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19940" windowHeight="9980"/>
  </bookViews>
  <sheets>
    <sheet name="2-DBS送检明细" sheetId="1" r:id="rId1"/>
    <sheet name="医院分型" sheetId="6" state="hidden" r:id="rId2"/>
    <sheet name="CSS南北分区" sheetId="7" state="hidden" r:id="rId3"/>
  </sheets>
  <definedNames>
    <definedName name="_xlnm._FilterDatabase" localSheetId="0" hidden="1">'2-DBS送检明细'!$A$1:$AB$81</definedName>
    <definedName name="_xlnm._FilterDatabase" localSheetId="1" hidden="1">医院分型!$A$1:$K$185</definedName>
  </definedNames>
  <calcPr calcId="144525" calcMode="manual" calcCompleted="0" calcOnSave="0"/>
</workbook>
</file>

<file path=xl/comments1.xml><?xml version="1.0" encoding="utf-8"?>
<comments xmlns="http://schemas.openxmlformats.org/spreadsheetml/2006/main">
  <authors>
    <author>TigerUser</author>
  </authors>
  <commentList>
    <comment ref="E12" authorId="0">
      <text>
        <r>
          <rPr>
            <b/>
            <sz val="9"/>
            <rFont val="宋体"/>
            <charset val="134"/>
          </rPr>
          <t>TigerUser:</t>
        </r>
        <r>
          <rPr>
            <sz val="9"/>
            <rFont val="宋体"/>
            <charset val="134"/>
          </rPr>
          <t xml:space="preserve">
郑州大学第三附属医院</t>
        </r>
      </text>
    </comment>
    <comment ref="E14" authorId="0">
      <text>
        <r>
          <rPr>
            <b/>
            <sz val="9"/>
            <rFont val="宋体"/>
            <charset val="134"/>
          </rPr>
          <t>TigerUser:</t>
        </r>
        <r>
          <rPr>
            <sz val="9"/>
            <rFont val="宋体"/>
            <charset val="134"/>
          </rPr>
          <t xml:space="preserve">
山西省儿童医院</t>
        </r>
      </text>
    </comment>
    <comment ref="E15" authorId="0">
      <text>
        <r>
          <rPr>
            <b/>
            <sz val="9"/>
            <rFont val="宋体"/>
            <charset val="134"/>
          </rPr>
          <t>TigerUser:</t>
        </r>
        <r>
          <rPr>
            <sz val="9"/>
            <rFont val="宋体"/>
            <charset val="134"/>
          </rPr>
          <t xml:space="preserve">
山西省儿童医院</t>
        </r>
      </text>
    </comment>
    <comment ref="E27" authorId="0">
      <text>
        <r>
          <rPr>
            <b/>
            <sz val="9"/>
            <rFont val="宋体"/>
            <charset val="134"/>
          </rPr>
          <t>TigerUser:</t>
        </r>
        <r>
          <rPr>
            <sz val="9"/>
            <rFont val="宋体"/>
            <charset val="134"/>
          </rPr>
          <t xml:space="preserve">
浙江大学医学院附属儿童医院</t>
        </r>
      </text>
    </comment>
    <comment ref="E28" authorId="0">
      <text>
        <r>
          <rPr>
            <b/>
            <sz val="9"/>
            <rFont val="宋体"/>
            <charset val="134"/>
          </rPr>
          <t>TigerUser:</t>
        </r>
        <r>
          <rPr>
            <sz val="9"/>
            <rFont val="宋体"/>
            <charset val="134"/>
          </rPr>
          <t xml:space="preserve">
承德市中心医院</t>
        </r>
      </text>
    </comment>
    <comment ref="M68" authorId="0">
      <text>
        <r>
          <rPr>
            <b/>
            <sz val="9"/>
            <rFont val="宋体"/>
            <charset val="134"/>
          </rPr>
          <t>TigerUser:报告中无</t>
        </r>
      </text>
    </comment>
  </commentList>
</comments>
</file>

<file path=xl/sharedStrings.xml><?xml version="1.0" encoding="utf-8"?>
<sst xmlns="http://schemas.openxmlformats.org/spreadsheetml/2006/main" count="796">
  <si>
    <t>序号</t>
  </si>
  <si>
    <t>寄送日期</t>
  </si>
  <si>
    <t>地区省</t>
  </si>
  <si>
    <t>区域</t>
  </si>
  <si>
    <t>送检医院</t>
  </si>
  <si>
    <t>医院级别</t>
  </si>
  <si>
    <t>送检科室</t>
  </si>
  <si>
    <t>送检医生</t>
  </si>
  <si>
    <t>是否安排科研助理？</t>
  </si>
  <si>
    <t>PTS姓名缩写</t>
  </si>
  <si>
    <t>PTS年龄</t>
  </si>
  <si>
    <t>PTS性别</t>
  </si>
  <si>
    <t>是否加冰袋？</t>
  </si>
  <si>
    <t>既往是否确诊</t>
  </si>
  <si>
    <t>检测目的</t>
  </si>
  <si>
    <t>DBS采样标本</t>
  </si>
  <si>
    <t>纸片编号</t>
  </si>
  <si>
    <t>是否合格标本</t>
  </si>
  <si>
    <t>DBS-IDUA酶结果</t>
  </si>
  <si>
    <t>IDUA酶数值（μmol/L）</t>
  </si>
  <si>
    <t>IDUA基因结果</t>
  </si>
  <si>
    <t>确诊月份</t>
  </si>
  <si>
    <t>是否确诊</t>
  </si>
  <si>
    <t>备注</t>
  </si>
  <si>
    <t>特批</t>
  </si>
  <si>
    <t>户籍-省</t>
  </si>
  <si>
    <t>户籍-市</t>
  </si>
  <si>
    <t>上海SH</t>
  </si>
  <si>
    <t>上海交通大学医学院附属上海儿童医学中心</t>
  </si>
  <si>
    <t>血液科</t>
  </si>
  <si>
    <t>王老师</t>
  </si>
  <si>
    <t>FYM</t>
  </si>
  <si>
    <t>月</t>
  </si>
  <si>
    <t>男</t>
  </si>
  <si>
    <t>PE2000264666</t>
  </si>
  <si>
    <t>是</t>
  </si>
  <si>
    <t>阳性</t>
  </si>
  <si>
    <t>别处做过基因。1.28CSS反馈确诊，已在治疗</t>
  </si>
  <si>
    <t>安徽</t>
  </si>
  <si>
    <t>合肥</t>
  </si>
  <si>
    <t>河南HN</t>
  </si>
  <si>
    <t>郑州大学第一附属医院</t>
  </si>
  <si>
    <t>儿科</t>
  </si>
  <si>
    <t>窦丙华</t>
  </si>
  <si>
    <t>FLH</t>
  </si>
  <si>
    <t>岁</t>
  </si>
  <si>
    <t>PE2000205686</t>
  </si>
  <si>
    <t>阴性</t>
  </si>
  <si>
    <t>河南中医药大学第一附属医院</t>
  </si>
  <si>
    <t>白景云</t>
  </si>
  <si>
    <t>CYX</t>
  </si>
  <si>
    <t>PE2000205137</t>
  </si>
  <si>
    <t>异常</t>
  </si>
  <si>
    <t>黏多糖2型基因异常</t>
  </si>
  <si>
    <t>2.7特批加做基因</t>
  </si>
  <si>
    <t>广东GD</t>
  </si>
  <si>
    <t>汕头大学医学院第二附属医院</t>
  </si>
  <si>
    <t>肖泽曦</t>
  </si>
  <si>
    <t>WJK</t>
  </si>
  <si>
    <t>PE2000140761</t>
  </si>
  <si>
    <t>3.16CCS反馈确诊</t>
  </si>
  <si>
    <t>广东</t>
  </si>
  <si>
    <t>汕头</t>
  </si>
  <si>
    <t>江苏JS</t>
  </si>
  <si>
    <t>常州市第一人民医院</t>
  </si>
  <si>
    <t>张甜</t>
  </si>
  <si>
    <t>YYX</t>
  </si>
  <si>
    <t>PE2000205466</t>
  </si>
  <si>
    <t>陕西SX</t>
  </si>
  <si>
    <t>西安交通大学第一附属医院</t>
  </si>
  <si>
    <t>何敏</t>
  </si>
  <si>
    <t>NRX</t>
  </si>
  <si>
    <t>女</t>
  </si>
  <si>
    <t>查找病因</t>
  </si>
  <si>
    <t>PE2000205729</t>
  </si>
  <si>
    <t>四川SC</t>
  </si>
  <si>
    <t>四川大学华西第二医院</t>
  </si>
  <si>
    <t>未知</t>
  </si>
  <si>
    <t>黄老师</t>
  </si>
  <si>
    <t>TYZ</t>
  </si>
  <si>
    <t>PE2000262267</t>
  </si>
  <si>
    <t>湖南HN</t>
  </si>
  <si>
    <t>湖南省人民医院</t>
  </si>
  <si>
    <t>儿七科</t>
  </si>
  <si>
    <t>彭年琪</t>
  </si>
  <si>
    <t>HHQ</t>
  </si>
  <si>
    <t>PE2000262177</t>
  </si>
  <si>
    <r>
      <rPr>
        <sz val="8"/>
        <color rgb="FF000000"/>
        <rFont val="Microsoft YaHei"/>
        <charset val="134"/>
      </rPr>
      <t>儿六科</t>
    </r>
  </si>
  <si>
    <r>
      <rPr>
        <sz val="8"/>
        <color rgb="FF000000"/>
        <rFont val="Microsoft YaHei"/>
        <charset val="134"/>
      </rPr>
      <t>易迎晴</t>
    </r>
  </si>
  <si>
    <t>WHM</t>
  </si>
  <si>
    <t>PE2000262193</t>
  </si>
  <si>
    <t>西安市儿童医院</t>
  </si>
  <si>
    <t>神经内科</t>
  </si>
  <si>
    <t>吴岩</t>
  </si>
  <si>
    <t>ZTF</t>
  </si>
  <si>
    <t>PE2000141933</t>
  </si>
  <si>
    <t>出戈谢</t>
  </si>
  <si>
    <t>山西SX</t>
  </si>
  <si>
    <t>山西省儿童医院</t>
  </si>
  <si>
    <t>YJY</t>
  </si>
  <si>
    <t>PE2000205074</t>
  </si>
  <si>
    <t>未送检</t>
  </si>
  <si>
    <t>安徽AH</t>
  </si>
  <si>
    <t>安徽医科大学第二附属医院</t>
  </si>
  <si>
    <t>余月</t>
  </si>
  <si>
    <t>PE2000205208</t>
  </si>
  <si>
    <t>确诊患者在治疗，只做酶学</t>
  </si>
  <si>
    <t>2.28特批</t>
  </si>
  <si>
    <t>湖南省儿童医院</t>
  </si>
  <si>
    <t>郭丽艳</t>
  </si>
  <si>
    <t>WJX</t>
  </si>
  <si>
    <t>PE2000263780</t>
  </si>
  <si>
    <t>ZXL</t>
  </si>
  <si>
    <t>PE2000205459</t>
  </si>
  <si>
    <t>山东SD</t>
  </si>
  <si>
    <t>青岛大学附属医院</t>
  </si>
  <si>
    <t>内分泌儿科</t>
  </si>
  <si>
    <t>陈志宏</t>
  </si>
  <si>
    <t>ZAR</t>
  </si>
  <si>
    <t>PE2000263564</t>
  </si>
  <si>
    <t>分泌科</t>
  </si>
  <si>
    <t>冯梅</t>
  </si>
  <si>
    <t>GXT</t>
  </si>
  <si>
    <t>PE2000262999</t>
  </si>
  <si>
    <t>4.25医生告知1月份确诊</t>
  </si>
  <si>
    <t>潘老师</t>
  </si>
  <si>
    <t>HZH</t>
  </si>
  <si>
    <t>PE2000264133</t>
  </si>
  <si>
    <t>河南省儿童医院</t>
  </si>
  <si>
    <t>内分泌遗传代谢科</t>
  </si>
  <si>
    <t>高静</t>
  </si>
  <si>
    <t>JZD</t>
  </si>
  <si>
    <t>否</t>
  </si>
  <si>
    <t>PE2000140363</t>
  </si>
  <si>
    <t>4.9医生告知确诊</t>
  </si>
  <si>
    <t>山西</t>
  </si>
  <si>
    <t>晋城</t>
  </si>
  <si>
    <t>浙江ZJ</t>
  </si>
  <si>
    <t>浙江大学医学院附属儿童医院</t>
  </si>
  <si>
    <t>邹朝春</t>
  </si>
  <si>
    <t>XYX</t>
  </si>
  <si>
    <t>PE2100068323</t>
  </si>
  <si>
    <t>内分泌科</t>
  </si>
  <si>
    <t>WJP</t>
  </si>
  <si>
    <t>PE2100068514</t>
  </si>
  <si>
    <t>重庆CQ</t>
  </si>
  <si>
    <t>重庆医科大学附属儿童医院</t>
  </si>
  <si>
    <t>内科住院部</t>
  </si>
  <si>
    <t>刘医生</t>
  </si>
  <si>
    <t>NZY</t>
  </si>
  <si>
    <t>PE2000205409</t>
  </si>
  <si>
    <t>4.25医生告知未确诊</t>
  </si>
  <si>
    <t>XHR</t>
  </si>
  <si>
    <t>PE2000141771</t>
  </si>
  <si>
    <t>退单</t>
  </si>
  <si>
    <t>四川省人民医院</t>
  </si>
  <si>
    <t>李老师</t>
  </si>
  <si>
    <t>ZHY</t>
  </si>
  <si>
    <t>PE2000262124</t>
  </si>
  <si>
    <t>血液内科</t>
  </si>
  <si>
    <t>LHH</t>
  </si>
  <si>
    <t>PE2000263884</t>
  </si>
  <si>
    <t>成都市妇女儿童中心医院</t>
  </si>
  <si>
    <t>张老师</t>
  </si>
  <si>
    <t>ZHX</t>
  </si>
  <si>
    <t>PE2000262335</t>
  </si>
  <si>
    <t>医生联系不上，反馈CSS</t>
  </si>
  <si>
    <t>心内科</t>
  </si>
  <si>
    <t>孙敏</t>
  </si>
  <si>
    <t>LSX</t>
  </si>
  <si>
    <t>PE2100068702</t>
  </si>
  <si>
    <t>GW</t>
  </si>
  <si>
    <t>PE2100068520</t>
  </si>
  <si>
    <t>JNY</t>
  </si>
  <si>
    <t>PE2100068510</t>
  </si>
  <si>
    <t>PE2100068734</t>
  </si>
  <si>
    <t>5.28医生告知之前就确诊，1月份</t>
  </si>
  <si>
    <t>孙小艳</t>
  </si>
  <si>
    <t>CW</t>
  </si>
  <si>
    <t>PE2000262162</t>
  </si>
  <si>
    <t>胡宇</t>
  </si>
  <si>
    <t>CH</t>
  </si>
  <si>
    <t>PE2000262304</t>
  </si>
  <si>
    <t>开封市儿童医院</t>
  </si>
  <si>
    <t>儿科血液病区</t>
  </si>
  <si>
    <t>韩雪</t>
  </si>
  <si>
    <t>CHB</t>
  </si>
  <si>
    <t>PE2000205840</t>
  </si>
  <si>
    <t xml:space="preserve"> 郑敏翠</t>
  </si>
  <si>
    <t>LZN</t>
  </si>
  <si>
    <t>PE2000206062</t>
  </si>
  <si>
    <t>XZQ</t>
  </si>
  <si>
    <t>PE2000206107</t>
  </si>
  <si>
    <t>新疆XJ</t>
  </si>
  <si>
    <t>新疆儿童医院</t>
  </si>
  <si>
    <t>周广花</t>
  </si>
  <si>
    <t>YBLYMKEB</t>
  </si>
  <si>
    <t>PE2000262449</t>
  </si>
  <si>
    <t>青岛市妇女儿童医院</t>
  </si>
  <si>
    <t>单光颂</t>
  </si>
  <si>
    <t>YMQ</t>
  </si>
  <si>
    <t>PE2100068465</t>
  </si>
  <si>
    <t>ZXY</t>
  </si>
  <si>
    <t>PE2000206086</t>
  </si>
  <si>
    <t>生长发育科</t>
  </si>
  <si>
    <t>钱佳</t>
  </si>
  <si>
    <t>SDD</t>
  </si>
  <si>
    <t>PE2100068324</t>
  </si>
  <si>
    <t>YZC</t>
  </si>
  <si>
    <t>PE2000206181</t>
  </si>
  <si>
    <t>SXJ</t>
  </si>
  <si>
    <t>PE2000204568</t>
  </si>
  <si>
    <t>西北妇女儿童医院</t>
  </si>
  <si>
    <t>LBY</t>
  </si>
  <si>
    <t>PE2100196359</t>
  </si>
  <si>
    <t>湖北HB</t>
  </si>
  <si>
    <t>华中科技大学同济医学院附属协和医院</t>
  </si>
  <si>
    <t>万霞</t>
  </si>
  <si>
    <t>RYC</t>
  </si>
  <si>
    <t>PE2100256464</t>
  </si>
  <si>
    <t>ZY</t>
  </si>
  <si>
    <t>PE2100068649</t>
  </si>
  <si>
    <t>MXC</t>
  </si>
  <si>
    <t>PE2100196389</t>
  </si>
  <si>
    <t>山东省立医院</t>
  </si>
  <si>
    <t>管老师</t>
  </si>
  <si>
    <t>HJX</t>
  </si>
  <si>
    <t>PE2100255685</t>
  </si>
  <si>
    <t>5.28医生告知基本可确诊</t>
  </si>
  <si>
    <t>山东</t>
  </si>
  <si>
    <t>寿光</t>
  </si>
  <si>
    <t>赵老师</t>
  </si>
  <si>
    <t>PE2000205468</t>
  </si>
  <si>
    <t>HYA</t>
  </si>
  <si>
    <t>天</t>
  </si>
  <si>
    <t>PE2000262566</t>
  </si>
  <si>
    <t>吉林JL</t>
  </si>
  <si>
    <t>吉林大学第一医院</t>
  </si>
  <si>
    <t>杜红伟</t>
  </si>
  <si>
    <t>ZZK</t>
  </si>
  <si>
    <t>PE2100198551</t>
  </si>
  <si>
    <t>CSM</t>
  </si>
  <si>
    <t>PE2000206043</t>
  </si>
  <si>
    <t>只做酶学</t>
  </si>
  <si>
    <t>5.17特批做5份酶学</t>
  </si>
  <si>
    <t>PE2000206044</t>
  </si>
  <si>
    <t>PE2000206053</t>
  </si>
  <si>
    <t>PE2000206056</t>
  </si>
  <si>
    <t>PE2000206105</t>
  </si>
  <si>
    <t>CC</t>
  </si>
  <si>
    <t>PE2000205900</t>
  </si>
  <si>
    <t>YEL</t>
  </si>
  <si>
    <t>PE2100256083</t>
  </si>
  <si>
    <t>医生</t>
  </si>
  <si>
    <t>WRY</t>
  </si>
  <si>
    <t>PE2100256219</t>
  </si>
  <si>
    <t>王依柔</t>
  </si>
  <si>
    <t>PE2100068082</t>
  </si>
  <si>
    <t>DFY</t>
  </si>
  <si>
    <t>PE2100068499</t>
  </si>
  <si>
    <t>苏州大学附属儿童医院</t>
  </si>
  <si>
    <t>沈洁</t>
  </si>
  <si>
    <t>MXN</t>
  </si>
  <si>
    <t>PE2000262676</t>
  </si>
  <si>
    <t>ZZR</t>
  </si>
  <si>
    <t>PE2000262554</t>
  </si>
  <si>
    <t>AYH</t>
  </si>
  <si>
    <t>PE2100204036</t>
  </si>
  <si>
    <t>CLH</t>
  </si>
  <si>
    <t>/</t>
  </si>
  <si>
    <t>PE2100198478</t>
  </si>
  <si>
    <t>QCL</t>
  </si>
  <si>
    <t>PE2100204033</t>
  </si>
  <si>
    <t>CZY</t>
  </si>
  <si>
    <t>PE2100204035</t>
  </si>
  <si>
    <t>LJX</t>
  </si>
  <si>
    <t>PE2100068263</t>
  </si>
  <si>
    <t>LZH</t>
  </si>
  <si>
    <t>PE2100204034</t>
  </si>
  <si>
    <t>西安交通大学第二附属医院</t>
  </si>
  <si>
    <t>ZHB</t>
  </si>
  <si>
    <t>PE2100068625</t>
  </si>
  <si>
    <r>
      <rPr>
        <sz val="8"/>
        <color rgb="FF000000"/>
        <rFont val="Microsoft YaHei"/>
        <charset val="134"/>
      </rPr>
      <t>浙江大学医学院附属儿童医院</t>
    </r>
  </si>
  <si>
    <r>
      <rPr>
        <sz val="8"/>
        <color rgb="FF000000"/>
        <rFont val="Microsoft YaHei"/>
        <charset val="134"/>
      </rPr>
      <t>内分泌科</t>
    </r>
  </si>
  <si>
    <r>
      <rPr>
        <sz val="8"/>
        <color rgb="FF000000"/>
        <rFont val="Microsoft YaHei"/>
        <charset val="134"/>
      </rPr>
      <t>邹朝春</t>
    </r>
  </si>
  <si>
    <t>PE2100256771</t>
  </si>
  <si>
    <t>血斑不合格退单</t>
  </si>
  <si>
    <t>HXM</t>
  </si>
  <si>
    <t>PE2100068329</t>
  </si>
  <si>
    <t>四川省妇幼保健院</t>
  </si>
  <si>
    <t>罗老师</t>
  </si>
  <si>
    <t>HYH</t>
  </si>
  <si>
    <t>PE2100203030</t>
  </si>
  <si>
    <t>河北HB</t>
  </si>
  <si>
    <t>邢台市人民医院</t>
  </si>
  <si>
    <t>高老师</t>
  </si>
  <si>
    <t>NJL</t>
  </si>
  <si>
    <t>PE2100256897</t>
  </si>
  <si>
    <t>陈老师</t>
  </si>
  <si>
    <t>温州医科大学附属第二医院</t>
  </si>
  <si>
    <t>内分泌遗传代谢</t>
  </si>
  <si>
    <t>单小欧</t>
  </si>
  <si>
    <t>Franchise</t>
  </si>
  <si>
    <t>Province</t>
  </si>
  <si>
    <t>City</t>
  </si>
  <si>
    <t>Hospital Code</t>
  </si>
  <si>
    <t>戈谢医院分级</t>
  </si>
  <si>
    <t>InstitutionName</t>
  </si>
  <si>
    <t>Team</t>
  </si>
  <si>
    <t>RM</t>
  </si>
  <si>
    <t>CSS</t>
  </si>
  <si>
    <t>回顾性项目</t>
  </si>
  <si>
    <t>科研助理</t>
  </si>
  <si>
    <t>RD</t>
  </si>
  <si>
    <t>滨州市</t>
  </si>
  <si>
    <t>ANWX</t>
  </si>
  <si>
    <t>L2</t>
  </si>
  <si>
    <t>滨州市人民医院</t>
  </si>
  <si>
    <t>CMA</t>
  </si>
  <si>
    <t>葛述双</t>
  </si>
  <si>
    <t>董振江</t>
  </si>
  <si>
    <t>辽宁</t>
  </si>
  <si>
    <t>大连市</t>
  </si>
  <si>
    <t>AEZX</t>
  </si>
  <si>
    <t>L3</t>
  </si>
  <si>
    <t>大连医科大学附属第二医院</t>
  </si>
  <si>
    <t>AEZW</t>
  </si>
  <si>
    <t>大连医科大学附属第一医院</t>
  </si>
  <si>
    <t>德州市</t>
  </si>
  <si>
    <t>ANFZ</t>
  </si>
  <si>
    <t>德州市立医院</t>
  </si>
  <si>
    <t>ANGA</t>
  </si>
  <si>
    <t>德州市人民医院</t>
  </si>
  <si>
    <t>黑龙江</t>
  </si>
  <si>
    <t>哈尔滨市</t>
  </si>
  <si>
    <t>AGXZ</t>
  </si>
  <si>
    <t>哈尔滨医科大学附属第二医院</t>
  </si>
  <si>
    <t>AGXY</t>
  </si>
  <si>
    <t>哈尔滨医科大学附属第一医院</t>
  </si>
  <si>
    <t>吉林</t>
  </si>
  <si>
    <t>长春市</t>
  </si>
  <si>
    <t>AGCO</t>
  </si>
  <si>
    <t>济南市</t>
  </si>
  <si>
    <t>AMRZ</t>
  </si>
  <si>
    <t>济南市儿童医院</t>
  </si>
  <si>
    <t>AMRY</t>
  </si>
  <si>
    <t>济南市妇幼保健院</t>
  </si>
  <si>
    <t>济宁市</t>
  </si>
  <si>
    <t>ANPA</t>
  </si>
  <si>
    <t>济宁市第一人民医院</t>
  </si>
  <si>
    <t>ANOX</t>
  </si>
  <si>
    <t>济宁医学院附属医院</t>
  </si>
  <si>
    <t>聊城市</t>
  </si>
  <si>
    <t>AODL</t>
  </si>
  <si>
    <t>聊城市人民医院</t>
  </si>
  <si>
    <t>临沂市</t>
  </si>
  <si>
    <t>ANUP</t>
  </si>
  <si>
    <t>临沂市妇幼保健院</t>
  </si>
  <si>
    <t>ANUL</t>
  </si>
  <si>
    <t>临沂市人民医院</t>
  </si>
  <si>
    <t>青岛市</t>
  </si>
  <si>
    <t>AMXV</t>
  </si>
  <si>
    <t>L1</t>
  </si>
  <si>
    <t>AMYL</t>
  </si>
  <si>
    <t>青岛市妇女儿童医疗保健中心</t>
  </si>
  <si>
    <t>AMYC</t>
  </si>
  <si>
    <t>青岛市人民医院</t>
  </si>
  <si>
    <t>AMRD</t>
  </si>
  <si>
    <t>山东大学齐鲁医院</t>
  </si>
  <si>
    <t>AMTF</t>
  </si>
  <si>
    <t>山东第一医科大学第一附属医院</t>
  </si>
  <si>
    <t>AMRI</t>
  </si>
  <si>
    <t>泰安市</t>
  </si>
  <si>
    <t>ANSW</t>
  </si>
  <si>
    <t>泰安市中心医院</t>
  </si>
  <si>
    <t>AGDQ</t>
  </si>
  <si>
    <t>长春市儿童医院</t>
  </si>
  <si>
    <t>沈阳市</t>
  </si>
  <si>
    <t>AEOD</t>
  </si>
  <si>
    <t>中国医科大学附属第一医院</t>
  </si>
  <si>
    <t>AEOE</t>
  </si>
  <si>
    <t>中国医科大学附属盛京医院</t>
  </si>
  <si>
    <t>淄博市</t>
  </si>
  <si>
    <t>ANCW</t>
  </si>
  <si>
    <t>淄博市中心医院</t>
  </si>
  <si>
    <t>甘肃</t>
  </si>
  <si>
    <t>兰州市</t>
  </si>
  <si>
    <t>AYGC</t>
  </si>
  <si>
    <t>甘肃省人民医院</t>
  </si>
  <si>
    <t>李贝贝</t>
  </si>
  <si>
    <t>河南</t>
  </si>
  <si>
    <t>洛阳市</t>
  </si>
  <si>
    <t>APAK</t>
  </si>
  <si>
    <t>河南科技大学第一附属医院</t>
  </si>
  <si>
    <t>BFZF</t>
  </si>
  <si>
    <t>河南科技大学第一附属医院新区医院</t>
  </si>
  <si>
    <t>郑州市</t>
  </si>
  <si>
    <t>AOHA</t>
  </si>
  <si>
    <t>河南省人民医院</t>
  </si>
  <si>
    <t>陕西</t>
  </si>
  <si>
    <t>西安市</t>
  </si>
  <si>
    <t>AYFI</t>
  </si>
  <si>
    <t>解放军第四军医大学附属西京医院</t>
  </si>
  <si>
    <t>开封市</t>
  </si>
  <si>
    <t>AOZC</t>
  </si>
  <si>
    <t>AYGI</t>
  </si>
  <si>
    <t>兰州大学第二医院</t>
  </si>
  <si>
    <t>宁夏</t>
  </si>
  <si>
    <t>石嘴山市</t>
  </si>
  <si>
    <t>AYWT</t>
  </si>
  <si>
    <t>宁夏回族自治区第五人民医院</t>
  </si>
  <si>
    <t>银川市</t>
  </si>
  <si>
    <t>AYVL</t>
  </si>
  <si>
    <t>宁夏回族自治区人民医院</t>
  </si>
  <si>
    <t>AYVK</t>
  </si>
  <si>
    <t>宁夏医科大学总医院</t>
  </si>
  <si>
    <t>AXDB</t>
  </si>
  <si>
    <t>陕西省人民医院</t>
  </si>
  <si>
    <t>AXCU</t>
  </si>
  <si>
    <t>AXCT</t>
  </si>
  <si>
    <t>AXEB</t>
  </si>
  <si>
    <t>AXDG</t>
  </si>
  <si>
    <t>新乡市</t>
  </si>
  <si>
    <t>AOPN</t>
  </si>
  <si>
    <t>新乡医学院第一附属医院</t>
  </si>
  <si>
    <t>AYVP</t>
  </si>
  <si>
    <t>银川市第一人民医院</t>
  </si>
  <si>
    <t>AOGW</t>
  </si>
  <si>
    <t>郑州大学第二附属医院</t>
  </si>
  <si>
    <t>AOGX</t>
  </si>
  <si>
    <t>郑州大学第三附属医院</t>
  </si>
  <si>
    <t>AOJW</t>
  </si>
  <si>
    <t>郑州大学第五附属医院</t>
  </si>
  <si>
    <t>AOGV</t>
  </si>
  <si>
    <t>AOHN</t>
  </si>
  <si>
    <t>郑州市第三人民医院</t>
  </si>
  <si>
    <t>AOHX</t>
  </si>
  <si>
    <t>郑州市儿童医院</t>
  </si>
  <si>
    <t>AYFK</t>
  </si>
  <si>
    <t>中国人民解放军空军军医大学第二附属医院</t>
  </si>
  <si>
    <t>大同市</t>
  </si>
  <si>
    <t>ACZH</t>
  </si>
  <si>
    <t>大同市第一人民医院</t>
  </si>
  <si>
    <t>冀常龙</t>
  </si>
  <si>
    <t>河北</t>
  </si>
  <si>
    <t>石家庄市</t>
  </si>
  <si>
    <t>ABGC</t>
  </si>
  <si>
    <t>河北省儿童医院</t>
  </si>
  <si>
    <t>ABFY</t>
  </si>
  <si>
    <t>河北省人民医院</t>
  </si>
  <si>
    <t>ABFU</t>
  </si>
  <si>
    <t>河北医科大学第二医院</t>
  </si>
  <si>
    <t>ABFV</t>
  </si>
  <si>
    <t>河北医科大学第三医院</t>
  </si>
  <si>
    <t>临汾市</t>
  </si>
  <si>
    <t>ADMP</t>
  </si>
  <si>
    <t>临汾市人民医院</t>
  </si>
  <si>
    <t>内蒙古</t>
  </si>
  <si>
    <t>呼和浩特市</t>
  </si>
  <si>
    <t>ADWQ</t>
  </si>
  <si>
    <t>内蒙古医科大学附属医院</t>
  </si>
  <si>
    <t>ADWS</t>
  </si>
  <si>
    <t>内蒙古自治区人民医院</t>
  </si>
  <si>
    <t>太原市</t>
  </si>
  <si>
    <t>BFCN</t>
  </si>
  <si>
    <t>山西白求恩医院</t>
  </si>
  <si>
    <t>ACTR</t>
  </si>
  <si>
    <t>ACTO</t>
  </si>
  <si>
    <t>山西省人民医院</t>
  </si>
  <si>
    <t>ACTH</t>
  </si>
  <si>
    <t>山西医科大学第二医院</t>
  </si>
  <si>
    <t>ACTG</t>
  </si>
  <si>
    <t>山西医科大学第一医院</t>
  </si>
  <si>
    <t>邢台市</t>
  </si>
  <si>
    <t>ACMN</t>
  </si>
  <si>
    <t>长治市</t>
  </si>
  <si>
    <t>ADIX</t>
  </si>
  <si>
    <t>长治医学院附属和平医院</t>
  </si>
  <si>
    <t>AYGH</t>
  </si>
  <si>
    <t>兰州大学第一医院</t>
  </si>
  <si>
    <t>Fz</t>
  </si>
  <si>
    <t>TBA</t>
  </si>
  <si>
    <t>青海</t>
  </si>
  <si>
    <t>西宁市</t>
  </si>
  <si>
    <t>AYRH</t>
  </si>
  <si>
    <t>青海省妇女儿童医院</t>
  </si>
  <si>
    <t>AYRD</t>
  </si>
  <si>
    <t>青海省人民医院</t>
  </si>
  <si>
    <t>AYRB</t>
  </si>
  <si>
    <t>青海医学院附属医院</t>
  </si>
  <si>
    <t>新疆</t>
  </si>
  <si>
    <t>乌鲁木齐市</t>
  </si>
  <si>
    <t>AYZM</t>
  </si>
  <si>
    <t>新疆维吾尔自治区人民医院</t>
  </si>
  <si>
    <t>AYZG</t>
  </si>
  <si>
    <t>新疆医科大学第一附属医院</t>
  </si>
  <si>
    <t>浙江</t>
  </si>
  <si>
    <t>杭州市</t>
  </si>
  <si>
    <t>AJRR</t>
  </si>
  <si>
    <t>杭州市第一人民医院</t>
  </si>
  <si>
    <t>邬晓敏</t>
  </si>
  <si>
    <t>AJTX</t>
  </si>
  <si>
    <t>杭州市萧山区第一人民医院</t>
  </si>
  <si>
    <t>丽水市</t>
  </si>
  <si>
    <t>AKJC</t>
  </si>
  <si>
    <t>丽水市中心医院</t>
  </si>
  <si>
    <t>台州市</t>
  </si>
  <si>
    <t>AKFL</t>
  </si>
  <si>
    <t>临海市第二人民医院</t>
  </si>
  <si>
    <t>AKFK</t>
  </si>
  <si>
    <t>临海市第一人民医院</t>
  </si>
  <si>
    <t>宁波市</t>
  </si>
  <si>
    <t>AJZA</t>
  </si>
  <si>
    <t>宁波市妇女儿童医院</t>
  </si>
  <si>
    <t>绍兴市</t>
  </si>
  <si>
    <t>AKCE</t>
  </si>
  <si>
    <t>绍兴市中心医院</t>
  </si>
  <si>
    <t>温州市</t>
  </si>
  <si>
    <t>AKGB</t>
  </si>
  <si>
    <t>AKGA</t>
  </si>
  <si>
    <t>温州医科大学附属第一医院</t>
  </si>
  <si>
    <t>AJRD</t>
  </si>
  <si>
    <t>浙江大学医学院附属第二医院</t>
  </si>
  <si>
    <t>暂未完成签署</t>
  </si>
  <si>
    <t>金华市</t>
  </si>
  <si>
    <t>BKTI</t>
  </si>
  <si>
    <t>浙江大学医学院附属第四医院</t>
  </si>
  <si>
    <t>AJRC</t>
  </si>
  <si>
    <t>浙江大学医学院附属第一医院</t>
  </si>
  <si>
    <t>AJRF</t>
  </si>
  <si>
    <t>AJRG</t>
  </si>
  <si>
    <t>浙江大学医学院附属邵逸夫医院</t>
  </si>
  <si>
    <t>AJRJ</t>
  </si>
  <si>
    <t>浙江省人民医院</t>
  </si>
  <si>
    <t>AKDX</t>
  </si>
  <si>
    <t>浙江省台州医院</t>
  </si>
  <si>
    <t>AJRM</t>
  </si>
  <si>
    <t>浙江省中医院</t>
  </si>
  <si>
    <t>上海</t>
  </si>
  <si>
    <t>上海市</t>
  </si>
  <si>
    <t>BKRB</t>
  </si>
  <si>
    <t>复旦大学附属儿科医院</t>
  </si>
  <si>
    <t>成欣</t>
  </si>
  <si>
    <t>AICJ</t>
  </si>
  <si>
    <t>复旦大学附属华山医院</t>
  </si>
  <si>
    <t>AICE</t>
  </si>
  <si>
    <t>复旦大学附属中山医院</t>
  </si>
  <si>
    <t>江西</t>
  </si>
  <si>
    <t>南昌市</t>
  </si>
  <si>
    <t>AMAV</t>
  </si>
  <si>
    <t>江西省儿童医院</t>
  </si>
  <si>
    <t>AMAN</t>
  </si>
  <si>
    <t>南昌大学第一附属医院</t>
  </si>
  <si>
    <t>AIGT</t>
  </si>
  <si>
    <t>上海交通大学医学院附属仁济医院</t>
  </si>
  <si>
    <t>AIEL</t>
  </si>
  <si>
    <t>上海交通大学医学院附属瑞金医院</t>
  </si>
  <si>
    <t>AIKY</t>
  </si>
  <si>
    <t>AIMA</t>
  </si>
  <si>
    <t>上海交通大学医学院附属同仁医院</t>
  </si>
  <si>
    <t>AIEW</t>
  </si>
  <si>
    <t>上海交通大学医学院附属新华医院</t>
  </si>
  <si>
    <t>AIKR</t>
  </si>
  <si>
    <t>上海市第十人民医院</t>
  </si>
  <si>
    <t>AIJJ</t>
  </si>
  <si>
    <t>上海市东方医院</t>
  </si>
  <si>
    <t>AIDT</t>
  </si>
  <si>
    <t>上海市儿童医院</t>
  </si>
  <si>
    <t>AIKJ</t>
  </si>
  <si>
    <t>上海市闸北区中心医院</t>
  </si>
  <si>
    <t>AIPF</t>
  </si>
  <si>
    <t>上海市长海医院</t>
  </si>
  <si>
    <t>AIKI</t>
  </si>
  <si>
    <t>上海市中医医院</t>
  </si>
  <si>
    <t>AIFY</t>
  </si>
  <si>
    <t>上海中医药大学附属岳阳中西医结合医院</t>
  </si>
  <si>
    <t>AILG</t>
  </si>
  <si>
    <t>同济大学附属同济医院</t>
  </si>
  <si>
    <t>福建</t>
  </si>
  <si>
    <t>福州市</t>
  </si>
  <si>
    <t>ALJP</t>
  </si>
  <si>
    <t>福建省立医院</t>
  </si>
  <si>
    <t>章程</t>
  </si>
  <si>
    <t>漳州市</t>
  </si>
  <si>
    <t>ALTP</t>
  </si>
  <si>
    <t>福建省漳州市医院</t>
  </si>
  <si>
    <t>ALJL</t>
  </si>
  <si>
    <t>福建医科大学附属第一医院</t>
  </si>
  <si>
    <t>ALJK</t>
  </si>
  <si>
    <t>福建医科大学附属协和医院</t>
  </si>
  <si>
    <t>广州市</t>
  </si>
  <si>
    <t>ARNI</t>
  </si>
  <si>
    <t>广东省人民医院</t>
  </si>
  <si>
    <t>广西</t>
  </si>
  <si>
    <t>南宁市</t>
  </si>
  <si>
    <t>BKGB</t>
  </si>
  <si>
    <t>广西妇幼保健院</t>
  </si>
  <si>
    <t>ASWG</t>
  </si>
  <si>
    <t>广西医科大学第一附属医院</t>
  </si>
  <si>
    <t>ASWL</t>
  </si>
  <si>
    <t>广西壮族自治区人民医院</t>
  </si>
  <si>
    <t>CQ6T</t>
  </si>
  <si>
    <t>广州市妇女儿童医疗中心</t>
  </si>
  <si>
    <t>ARNR</t>
  </si>
  <si>
    <t>广州医科大学附属第一医院</t>
  </si>
  <si>
    <t>ARNU</t>
  </si>
  <si>
    <t>广州医学院第三附属医院</t>
  </si>
  <si>
    <t>海南</t>
  </si>
  <si>
    <t>海口市</t>
  </si>
  <si>
    <t>ATPN</t>
  </si>
  <si>
    <t>海南省妇女儿童医学中心</t>
  </si>
  <si>
    <t>ATPK</t>
  </si>
  <si>
    <t>海南省人民医院</t>
  </si>
  <si>
    <t>ATPJ</t>
  </si>
  <si>
    <t>海南医学院附属医院</t>
  </si>
  <si>
    <t>湖南</t>
  </si>
  <si>
    <t>长沙市</t>
  </si>
  <si>
    <t>AQNV</t>
  </si>
  <si>
    <t>签署中</t>
  </si>
  <si>
    <t>AQNU</t>
  </si>
  <si>
    <t>湖南省妇幼保健院</t>
  </si>
  <si>
    <t>AQNT</t>
  </si>
  <si>
    <t>湖北</t>
  </si>
  <si>
    <t>武汉市</t>
  </si>
  <si>
    <t>APNU</t>
  </si>
  <si>
    <t>华中科技大学同济医学院附属同济医院</t>
  </si>
  <si>
    <t>APNT</t>
  </si>
  <si>
    <t>怀化市</t>
  </si>
  <si>
    <t>ARJY</t>
  </si>
  <si>
    <t>怀化市第一人民医院</t>
  </si>
  <si>
    <t>ASVE</t>
  </si>
  <si>
    <t>南方医科大学南方医院</t>
  </si>
  <si>
    <t>ASVX</t>
  </si>
  <si>
    <t>南方医科大学珠江医院</t>
  </si>
  <si>
    <t>泉州市</t>
  </si>
  <si>
    <t>ALRG</t>
  </si>
  <si>
    <t>泉州市第一医院</t>
  </si>
  <si>
    <t>厦门市</t>
  </si>
  <si>
    <t>ALNL</t>
  </si>
  <si>
    <t>厦门大学附属第一医院</t>
  </si>
  <si>
    <t>ALOH</t>
  </si>
  <si>
    <t>厦门市儿童医院</t>
  </si>
  <si>
    <t>汕头市</t>
  </si>
  <si>
    <t>ARYT</t>
  </si>
  <si>
    <t>汕头大学医学院第一附属医院</t>
  </si>
  <si>
    <t>ARYW</t>
  </si>
  <si>
    <t>汕头市中心医院</t>
  </si>
  <si>
    <t>深圳市</t>
  </si>
  <si>
    <t>ASAJ</t>
  </si>
  <si>
    <t>深圳市儿童医院</t>
  </si>
  <si>
    <t>APPA</t>
  </si>
  <si>
    <t>武汉儿童医院</t>
  </si>
  <si>
    <t>AQOG</t>
  </si>
  <si>
    <t>长沙市中心医院</t>
  </si>
  <si>
    <t>ASVF</t>
  </si>
  <si>
    <t>中国人民解放军南部战区总医院</t>
  </si>
  <si>
    <t>AQNO</t>
  </si>
  <si>
    <t>中南大学湘雅二医院</t>
  </si>
  <si>
    <t>AQNP</t>
  </si>
  <si>
    <t>中南大学湘雅三医院</t>
  </si>
  <si>
    <t>AQNN</t>
  </si>
  <si>
    <t>中南大学湘雅医院</t>
  </si>
  <si>
    <t>ARMY</t>
  </si>
  <si>
    <t>中山大学附属第三医院</t>
  </si>
  <si>
    <t>ARMW</t>
  </si>
  <si>
    <t>中山大学附属第一医院</t>
  </si>
  <si>
    <t>ARMX</t>
  </si>
  <si>
    <t>中山大学孙逸仙纪念医院</t>
  </si>
  <si>
    <t>株洲市</t>
  </si>
  <si>
    <t>AQUL</t>
  </si>
  <si>
    <t>株洲市中心医院</t>
  </si>
  <si>
    <t>四川</t>
  </si>
  <si>
    <t>成都市</t>
  </si>
  <si>
    <t>BGLG</t>
  </si>
  <si>
    <t>成都上锦南府医院</t>
  </si>
  <si>
    <t>AUFT</t>
  </si>
  <si>
    <t>成都市第二人民医院</t>
  </si>
  <si>
    <t>AUFU</t>
  </si>
  <si>
    <t>成都市第三人民医院</t>
  </si>
  <si>
    <t>BJMK</t>
  </si>
  <si>
    <t>贵州</t>
  </si>
  <si>
    <t>贵阳市</t>
  </si>
  <si>
    <t>AVWE</t>
  </si>
  <si>
    <t>贵阳市妇幼保健院</t>
  </si>
  <si>
    <t>AVVU</t>
  </si>
  <si>
    <t>贵阳医学院附属医院</t>
  </si>
  <si>
    <t>AVVT</t>
  </si>
  <si>
    <t>贵州省人民医院</t>
  </si>
  <si>
    <t>云南</t>
  </si>
  <si>
    <t>昆明市</t>
  </si>
  <si>
    <t>AWGQ</t>
  </si>
  <si>
    <t>昆明市儿童医院</t>
  </si>
  <si>
    <t>AWGG</t>
  </si>
  <si>
    <t>昆明医科大学第一附属医院</t>
  </si>
  <si>
    <t>AUFE</t>
  </si>
  <si>
    <t>AUFD</t>
  </si>
  <si>
    <t>四川大学华西医院</t>
  </si>
  <si>
    <t>AUFJ</t>
  </si>
  <si>
    <t>泸州市</t>
  </si>
  <si>
    <t>AUZU</t>
  </si>
  <si>
    <t>西南医科大学附属医院</t>
  </si>
  <si>
    <t>AWGA</t>
  </si>
  <si>
    <t>云南省第一人民医院</t>
  </si>
  <si>
    <t>重庆</t>
  </si>
  <si>
    <t>重庆市</t>
  </si>
  <si>
    <t>ATVH</t>
  </si>
  <si>
    <t>重庆医科大学附属第一医院</t>
  </si>
  <si>
    <t>ATVJ</t>
  </si>
  <si>
    <t>遵义市</t>
  </si>
  <si>
    <t>AVXX</t>
  </si>
  <si>
    <t>遵义医学院附属医院</t>
  </si>
  <si>
    <t>合肥市</t>
  </si>
  <si>
    <t>AKOZ</t>
  </si>
  <si>
    <t>安徽省立儿童医院</t>
  </si>
  <si>
    <t>郭敏</t>
  </si>
  <si>
    <t>BBFE</t>
  </si>
  <si>
    <t>AKOV</t>
  </si>
  <si>
    <t>安徽医科大学第一附属医院</t>
  </si>
  <si>
    <t>江苏</t>
  </si>
  <si>
    <t>常州市</t>
  </si>
  <si>
    <t>AJNI</t>
  </si>
  <si>
    <t>常州市儿童医院</t>
  </si>
  <si>
    <t>南京市</t>
  </si>
  <si>
    <t>AJQR</t>
  </si>
  <si>
    <t>东部战区总医院</t>
  </si>
  <si>
    <t>AIQT</t>
  </si>
  <si>
    <t>东南大学附属中大医院</t>
  </si>
  <si>
    <t>淮安市</t>
  </si>
  <si>
    <t>AJKZ</t>
  </si>
  <si>
    <t>淮安市妇幼保健院</t>
  </si>
  <si>
    <t>镇江市</t>
  </si>
  <si>
    <t>AIXT</t>
  </si>
  <si>
    <t>江苏大学附属医院</t>
  </si>
  <si>
    <t>连云港市</t>
  </si>
  <si>
    <t>AJLY</t>
  </si>
  <si>
    <t>连云港市第一人民医院</t>
  </si>
  <si>
    <t>AIPV</t>
  </si>
  <si>
    <t>南京鼓楼医院</t>
  </si>
  <si>
    <t>AIPT</t>
  </si>
  <si>
    <t>南京市第一医院</t>
  </si>
  <si>
    <t>AIQA</t>
  </si>
  <si>
    <t>南京市儿童医院</t>
  </si>
  <si>
    <t>苏州市</t>
  </si>
  <si>
    <t>AIYK</t>
  </si>
  <si>
    <t>苏州大学附属第一医院</t>
  </si>
  <si>
    <t>AIYM</t>
  </si>
  <si>
    <t>宿迁市</t>
  </si>
  <si>
    <t>AJQG</t>
  </si>
  <si>
    <t>宿迁市人民医院</t>
  </si>
  <si>
    <t>徐州市</t>
  </si>
  <si>
    <t>AJIB</t>
  </si>
  <si>
    <t>徐州市中心医院</t>
  </si>
  <si>
    <t>AJHX</t>
  </si>
  <si>
    <t>徐州医科大学附属医院</t>
  </si>
  <si>
    <t>扬州市</t>
  </si>
  <si>
    <t>AJEE</t>
  </si>
  <si>
    <t>扬州大学附属医院</t>
  </si>
  <si>
    <t>无</t>
  </si>
  <si>
    <t>上海长征医院</t>
  </si>
  <si>
    <t>天津市儿童医院</t>
  </si>
  <si>
    <t>宁波市第一医院</t>
  </si>
  <si>
    <t>上海市静安区中心医院</t>
  </si>
  <si>
    <t>南/北区</t>
  </si>
  <si>
    <t>区域市场</t>
  </si>
  <si>
    <t>省份</t>
  </si>
  <si>
    <t>思而赞</t>
  </si>
  <si>
    <t>艾而赞</t>
  </si>
  <si>
    <t>法布赞</t>
  </si>
  <si>
    <t>美而赞</t>
  </si>
  <si>
    <t>北区</t>
  </si>
  <si>
    <t>王晨</t>
  </si>
  <si>
    <t>北京BJ</t>
  </si>
  <si>
    <t>秦野</t>
  </si>
  <si>
    <t>李钦佩</t>
  </si>
  <si>
    <t>天津TJ</t>
  </si>
  <si>
    <t>内蒙古NMG</t>
  </si>
  <si>
    <t>宁夏NX</t>
  </si>
  <si>
    <t>赵显</t>
  </si>
  <si>
    <t>黑龙江HLJ</t>
  </si>
  <si>
    <t>辽宁LN</t>
  </si>
  <si>
    <t>甘肃GS</t>
  </si>
  <si>
    <t>孙加钢</t>
  </si>
  <si>
    <t>青海QH</t>
  </si>
  <si>
    <t>南区</t>
  </si>
  <si>
    <t>杨青</t>
  </si>
  <si>
    <t>云南YN</t>
  </si>
  <si>
    <t>贵州GZ</t>
  </si>
  <si>
    <t>陈伟强</t>
  </si>
  <si>
    <t>冯叶群</t>
  </si>
  <si>
    <t>冯琪</t>
  </si>
  <si>
    <t>王林</t>
  </si>
  <si>
    <t>福建FJ</t>
  </si>
  <si>
    <t>江西JX</t>
  </si>
  <si>
    <t>杨黎黎</t>
  </si>
  <si>
    <t>广西GX</t>
  </si>
  <si>
    <t>海南HN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</si>
</sst>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7">
    <font>
      <sz val="12"/>
      <name val="宋体"/>
      <charset val="134"/>
    </font>
    <font>
      <b/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9"/>
      <color theme="1"/>
      <name val="微软雅黑"/>
      <charset val="134"/>
    </font>
    <font>
      <sz val="8"/>
      <name val="微软雅黑"/>
      <charset val="134"/>
    </font>
    <font>
      <b/>
      <sz val="8"/>
      <color theme="1"/>
      <name val="微软雅黑"/>
      <charset val="134"/>
    </font>
    <font>
      <sz val="8"/>
      <color theme="1"/>
      <name val="微软雅黑"/>
      <charset val="134"/>
    </font>
    <font>
      <sz val="8"/>
      <color rgb="FF000000"/>
      <name val="微软雅黑"/>
      <charset val="134"/>
    </font>
    <font>
      <sz val="8"/>
      <color rgb="FF000000"/>
      <name val="Microsoft YaHei"/>
      <charset val="134"/>
    </font>
    <font>
      <sz val="8"/>
      <color theme="1" tint="0.0499893185216834"/>
      <name val="微软雅黑"/>
      <charset val="134"/>
    </font>
    <font>
      <sz val="8"/>
      <color theme="1" tint="0.0499893185216834"/>
      <name val="Microsoft YaHei"/>
      <charset val="134"/>
    </font>
    <font>
      <sz val="8"/>
      <color rgb="FF7030A0"/>
      <name val="微软雅黑"/>
      <charset val="134"/>
    </font>
    <font>
      <sz val="8"/>
      <color rgb="FF7030A0"/>
      <name val="Microsoft YaHei"/>
      <charset val="134"/>
    </font>
    <font>
      <b/>
      <sz val="8"/>
      <name val="微软雅黑"/>
      <charset val="134"/>
    </font>
    <font>
      <b/>
      <sz val="8"/>
      <color rgb="FFFF0000"/>
      <name val="微软雅黑"/>
      <charset val="134"/>
    </font>
    <font>
      <b/>
      <sz val="8"/>
      <color rgb="FFFF0000"/>
      <name val="Microsoft YaHei"/>
      <charset val="134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2"/>
      <color theme="1"/>
      <name val="宋体"/>
      <charset val="134"/>
      <scheme val="minor"/>
    </font>
    <font>
      <sz val="12"/>
      <name val="宋体"/>
      <charset val="134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8458815271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49339274269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487289040803"/>
        <bgColor indexed="64"/>
      </patternFill>
    </fill>
    <fill>
      <patternFill patternType="solid">
        <fgColor theme="5" tint="0.79989013336588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2">
    <border>
      <left/>
      <right/>
      <top/>
      <bottom/>
      <diagonal/>
    </border>
    <border>
      <left/>
      <right style="thin">
        <color theme="4" tint="0.399822992645039"/>
      </right>
      <top style="thin">
        <color theme="4" tint="0.399822992645039"/>
      </top>
      <bottom style="thin">
        <color theme="4" tint="0.399822992645039"/>
      </bottom>
      <diagonal/>
    </border>
    <border>
      <left style="thin">
        <color theme="2" tint="-0.249946592608417"/>
      </left>
      <right style="thin">
        <color theme="2" tint="-0.249946592608417"/>
      </right>
      <top style="thin">
        <color theme="2" tint="-0.249946592608417"/>
      </top>
      <bottom style="thin">
        <color theme="2" tint="-0.249946592608417"/>
      </bottom>
      <diagonal/>
    </border>
    <border>
      <left style="thin">
        <color theme="2" tint="-0.249946592608417"/>
      </left>
      <right style="thin">
        <color theme="2" tint="-0.249946592608417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9" fillId="38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5" fillId="33" borderId="6" applyNumberFormat="0" applyAlignment="0" applyProtection="0">
      <alignment vertical="center"/>
    </xf>
    <xf numFmtId="0" fontId="18" fillId="43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44" fontId="24" fillId="0" borderId="0" applyFont="0" applyFill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23" fillId="18" borderId="6" applyNumberFormat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26" fillId="18" borderId="8" applyNumberFormat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4" fillId="20" borderId="7" applyNumberFormat="0" applyFon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</cellStyleXfs>
  <cellXfs count="5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/>
    <xf numFmtId="0" fontId="2" fillId="5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0" xfId="0" applyNumberFormat="1" applyFont="1" applyBorder="1">
      <alignment vertical="center"/>
    </xf>
    <xf numFmtId="0" fontId="4" fillId="0" borderId="0" xfId="0" applyFont="1" applyBorder="1">
      <alignment vertical="center"/>
    </xf>
    <xf numFmtId="0" fontId="4" fillId="0" borderId="0" xfId="0" applyFont="1" applyBorder="1" applyAlignment="1">
      <alignment horizontal="left" vertical="center"/>
    </xf>
    <xf numFmtId="0" fontId="5" fillId="6" borderId="0" xfId="0" applyNumberFormat="1" applyFont="1" applyFill="1" applyBorder="1" applyAlignment="1">
      <alignment horizontal="center" vertical="center" wrapText="1"/>
    </xf>
    <xf numFmtId="0" fontId="5" fillId="6" borderId="0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14" fontId="7" fillId="0" borderId="0" xfId="0" applyNumberFormat="1" applyFont="1" applyBorder="1" applyAlignment="1">
      <alignment horizontal="center" vertical="center"/>
    </xf>
    <xf numFmtId="14" fontId="7" fillId="0" borderId="0" xfId="0" applyNumberFormat="1" applyFont="1" applyBorder="1" applyAlignment="1">
      <alignment horizontal="center" vertical="center" wrapText="1"/>
    </xf>
    <xf numFmtId="14" fontId="8" fillId="0" borderId="0" xfId="0" applyNumberFormat="1" applyFont="1" applyBorder="1" applyAlignment="1">
      <alignment horizontal="center" vertical="center"/>
    </xf>
    <xf numFmtId="14" fontId="4" fillId="7" borderId="0" xfId="0" applyNumberFormat="1" applyFont="1" applyFill="1" applyBorder="1" applyAlignment="1">
      <alignment horizontal="center" vertical="center"/>
    </xf>
    <xf numFmtId="14" fontId="9" fillId="0" borderId="0" xfId="0" applyNumberFormat="1" applyFont="1" applyFill="1" applyBorder="1" applyAlignment="1">
      <alignment horizontal="center" vertical="center"/>
    </xf>
    <xf numFmtId="14" fontId="10" fillId="0" borderId="0" xfId="0" applyNumberFormat="1" applyFont="1" applyFill="1" applyBorder="1" applyAlignment="1">
      <alignment horizontal="center" vertical="center"/>
    </xf>
    <xf numFmtId="14" fontId="11" fillId="0" borderId="0" xfId="0" applyNumberFormat="1" applyFont="1" applyFill="1" applyBorder="1" applyAlignment="1">
      <alignment horizontal="center" vertical="center"/>
    </xf>
    <xf numFmtId="14" fontId="12" fillId="0" borderId="0" xfId="0" applyNumberFormat="1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5" fillId="8" borderId="0" xfId="0" applyFont="1" applyFill="1" applyBorder="1" applyAlignment="1">
      <alignment horizontal="center" vertical="center" wrapText="1"/>
    </xf>
    <xf numFmtId="0" fontId="7" fillId="5" borderId="0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14" fontId="8" fillId="5" borderId="0" xfId="0" applyNumberFormat="1" applyFont="1" applyFill="1" applyBorder="1" applyAlignment="1">
      <alignment horizontal="center" vertical="center"/>
    </xf>
    <xf numFmtId="14" fontId="10" fillId="5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4" fontId="4" fillId="0" borderId="0" xfId="0" applyNumberFormat="1" applyFont="1" applyBorder="1" applyAlignment="1">
      <alignment horizontal="center" vertical="center"/>
    </xf>
    <xf numFmtId="0" fontId="5" fillId="9" borderId="0" xfId="0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 wrapText="1"/>
    </xf>
    <xf numFmtId="14" fontId="4" fillId="0" borderId="0" xfId="0" applyNumberFormat="1" applyFont="1" applyFill="1" applyBorder="1" applyAlignment="1">
      <alignment horizontal="center" vertical="center"/>
    </xf>
    <xf numFmtId="0" fontId="13" fillId="11" borderId="0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43" fontId="4" fillId="0" borderId="0" xfId="31" applyFont="1" applyBorder="1" applyAlignment="1">
      <alignment horizontal="center" vertical="center"/>
    </xf>
    <xf numFmtId="0" fontId="5" fillId="12" borderId="0" xfId="0" applyNumberFormat="1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4" fillId="0" borderId="0" xfId="0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5" fillId="12" borderId="0" xfId="0" applyFont="1" applyFill="1" applyBorder="1" applyAlignment="1">
      <alignment horizontal="left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6" fillId="13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/>
    <xf numFmtId="0" fontId="6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/>
    </xf>
    <xf numFmtId="0" fontId="4" fillId="0" borderId="0" xfId="0" applyFont="1" applyFill="1" applyBorder="1" applyAlignment="1">
      <alignment horizontal="lef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1">
    <dxf>
      <font>
        <b val="1"/>
        <i val="0"/>
        <strike val="0"/>
        <color rgb="FFFF0000"/>
      </font>
    </dxf>
    <dxf>
      <font>
        <b val="1"/>
        <i val="0"/>
        <strike val="0"/>
        <color rgb="FFFF0000"/>
      </font>
    </dxf>
    <dxf>
      <font>
        <b val="1"/>
        <i val="0"/>
        <strike val="0"/>
        <color rgb="FFFF0000"/>
      </font>
      <fill>
        <patternFill patternType="solid">
          <bgColor rgb="FFFF0000"/>
        </patternFill>
      </fill>
    </dxf>
    <dxf>
      <font>
        <b val="1"/>
        <i val="0"/>
        <color rgb="FFFF0000"/>
      </font>
    </dxf>
    <dxf>
      <font>
        <b val="1"/>
        <i val="0"/>
        <color rgb="FFFF0000"/>
      </font>
    </dxf>
    <dxf>
      <font>
        <b val="0"/>
        <i val="0"/>
        <color auto="1"/>
      </font>
    </dxf>
    <dxf>
      <font>
        <color auto="1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1:H31" totalsRowShown="0">
  <autoFilter ref="A1:H31"/>
  <tableColumns count="8">
    <tableColumn id="1" name="序号"/>
    <tableColumn id="2" name="南/北区"/>
    <tableColumn id="3" name="区域市场"/>
    <tableColumn id="4" name="省份"/>
    <tableColumn id="5" name="思而赞"/>
    <tableColumn id="6" name="艾而赞"/>
    <tableColumn id="7" name="法布赞"/>
    <tableColumn id="8" name="美而赞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B81"/>
  <sheetViews>
    <sheetView tabSelected="1" zoomScale="90" zoomScaleNormal="90" workbookViewId="0">
      <pane xSplit="5" ySplit="1" topLeftCell="K2" activePane="bottomRight" state="frozen"/>
      <selection/>
      <selection pane="topRight"/>
      <selection pane="bottomLeft"/>
      <selection pane="bottomRight" activeCell="P8" sqref="P8"/>
    </sheetView>
  </sheetViews>
  <sheetFormatPr defaultColWidth="9" defaultRowHeight="10.4"/>
  <cols>
    <col min="1" max="1" width="4.5" style="13" customWidth="1"/>
    <col min="2" max="2" width="10.5" style="14" customWidth="1"/>
    <col min="3" max="3" width="7.5" style="14" customWidth="1"/>
    <col min="4" max="4" width="5" style="14" customWidth="1"/>
    <col min="5" max="5" width="29.3303571428571" style="14" customWidth="1"/>
    <col min="6" max="6" width="5.33035714285714" style="14" customWidth="1"/>
    <col min="7" max="7" width="7.5" style="14" customWidth="1"/>
    <col min="8" max="8" width="6" style="14" customWidth="1"/>
    <col min="9" max="9" width="5" style="14" customWidth="1"/>
    <col min="10" max="10" width="5.5" style="14" customWidth="1"/>
    <col min="11" max="14" width="4.5" style="14" customWidth="1"/>
    <col min="15" max="15" width="4.33035714285714" style="14" customWidth="1"/>
    <col min="16" max="16" width="6.5" style="14" customWidth="1"/>
    <col min="17" max="17" width="5" style="14" customWidth="1"/>
    <col min="18" max="18" width="11" style="14" customWidth="1"/>
    <col min="19" max="19" width="4" style="14" customWidth="1"/>
    <col min="20" max="20" width="5.83035714285714" style="14" customWidth="1"/>
    <col min="21" max="21" width="6.5" style="14" customWidth="1"/>
    <col min="22" max="22" width="6" style="14" customWidth="1"/>
    <col min="23" max="23" width="6.5" style="13" customWidth="1"/>
    <col min="24" max="24" width="6.5" style="14" customWidth="1"/>
    <col min="25" max="25" width="12.5" style="15" customWidth="1"/>
    <col min="26" max="26" width="6.5" style="14" customWidth="1"/>
    <col min="27" max="28" width="6" style="14" customWidth="1"/>
    <col min="29" max="16384" width="9" style="14"/>
  </cols>
  <sheetData>
    <row r="1" s="11" customFormat="1" ht="32" spans="1:28">
      <c r="A1" s="16" t="s">
        <v>0</v>
      </c>
      <c r="B1" s="17" t="s">
        <v>1</v>
      </c>
      <c r="C1" s="17" t="s">
        <v>2</v>
      </c>
      <c r="D1" s="17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17" t="s">
        <v>9</v>
      </c>
      <c r="K1" s="17" t="s">
        <v>10</v>
      </c>
      <c r="L1" s="17" t="s">
        <v>10</v>
      </c>
      <c r="M1" s="17" t="s">
        <v>11</v>
      </c>
      <c r="N1" s="36" t="s">
        <v>12</v>
      </c>
      <c r="O1" s="36" t="s">
        <v>13</v>
      </c>
      <c r="P1" s="36" t="s">
        <v>14</v>
      </c>
      <c r="Q1" s="36" t="s">
        <v>15</v>
      </c>
      <c r="R1" s="36" t="s">
        <v>16</v>
      </c>
      <c r="S1" s="36" t="s">
        <v>17</v>
      </c>
      <c r="T1" s="38" t="s">
        <v>18</v>
      </c>
      <c r="U1" s="38" t="s">
        <v>19</v>
      </c>
      <c r="V1" s="38" t="s">
        <v>20</v>
      </c>
      <c r="W1" s="43" t="s">
        <v>21</v>
      </c>
      <c r="X1" s="44" t="s">
        <v>22</v>
      </c>
      <c r="Y1" s="47" t="s">
        <v>23</v>
      </c>
      <c r="Z1" s="48" t="s">
        <v>24</v>
      </c>
      <c r="AA1" s="49" t="s">
        <v>25</v>
      </c>
      <c r="AB1" s="49" t="s">
        <v>26</v>
      </c>
    </row>
    <row r="2" ht="13.5" customHeight="1" spans="1:28">
      <c r="A2" s="18">
        <v>1</v>
      </c>
      <c r="B2" s="19">
        <v>44204</v>
      </c>
      <c r="C2" s="20" t="s">
        <v>27</v>
      </c>
      <c r="D2" s="11" t="str">
        <f>VLOOKUP(C2,IF({1,0},CSS南北分区!D:D,CSS南北分区!B:B),2,FALSE)</f>
        <v>南区</v>
      </c>
      <c r="E2" s="29" t="s">
        <v>28</v>
      </c>
      <c r="F2" s="11" t="str">
        <f>IFERROR(VLOOKUP('2-DBS送检明细'!E2,IF({1,0},医院分型!F:F,医院分型!E:E),2,FALSE),"无")</f>
        <v>L2</v>
      </c>
      <c r="G2" s="30" t="s">
        <v>29</v>
      </c>
      <c r="H2" s="30" t="s">
        <v>30</v>
      </c>
      <c r="I2" s="11" t="str">
        <f>IFERROR(VLOOKUP(E2,医院分型!F:K,6,FALSE),"否")</f>
        <v>是</v>
      </c>
      <c r="J2" s="35" t="s">
        <v>31</v>
      </c>
      <c r="K2" s="11">
        <v>16</v>
      </c>
      <c r="L2" s="11" t="s">
        <v>32</v>
      </c>
      <c r="M2" s="11" t="s">
        <v>33</v>
      </c>
      <c r="N2" s="37"/>
      <c r="O2" s="37"/>
      <c r="P2" s="33"/>
      <c r="Q2" s="39"/>
      <c r="R2" s="40" t="s">
        <v>34</v>
      </c>
      <c r="S2" s="35" t="s">
        <v>35</v>
      </c>
      <c r="T2" s="41" t="s">
        <v>36</v>
      </c>
      <c r="U2" s="41">
        <v>0.08</v>
      </c>
      <c r="V2" s="35"/>
      <c r="W2" s="45">
        <v>1</v>
      </c>
      <c r="X2" s="18" t="s">
        <v>35</v>
      </c>
      <c r="Y2" s="18" t="s">
        <v>37</v>
      </c>
      <c r="Z2" s="50"/>
      <c r="AA2" s="14" t="s">
        <v>38</v>
      </c>
      <c r="AB2" s="14" t="s">
        <v>39</v>
      </c>
    </row>
    <row r="3" ht="13.5" customHeight="1" spans="1:26">
      <c r="A3" s="18">
        <v>2</v>
      </c>
      <c r="B3" s="19">
        <v>44214</v>
      </c>
      <c r="C3" s="20" t="s">
        <v>40</v>
      </c>
      <c r="D3" s="11" t="str">
        <f>VLOOKUP(C3,IF({1,0},CSS南北分区!D:D,CSS南北分区!B:B),2,FALSE)</f>
        <v>北区</v>
      </c>
      <c r="E3" s="29" t="s">
        <v>41</v>
      </c>
      <c r="F3" s="11" t="str">
        <f>IFERROR(VLOOKUP('2-DBS送检明细'!E3,IF({1,0},医院分型!F:F,医院分型!E:E),2,FALSE),"无")</f>
        <v>L1</v>
      </c>
      <c r="G3" s="30" t="s">
        <v>42</v>
      </c>
      <c r="H3" s="30" t="s">
        <v>43</v>
      </c>
      <c r="I3" s="11" t="str">
        <f>IFERROR(VLOOKUP(E3,医院分型!F:K,6,FALSE),"否")</f>
        <v>是</v>
      </c>
      <c r="J3" s="35" t="s">
        <v>44</v>
      </c>
      <c r="K3" s="11">
        <v>6</v>
      </c>
      <c r="L3" s="11" t="s">
        <v>45</v>
      </c>
      <c r="M3" s="11" t="s">
        <v>33</v>
      </c>
      <c r="N3" s="37"/>
      <c r="O3" s="37"/>
      <c r="P3" s="33"/>
      <c r="Q3" s="39"/>
      <c r="R3" s="40" t="s">
        <v>46</v>
      </c>
      <c r="S3" s="35" t="s">
        <v>35</v>
      </c>
      <c r="T3" s="33" t="s">
        <v>47</v>
      </c>
      <c r="U3" s="41"/>
      <c r="V3" s="35"/>
      <c r="W3" s="45"/>
      <c r="X3" s="18"/>
      <c r="Y3" s="18"/>
      <c r="Z3" s="50"/>
    </row>
    <row r="4" ht="13.5" customHeight="1" spans="1:26">
      <c r="A4" s="18">
        <v>3</v>
      </c>
      <c r="B4" s="19">
        <v>44217</v>
      </c>
      <c r="C4" s="20" t="s">
        <v>40</v>
      </c>
      <c r="D4" s="11" t="str">
        <f>VLOOKUP(C4,IF({1,0},CSS南北分区!D:D,CSS南北分区!B:B),2,FALSE)</f>
        <v>北区</v>
      </c>
      <c r="E4" s="29" t="s">
        <v>48</v>
      </c>
      <c r="F4" s="11" t="str">
        <f>IFERROR(VLOOKUP('2-DBS送检明细'!E4,IF({1,0},医院分型!F:F,医院分型!E:E),2,FALSE),"无")</f>
        <v>无</v>
      </c>
      <c r="G4" s="30" t="s">
        <v>42</v>
      </c>
      <c r="H4" s="30" t="s">
        <v>49</v>
      </c>
      <c r="I4" s="11" t="str">
        <f>IFERROR(VLOOKUP(E4,医院分型!F:K,6,FALSE),"否")</f>
        <v>否</v>
      </c>
      <c r="J4" s="35" t="s">
        <v>50</v>
      </c>
      <c r="K4" s="11">
        <v>4</v>
      </c>
      <c r="L4" s="11" t="s">
        <v>45</v>
      </c>
      <c r="M4" s="11" t="s">
        <v>33</v>
      </c>
      <c r="N4" s="37"/>
      <c r="O4" s="37"/>
      <c r="P4" s="33"/>
      <c r="Q4" s="39"/>
      <c r="R4" s="40" t="s">
        <v>51</v>
      </c>
      <c r="S4" s="35" t="s">
        <v>35</v>
      </c>
      <c r="T4" s="33" t="s">
        <v>47</v>
      </c>
      <c r="U4" s="41"/>
      <c r="V4" s="35" t="s">
        <v>52</v>
      </c>
      <c r="W4" s="45"/>
      <c r="X4" s="18"/>
      <c r="Y4" s="51" t="s">
        <v>53</v>
      </c>
      <c r="Z4" s="50" t="s">
        <v>54</v>
      </c>
    </row>
    <row r="5" ht="13.5" customHeight="1" spans="1:28">
      <c r="A5" s="18">
        <v>4</v>
      </c>
      <c r="B5" s="19">
        <v>44221</v>
      </c>
      <c r="C5" s="20" t="s">
        <v>55</v>
      </c>
      <c r="D5" s="11" t="str">
        <f>VLOOKUP(C5,IF({1,0},CSS南北分区!D:D,CSS南北分区!B:B),2,FALSE)</f>
        <v>南区</v>
      </c>
      <c r="E5" s="29" t="s">
        <v>56</v>
      </c>
      <c r="F5" s="11" t="str">
        <f>IFERROR(VLOOKUP('2-DBS送检明细'!E5,IF({1,0},医院分型!F:F,医院分型!E:E),2,FALSE),"无")</f>
        <v>无</v>
      </c>
      <c r="G5" s="30" t="s">
        <v>42</v>
      </c>
      <c r="H5" s="30" t="s">
        <v>57</v>
      </c>
      <c r="I5" s="11" t="str">
        <f>IFERROR(VLOOKUP(E5,医院分型!F:K,6,FALSE),"否")</f>
        <v>否</v>
      </c>
      <c r="J5" s="33" t="s">
        <v>58</v>
      </c>
      <c r="K5" s="33">
        <v>4</v>
      </c>
      <c r="L5" s="33" t="s">
        <v>45</v>
      </c>
      <c r="M5" s="33" t="s">
        <v>33</v>
      </c>
      <c r="N5" s="37"/>
      <c r="O5" s="37"/>
      <c r="P5" s="33"/>
      <c r="Q5" s="39"/>
      <c r="R5" s="40" t="s">
        <v>59</v>
      </c>
      <c r="S5" s="35" t="s">
        <v>35</v>
      </c>
      <c r="T5" s="41" t="s">
        <v>36</v>
      </c>
      <c r="U5" s="41">
        <v>0.1</v>
      </c>
      <c r="V5" s="35" t="s">
        <v>52</v>
      </c>
      <c r="W5" s="41">
        <v>3</v>
      </c>
      <c r="X5" s="46" t="s">
        <v>35</v>
      </c>
      <c r="Y5" s="52" t="s">
        <v>60</v>
      </c>
      <c r="Z5" s="50"/>
      <c r="AA5" s="14" t="s">
        <v>61</v>
      </c>
      <c r="AB5" s="14" t="s">
        <v>62</v>
      </c>
    </row>
    <row r="6" ht="13.5" customHeight="1" spans="1:26">
      <c r="A6" s="18">
        <v>5</v>
      </c>
      <c r="B6" s="19">
        <v>44222</v>
      </c>
      <c r="C6" s="20" t="s">
        <v>63</v>
      </c>
      <c r="D6" s="11" t="str">
        <f>VLOOKUP(C6,IF({1,0},CSS南北分区!D:D,CSS南北分区!B:B),2,FALSE)</f>
        <v>南区</v>
      </c>
      <c r="E6" s="29" t="s">
        <v>64</v>
      </c>
      <c r="F6" s="11" t="str">
        <f>IFERROR(VLOOKUP('2-DBS送检明细'!E6,IF({1,0},医院分型!F:F,医院分型!E:E),2,FALSE),"无")</f>
        <v>无</v>
      </c>
      <c r="G6" s="30" t="s">
        <v>42</v>
      </c>
      <c r="H6" s="30" t="s">
        <v>65</v>
      </c>
      <c r="I6" s="11" t="str">
        <f>IFERROR(VLOOKUP(E6,医院分型!F:K,6,FALSE),"否")</f>
        <v>否</v>
      </c>
      <c r="J6" s="35" t="s">
        <v>66</v>
      </c>
      <c r="K6" s="11">
        <v>13</v>
      </c>
      <c r="L6" s="11" t="s">
        <v>45</v>
      </c>
      <c r="M6" s="11" t="s">
        <v>33</v>
      </c>
      <c r="N6" s="37"/>
      <c r="O6" s="37"/>
      <c r="P6" s="33"/>
      <c r="Q6" s="39"/>
      <c r="R6" s="40" t="s">
        <v>67</v>
      </c>
      <c r="S6" s="35" t="s">
        <v>35</v>
      </c>
      <c r="T6" s="33" t="s">
        <v>47</v>
      </c>
      <c r="U6" s="41"/>
      <c r="V6" s="35"/>
      <c r="W6" s="45"/>
      <c r="X6" s="18"/>
      <c r="Y6" s="18"/>
      <c r="Z6" s="50"/>
    </row>
    <row r="7" ht="13.5" customHeight="1" spans="1:26">
      <c r="A7" s="18">
        <v>6</v>
      </c>
      <c r="B7" s="19">
        <v>44224</v>
      </c>
      <c r="C7" s="21" t="s">
        <v>68</v>
      </c>
      <c r="D7" s="11" t="str">
        <f>VLOOKUP(C7,IF({1,0},CSS南北分区!D:D,CSS南北分区!B:B),2,FALSE)</f>
        <v>北区</v>
      </c>
      <c r="E7" s="31" t="s">
        <v>69</v>
      </c>
      <c r="F7" s="11" t="str">
        <f>IFERROR(VLOOKUP('2-DBS送检明细'!E7,IF({1,0},医院分型!F:F,医院分型!E:E),2,FALSE),"无")</f>
        <v>L2</v>
      </c>
      <c r="G7" s="21" t="s">
        <v>42</v>
      </c>
      <c r="H7" s="21" t="s">
        <v>70</v>
      </c>
      <c r="I7" s="11" t="str">
        <f>IFERROR(VLOOKUP(E7,医院分型!F:K,6,FALSE),"否")</f>
        <v>否</v>
      </c>
      <c r="J7" s="33" t="s">
        <v>71</v>
      </c>
      <c r="K7" s="33">
        <v>19</v>
      </c>
      <c r="L7" s="33" t="s">
        <v>32</v>
      </c>
      <c r="M7" s="33" t="s">
        <v>72</v>
      </c>
      <c r="N7" s="37"/>
      <c r="O7" s="37"/>
      <c r="P7" s="33" t="s">
        <v>73</v>
      </c>
      <c r="Q7" s="39"/>
      <c r="R7" s="40" t="s">
        <v>74</v>
      </c>
      <c r="S7" s="42" t="s">
        <v>35</v>
      </c>
      <c r="T7" s="33" t="s">
        <v>47</v>
      </c>
      <c r="U7" s="37"/>
      <c r="V7" s="33"/>
      <c r="W7" s="37"/>
      <c r="X7" s="33"/>
      <c r="Y7" s="33"/>
      <c r="Z7" s="50"/>
    </row>
    <row r="8" ht="13.5" customHeight="1" spans="1:26">
      <c r="A8" s="18">
        <v>7</v>
      </c>
      <c r="B8" s="19">
        <v>44232</v>
      </c>
      <c r="C8" s="21" t="s">
        <v>75</v>
      </c>
      <c r="D8" s="11" t="str">
        <f>VLOOKUP(C8,IF({1,0},CSS南北分区!D:D,CSS南北分区!B:B),2,FALSE)</f>
        <v>南区</v>
      </c>
      <c r="E8" s="31" t="s">
        <v>76</v>
      </c>
      <c r="F8" s="11" t="str">
        <f>IFERROR(VLOOKUP('2-DBS送检明细'!E8,IF({1,0},医院分型!F:F,医院分型!E:E),2,FALSE),"无")</f>
        <v>L1</v>
      </c>
      <c r="G8" s="21" t="s">
        <v>77</v>
      </c>
      <c r="H8" s="21" t="s">
        <v>78</v>
      </c>
      <c r="I8" s="11" t="str">
        <f>IFERROR(VLOOKUP(E8,医院分型!F:K,6,FALSE),"否")</f>
        <v>是</v>
      </c>
      <c r="J8" s="33" t="s">
        <v>79</v>
      </c>
      <c r="K8" s="33">
        <v>8</v>
      </c>
      <c r="L8" s="33" t="s">
        <v>45</v>
      </c>
      <c r="M8" s="33" t="s">
        <v>33</v>
      </c>
      <c r="N8" s="37"/>
      <c r="O8" s="37"/>
      <c r="P8" s="33"/>
      <c r="Q8" s="39"/>
      <c r="R8" s="40" t="s">
        <v>80</v>
      </c>
      <c r="S8" s="42" t="s">
        <v>35</v>
      </c>
      <c r="T8" s="33" t="s">
        <v>47</v>
      </c>
      <c r="U8" s="37"/>
      <c r="V8" s="33"/>
      <c r="W8" s="37"/>
      <c r="X8" s="33"/>
      <c r="Y8" s="33"/>
      <c r="Z8" s="50"/>
    </row>
    <row r="9" ht="13.5" customHeight="1" spans="1:26">
      <c r="A9" s="18">
        <v>8</v>
      </c>
      <c r="B9" s="19">
        <v>44228</v>
      </c>
      <c r="C9" s="21" t="s">
        <v>81</v>
      </c>
      <c r="D9" s="11" t="str">
        <f>VLOOKUP(C9,IF({1,0},CSS南北分区!D:D,CSS南北分区!B:B),2,FALSE)</f>
        <v>南区</v>
      </c>
      <c r="E9" s="31" t="s">
        <v>82</v>
      </c>
      <c r="F9" s="11" t="str">
        <f>IFERROR(VLOOKUP('2-DBS送检明细'!E9,IF({1,0},医院分型!F:F,医院分型!E:E),2,FALSE),"无")</f>
        <v>L2</v>
      </c>
      <c r="G9" s="21" t="s">
        <v>83</v>
      </c>
      <c r="H9" s="21" t="s">
        <v>84</v>
      </c>
      <c r="I9" s="11" t="str">
        <f>IFERROR(VLOOKUP(E9,医院分型!F:K,6,FALSE),"否")</f>
        <v>否</v>
      </c>
      <c r="J9" s="33" t="s">
        <v>85</v>
      </c>
      <c r="K9" s="33">
        <v>3</v>
      </c>
      <c r="L9" s="33" t="s">
        <v>45</v>
      </c>
      <c r="M9" s="33" t="s">
        <v>33</v>
      </c>
      <c r="N9" s="37"/>
      <c r="O9" s="37"/>
      <c r="P9" s="33"/>
      <c r="Q9" s="39"/>
      <c r="R9" s="40" t="s">
        <v>86</v>
      </c>
      <c r="S9" s="42" t="s">
        <v>35</v>
      </c>
      <c r="T9" s="33" t="s">
        <v>47</v>
      </c>
      <c r="U9" s="37"/>
      <c r="V9" s="33"/>
      <c r="W9" s="37"/>
      <c r="X9" s="33"/>
      <c r="Y9" s="33"/>
      <c r="Z9" s="50"/>
    </row>
    <row r="10" ht="11" spans="1:26">
      <c r="A10" s="18">
        <v>9</v>
      </c>
      <c r="B10" s="22">
        <v>44234</v>
      </c>
      <c r="C10" s="21" t="s">
        <v>81</v>
      </c>
      <c r="D10" s="11" t="str">
        <f>VLOOKUP(C10,IF({1,0},CSS南北分区!D:D,CSS南北分区!B:B),2,FALSE)</f>
        <v>南区</v>
      </c>
      <c r="E10" s="31" t="s">
        <v>82</v>
      </c>
      <c r="F10" s="11" t="str">
        <f>IFERROR(VLOOKUP('2-DBS送检明细'!E10,IF({1,0},医院分型!F:F,医院分型!E:E),2,FALSE),"无")</f>
        <v>L2</v>
      </c>
      <c r="G10" s="21" t="s">
        <v>87</v>
      </c>
      <c r="H10" s="21" t="s">
        <v>88</v>
      </c>
      <c r="I10" s="11" t="str">
        <f>IFERROR(VLOOKUP(E10,医院分型!F:K,6,FALSE),"否")</f>
        <v>否</v>
      </c>
      <c r="J10" s="33" t="s">
        <v>89</v>
      </c>
      <c r="K10" s="33">
        <v>17</v>
      </c>
      <c r="L10" s="33" t="s">
        <v>32</v>
      </c>
      <c r="M10" s="33" t="s">
        <v>33</v>
      </c>
      <c r="N10" s="37"/>
      <c r="O10" s="37"/>
      <c r="P10" s="33"/>
      <c r="Q10" s="39"/>
      <c r="R10" s="40" t="s">
        <v>90</v>
      </c>
      <c r="S10" s="42" t="s">
        <v>35</v>
      </c>
      <c r="T10" s="33" t="s">
        <v>47</v>
      </c>
      <c r="U10" s="37"/>
      <c r="V10" s="33"/>
      <c r="W10" s="37"/>
      <c r="X10" s="33"/>
      <c r="Y10" s="33"/>
      <c r="Z10" s="50"/>
    </row>
    <row r="11" spans="1:26">
      <c r="A11" s="18">
        <v>10</v>
      </c>
      <c r="B11" s="23">
        <v>44235</v>
      </c>
      <c r="C11" s="24" t="s">
        <v>68</v>
      </c>
      <c r="D11" s="11" t="str">
        <f>VLOOKUP(C11,IF({1,0},CSS南北分区!D:D,CSS南北分区!B:B),2,FALSE)</f>
        <v>北区</v>
      </c>
      <c r="E11" s="32" t="s">
        <v>91</v>
      </c>
      <c r="F11" s="11" t="str">
        <f>IFERROR(VLOOKUP('2-DBS送检明细'!E11,IF({1,0},医院分型!F:F,医院分型!E:E),2,FALSE),"无")</f>
        <v>L1</v>
      </c>
      <c r="G11" s="24" t="s">
        <v>92</v>
      </c>
      <c r="H11" s="24" t="s">
        <v>93</v>
      </c>
      <c r="I11" s="11" t="str">
        <f>IFERROR(VLOOKUP(E11,医院分型!F:K,6,FALSE),"否")</f>
        <v>否</v>
      </c>
      <c r="J11" s="33" t="s">
        <v>94</v>
      </c>
      <c r="K11" s="33">
        <v>26</v>
      </c>
      <c r="L11" s="33" t="s">
        <v>32</v>
      </c>
      <c r="M11" s="33" t="s">
        <v>33</v>
      </c>
      <c r="N11" s="37"/>
      <c r="O11" s="37"/>
      <c r="P11" s="33"/>
      <c r="Q11" s="39"/>
      <c r="R11" s="40" t="s">
        <v>95</v>
      </c>
      <c r="S11" s="42" t="s">
        <v>35</v>
      </c>
      <c r="T11" s="33" t="s">
        <v>47</v>
      </c>
      <c r="U11" s="37"/>
      <c r="V11" s="33"/>
      <c r="W11" s="37"/>
      <c r="X11" s="33"/>
      <c r="Y11" s="33"/>
      <c r="Z11" s="50"/>
    </row>
    <row r="12" spans="1:26">
      <c r="A12" s="18">
        <v>11</v>
      </c>
      <c r="B12" s="25"/>
      <c r="C12" s="26"/>
      <c r="D12" s="27"/>
      <c r="E12" s="26"/>
      <c r="F12" s="11"/>
      <c r="G12" s="24"/>
      <c r="H12" s="24"/>
      <c r="I12" s="11"/>
      <c r="J12" s="33"/>
      <c r="K12" s="33"/>
      <c r="L12" s="33"/>
      <c r="M12" s="33"/>
      <c r="N12" s="37"/>
      <c r="O12" s="37"/>
      <c r="P12" s="33"/>
      <c r="Q12" s="39"/>
      <c r="R12" s="40" t="s">
        <v>96</v>
      </c>
      <c r="S12" s="42"/>
      <c r="T12" s="33"/>
      <c r="U12" s="37"/>
      <c r="V12" s="33"/>
      <c r="W12" s="37"/>
      <c r="X12" s="33"/>
      <c r="Y12" s="33"/>
      <c r="Z12" s="50"/>
    </row>
    <row r="13" spans="1:26">
      <c r="A13" s="18">
        <v>12</v>
      </c>
      <c r="B13" s="23">
        <v>44251</v>
      </c>
      <c r="C13" s="24" t="s">
        <v>97</v>
      </c>
      <c r="D13" s="11" t="str">
        <f>VLOOKUP(C13,IF({1,0},CSS南北分区!D:D,CSS南北分区!B:B),2,FALSE)</f>
        <v>北区</v>
      </c>
      <c r="E13" s="32" t="s">
        <v>98</v>
      </c>
      <c r="F13" s="11" t="str">
        <f>IFERROR(VLOOKUP('2-DBS送检明细'!E13,IF({1,0},医院分型!F:F,医院分型!E:E),2,FALSE),"无")</f>
        <v>L1</v>
      </c>
      <c r="G13" s="24" t="s">
        <v>92</v>
      </c>
      <c r="H13" s="24" t="s">
        <v>77</v>
      </c>
      <c r="I13" s="11" t="str">
        <f>IFERROR(VLOOKUP(E13,医院分型!F:K,6,FALSE),"否")</f>
        <v>是</v>
      </c>
      <c r="J13" s="33" t="s">
        <v>99</v>
      </c>
      <c r="K13" s="33">
        <v>31</v>
      </c>
      <c r="L13" s="33" t="s">
        <v>45</v>
      </c>
      <c r="M13" s="33" t="s">
        <v>33</v>
      </c>
      <c r="N13" s="37"/>
      <c r="O13" s="37"/>
      <c r="P13" s="33"/>
      <c r="Q13" s="39"/>
      <c r="R13" s="40" t="s">
        <v>100</v>
      </c>
      <c r="S13" s="42" t="s">
        <v>35</v>
      </c>
      <c r="T13" s="33" t="s">
        <v>47</v>
      </c>
      <c r="U13" s="37"/>
      <c r="V13" s="33"/>
      <c r="W13" s="37"/>
      <c r="X13" s="33"/>
      <c r="Y13" s="33"/>
      <c r="Z13" s="50"/>
    </row>
    <row r="14" spans="1:26">
      <c r="A14" s="18">
        <v>13</v>
      </c>
      <c r="B14" s="23"/>
      <c r="C14" s="24"/>
      <c r="D14" s="11"/>
      <c r="E14" s="24"/>
      <c r="F14" s="11"/>
      <c r="G14" s="24"/>
      <c r="H14" s="24"/>
      <c r="I14" s="11"/>
      <c r="J14" s="33"/>
      <c r="K14" s="33"/>
      <c r="L14" s="33"/>
      <c r="M14" s="33"/>
      <c r="N14" s="37"/>
      <c r="O14" s="37"/>
      <c r="P14" s="33"/>
      <c r="Q14" s="39"/>
      <c r="R14" s="40" t="s">
        <v>101</v>
      </c>
      <c r="S14" s="42"/>
      <c r="T14" s="33"/>
      <c r="U14" s="37"/>
      <c r="V14" s="33"/>
      <c r="W14" s="37"/>
      <c r="X14" s="33"/>
      <c r="Y14" s="33"/>
      <c r="Z14" s="50"/>
    </row>
    <row r="15" spans="1:26">
      <c r="A15" s="18">
        <v>14</v>
      </c>
      <c r="B15" s="23"/>
      <c r="C15" s="24"/>
      <c r="D15" s="11"/>
      <c r="E15" s="24"/>
      <c r="F15" s="11"/>
      <c r="G15" s="24"/>
      <c r="H15" s="24"/>
      <c r="I15" s="11"/>
      <c r="J15" s="33"/>
      <c r="K15" s="33"/>
      <c r="L15" s="33"/>
      <c r="M15" s="33"/>
      <c r="N15" s="37"/>
      <c r="O15" s="37"/>
      <c r="P15" s="33"/>
      <c r="Q15" s="39"/>
      <c r="R15" s="40" t="s">
        <v>101</v>
      </c>
      <c r="S15" s="42"/>
      <c r="T15" s="33"/>
      <c r="U15" s="37"/>
      <c r="V15" s="33"/>
      <c r="W15" s="37"/>
      <c r="X15" s="33"/>
      <c r="Y15" s="33"/>
      <c r="Z15" s="50"/>
    </row>
    <row r="16" spans="1:26">
      <c r="A16" s="18">
        <v>15</v>
      </c>
      <c r="B16" s="23">
        <v>44254</v>
      </c>
      <c r="C16" s="24" t="s">
        <v>102</v>
      </c>
      <c r="D16" s="11" t="str">
        <f>VLOOKUP(C16,IF({1,0},CSS南北分区!D:D,CSS南北分区!B:B),2,FALSE)</f>
        <v>南区</v>
      </c>
      <c r="E16" s="32" t="s">
        <v>103</v>
      </c>
      <c r="F16" s="11" t="str">
        <f>IFERROR(VLOOKUP('2-DBS送检明细'!E16,IF({1,0},医院分型!F:F,医院分型!E:E),2,FALSE),"无")</f>
        <v>L2</v>
      </c>
      <c r="G16" s="24" t="s">
        <v>42</v>
      </c>
      <c r="H16" s="24" t="s">
        <v>104</v>
      </c>
      <c r="I16" s="11" t="str">
        <f>IFERROR(VLOOKUP(E16,医院分型!F:K,6,FALSE),"否")</f>
        <v>否</v>
      </c>
      <c r="J16" s="33" t="s">
        <v>31</v>
      </c>
      <c r="K16" s="33">
        <v>18</v>
      </c>
      <c r="L16" s="33" t="s">
        <v>32</v>
      </c>
      <c r="M16" s="33" t="s">
        <v>33</v>
      </c>
      <c r="N16" s="37"/>
      <c r="O16" s="37" t="s">
        <v>35</v>
      </c>
      <c r="P16" s="33"/>
      <c r="Q16" s="39"/>
      <c r="R16" s="40" t="s">
        <v>105</v>
      </c>
      <c r="S16" s="42" t="s">
        <v>35</v>
      </c>
      <c r="T16" s="33" t="s">
        <v>47</v>
      </c>
      <c r="U16" s="37"/>
      <c r="V16" s="33"/>
      <c r="W16" s="37"/>
      <c r="X16" s="33"/>
      <c r="Y16" s="33" t="s">
        <v>106</v>
      </c>
      <c r="Z16" s="50" t="s">
        <v>107</v>
      </c>
    </row>
    <row r="17" ht="11" spans="1:26">
      <c r="A17" s="18">
        <v>16</v>
      </c>
      <c r="B17" s="19">
        <v>44252</v>
      </c>
      <c r="C17" s="21" t="s">
        <v>81</v>
      </c>
      <c r="D17" s="11" t="str">
        <f>VLOOKUP(C17,IF({1,0},CSS南北分区!D:D,CSS南北分区!B:B),2,FALSE)</f>
        <v>南区</v>
      </c>
      <c r="E17" s="31" t="s">
        <v>108</v>
      </c>
      <c r="F17" s="11" t="str">
        <f>IFERROR(VLOOKUP('2-DBS送检明细'!E17,IF({1,0},医院分型!F:F,医院分型!E:E),2,FALSE),"无")</f>
        <v>L1</v>
      </c>
      <c r="G17" s="30" t="s">
        <v>29</v>
      </c>
      <c r="H17" s="33" t="s">
        <v>109</v>
      </c>
      <c r="I17" s="11" t="str">
        <f>IFERROR(VLOOKUP(E17,医院分型!F:K,6,FALSE),"否")</f>
        <v>签署中</v>
      </c>
      <c r="J17" s="33" t="s">
        <v>110</v>
      </c>
      <c r="K17" s="33">
        <v>11</v>
      </c>
      <c r="L17" s="33" t="s">
        <v>32</v>
      </c>
      <c r="M17" s="33" t="s">
        <v>72</v>
      </c>
      <c r="N17" s="37"/>
      <c r="O17" s="37"/>
      <c r="P17" s="33"/>
      <c r="Q17" s="39"/>
      <c r="R17" s="40" t="s">
        <v>111</v>
      </c>
      <c r="S17" s="42" t="s">
        <v>35</v>
      </c>
      <c r="T17" s="33" t="s">
        <v>47</v>
      </c>
      <c r="U17" s="37"/>
      <c r="V17" s="33"/>
      <c r="W17" s="37"/>
      <c r="X17" s="33"/>
      <c r="Y17" s="33"/>
      <c r="Z17" s="50"/>
    </row>
    <row r="18" s="12" customFormat="1" spans="1:26">
      <c r="A18" s="18">
        <v>17</v>
      </c>
      <c r="B18" s="19">
        <v>44258</v>
      </c>
      <c r="C18" s="21" t="s">
        <v>75</v>
      </c>
      <c r="D18" s="11" t="str">
        <f>VLOOKUP(C18,IF({1,0},CSS南北分区!D:D,CSS南北分区!B:B),2,FALSE)</f>
        <v>南区</v>
      </c>
      <c r="E18" s="31" t="s">
        <v>76</v>
      </c>
      <c r="F18" s="11" t="str">
        <f>IFERROR(VLOOKUP('2-DBS送检明细'!E18,IF({1,0},医院分型!F:F,医院分型!E:E),2,FALSE),"无")</f>
        <v>L1</v>
      </c>
      <c r="G18" s="34" t="s">
        <v>77</v>
      </c>
      <c r="H18" s="33" t="s">
        <v>78</v>
      </c>
      <c r="I18" s="11" t="str">
        <f>IFERROR(VLOOKUP(E18,医院分型!F:K,6,FALSE),"否")</f>
        <v>是</v>
      </c>
      <c r="J18" s="33" t="s">
        <v>112</v>
      </c>
      <c r="K18" s="33">
        <v>4</v>
      </c>
      <c r="L18" s="33" t="s">
        <v>45</v>
      </c>
      <c r="M18" s="33" t="s">
        <v>72</v>
      </c>
      <c r="N18" s="37"/>
      <c r="O18" s="37"/>
      <c r="P18" s="33"/>
      <c r="Q18" s="39"/>
      <c r="R18" s="40" t="s">
        <v>113</v>
      </c>
      <c r="S18" s="42" t="s">
        <v>35</v>
      </c>
      <c r="T18" s="33" t="s">
        <v>47</v>
      </c>
      <c r="U18" s="37"/>
      <c r="V18" s="33"/>
      <c r="W18" s="37"/>
      <c r="X18" s="33"/>
      <c r="Y18" s="33"/>
      <c r="Z18" s="50"/>
    </row>
    <row r="19" s="12" customFormat="1" spans="1:26">
      <c r="A19" s="18">
        <v>18</v>
      </c>
      <c r="B19" s="19">
        <v>44259</v>
      </c>
      <c r="C19" s="21" t="s">
        <v>114</v>
      </c>
      <c r="D19" s="11" t="str">
        <f>VLOOKUP(C19,IF({1,0},CSS南北分区!D:D,CSS南北分区!B:B),2,FALSE)</f>
        <v>北区</v>
      </c>
      <c r="E19" s="31" t="s">
        <v>115</v>
      </c>
      <c r="F19" s="11" t="str">
        <f>IFERROR(VLOOKUP('2-DBS送检明细'!E19,IF({1,0},医院分型!F:F,医院分型!E:E),2,FALSE),"无")</f>
        <v>L1</v>
      </c>
      <c r="G19" s="34" t="s">
        <v>116</v>
      </c>
      <c r="H19" s="33" t="s">
        <v>117</v>
      </c>
      <c r="I19" s="11" t="str">
        <f>IFERROR(VLOOKUP(E19,医院分型!F:K,6,FALSE),"否")</f>
        <v>是</v>
      </c>
      <c r="J19" s="33" t="s">
        <v>118</v>
      </c>
      <c r="K19" s="33">
        <v>3</v>
      </c>
      <c r="L19" s="33" t="s">
        <v>32</v>
      </c>
      <c r="M19" s="33" t="s">
        <v>72</v>
      </c>
      <c r="N19" s="37"/>
      <c r="O19" s="37"/>
      <c r="P19" s="33"/>
      <c r="Q19" s="39"/>
      <c r="R19" s="40" t="s">
        <v>119</v>
      </c>
      <c r="S19" s="42" t="s">
        <v>35</v>
      </c>
      <c r="T19" s="33" t="s">
        <v>47</v>
      </c>
      <c r="U19" s="37"/>
      <c r="V19" s="33"/>
      <c r="W19" s="37"/>
      <c r="X19" s="33"/>
      <c r="Y19" s="33"/>
      <c r="Z19" s="50"/>
    </row>
    <row r="20" s="12" customFormat="1" spans="1:26">
      <c r="A20" s="18">
        <v>19</v>
      </c>
      <c r="B20" s="19">
        <v>44260</v>
      </c>
      <c r="C20" s="21" t="s">
        <v>97</v>
      </c>
      <c r="D20" s="11" t="str">
        <f>VLOOKUP(C20,IF({1,0},CSS南北分区!D:D,CSS南北分区!B:B),2,FALSE)</f>
        <v>北区</v>
      </c>
      <c r="E20" s="31" t="s">
        <v>98</v>
      </c>
      <c r="F20" s="11" t="str">
        <f>IFERROR(VLOOKUP('2-DBS送检明细'!E20,IF({1,0},医院分型!F:F,医院分型!E:E),2,FALSE),"无")</f>
        <v>L1</v>
      </c>
      <c r="G20" s="34" t="s">
        <v>120</v>
      </c>
      <c r="H20" s="33" t="s">
        <v>121</v>
      </c>
      <c r="I20" s="11" t="str">
        <f>IFERROR(VLOOKUP(E20,医院分型!F:K,6,FALSE),"否")</f>
        <v>是</v>
      </c>
      <c r="J20" s="33" t="s">
        <v>122</v>
      </c>
      <c r="K20" s="33">
        <v>4</v>
      </c>
      <c r="L20" s="33" t="s">
        <v>45</v>
      </c>
      <c r="M20" s="33" t="s">
        <v>72</v>
      </c>
      <c r="N20" s="37"/>
      <c r="O20" s="37" t="s">
        <v>35</v>
      </c>
      <c r="P20" s="33"/>
      <c r="Q20" s="39"/>
      <c r="R20" s="40" t="s">
        <v>123</v>
      </c>
      <c r="S20" s="42" t="s">
        <v>35</v>
      </c>
      <c r="T20" s="33" t="s">
        <v>36</v>
      </c>
      <c r="U20" s="37">
        <v>0.14</v>
      </c>
      <c r="V20" s="33" t="s">
        <v>52</v>
      </c>
      <c r="W20" s="37"/>
      <c r="X20" s="33"/>
      <c r="Y20" s="53" t="s">
        <v>124</v>
      </c>
      <c r="Z20" s="50"/>
    </row>
    <row r="21" s="12" customFormat="1" spans="1:26">
      <c r="A21" s="18">
        <v>20</v>
      </c>
      <c r="B21" s="19">
        <v>44263</v>
      </c>
      <c r="C21" s="21" t="s">
        <v>63</v>
      </c>
      <c r="D21" s="11" t="str">
        <f>VLOOKUP(C21,IF({1,0},CSS南北分区!D:D,CSS南北分区!B:B),2,FALSE)</f>
        <v>南区</v>
      </c>
      <c r="E21" s="31" t="s">
        <v>64</v>
      </c>
      <c r="F21" s="11" t="str">
        <f>IFERROR(VLOOKUP('2-DBS送检明细'!E21,IF({1,0},医院分型!F:F,医院分型!E:E),2,FALSE),"无")</f>
        <v>无</v>
      </c>
      <c r="G21" s="34" t="s">
        <v>42</v>
      </c>
      <c r="H21" s="33" t="s">
        <v>125</v>
      </c>
      <c r="I21" s="11" t="str">
        <f>IFERROR(VLOOKUP(E21,医院分型!F:K,6,FALSE),"否")</f>
        <v>否</v>
      </c>
      <c r="J21" s="33" t="s">
        <v>126</v>
      </c>
      <c r="K21" s="33">
        <v>4</v>
      </c>
      <c r="L21" s="33" t="s">
        <v>32</v>
      </c>
      <c r="M21" s="33" t="s">
        <v>72</v>
      </c>
      <c r="N21" s="37"/>
      <c r="O21" s="37"/>
      <c r="P21" s="33"/>
      <c r="Q21" s="39"/>
      <c r="R21" s="40" t="s">
        <v>127</v>
      </c>
      <c r="S21" s="42" t="s">
        <v>35</v>
      </c>
      <c r="T21" s="33" t="s">
        <v>47</v>
      </c>
      <c r="U21" s="37"/>
      <c r="V21" s="33"/>
      <c r="W21" s="37"/>
      <c r="X21" s="33"/>
      <c r="Y21" s="33"/>
      <c r="Z21" s="50"/>
    </row>
    <row r="22" s="12" customFormat="1" spans="1:28">
      <c r="A22" s="18">
        <v>21</v>
      </c>
      <c r="B22" s="19">
        <v>44266</v>
      </c>
      <c r="C22" s="21" t="s">
        <v>40</v>
      </c>
      <c r="D22" s="11" t="str">
        <f>VLOOKUP(C22,IF({1,0},CSS南北分区!D:D,CSS南北分区!B:B),2,FALSE)</f>
        <v>北区</v>
      </c>
      <c r="E22" s="31" t="s">
        <v>128</v>
      </c>
      <c r="F22" s="11" t="str">
        <f>IFERROR(VLOOKUP('2-DBS送检明细'!E22,IF({1,0},医院分型!F:F,医院分型!E:E),2,FALSE),"无")</f>
        <v>无</v>
      </c>
      <c r="G22" s="34" t="s">
        <v>129</v>
      </c>
      <c r="H22" s="33" t="s">
        <v>130</v>
      </c>
      <c r="I22" s="11" t="str">
        <f>IFERROR(VLOOKUP(E22,医院分型!F:K,6,FALSE),"否")</f>
        <v>是</v>
      </c>
      <c r="J22" s="33" t="s">
        <v>131</v>
      </c>
      <c r="K22" s="33">
        <v>16</v>
      </c>
      <c r="L22" s="33" t="s">
        <v>32</v>
      </c>
      <c r="M22" s="33" t="s">
        <v>33</v>
      </c>
      <c r="N22" s="37"/>
      <c r="O22" s="37" t="s">
        <v>132</v>
      </c>
      <c r="P22" s="33" t="s">
        <v>73</v>
      </c>
      <c r="Q22" s="39"/>
      <c r="R22" s="40" t="s">
        <v>133</v>
      </c>
      <c r="S22" s="42" t="s">
        <v>35</v>
      </c>
      <c r="T22" s="33" t="s">
        <v>36</v>
      </c>
      <c r="U22" s="37">
        <v>0.07</v>
      </c>
      <c r="V22" s="33" t="s">
        <v>52</v>
      </c>
      <c r="W22" s="37">
        <v>4</v>
      </c>
      <c r="X22" s="33" t="s">
        <v>35</v>
      </c>
      <c r="Y22" s="53" t="s">
        <v>134</v>
      </c>
      <c r="Z22" s="50"/>
      <c r="AA22" s="12" t="s">
        <v>135</v>
      </c>
      <c r="AB22" s="12" t="s">
        <v>136</v>
      </c>
    </row>
    <row r="23" s="12" customFormat="1" spans="1:26">
      <c r="A23" s="18">
        <v>22</v>
      </c>
      <c r="B23" s="19">
        <v>44270</v>
      </c>
      <c r="C23" s="21" t="s">
        <v>137</v>
      </c>
      <c r="D23" s="11" t="str">
        <f>VLOOKUP(C23,IF({1,0},CSS南北分区!D:D,CSS南北分区!B:B),2,FALSE)</f>
        <v>南区</v>
      </c>
      <c r="E23" s="31" t="s">
        <v>138</v>
      </c>
      <c r="F23" s="11" t="str">
        <f>IFERROR(VLOOKUP('2-DBS送检明细'!E23,IF({1,0},医院分型!F:F,医院分型!E:E),2,FALSE),"无")</f>
        <v>L1</v>
      </c>
      <c r="G23" s="34" t="s">
        <v>77</v>
      </c>
      <c r="H23" s="33" t="s">
        <v>139</v>
      </c>
      <c r="I23" s="11" t="str">
        <f>IFERROR(VLOOKUP(E23,医院分型!F:K,6,FALSE),"否")</f>
        <v>是</v>
      </c>
      <c r="J23" s="33" t="s">
        <v>140</v>
      </c>
      <c r="K23" s="33">
        <v>4</v>
      </c>
      <c r="L23" s="33" t="s">
        <v>45</v>
      </c>
      <c r="M23" s="33" t="s">
        <v>33</v>
      </c>
      <c r="N23" s="37"/>
      <c r="O23" s="37" t="s">
        <v>132</v>
      </c>
      <c r="P23" s="33" t="s">
        <v>73</v>
      </c>
      <c r="Q23" s="39"/>
      <c r="R23" s="40" t="s">
        <v>141</v>
      </c>
      <c r="S23" s="42" t="s">
        <v>35</v>
      </c>
      <c r="T23" s="33" t="s">
        <v>47</v>
      </c>
      <c r="U23" s="37"/>
      <c r="V23" s="33"/>
      <c r="W23" s="37"/>
      <c r="X23" s="33"/>
      <c r="Y23" s="33"/>
      <c r="Z23" s="50"/>
    </row>
    <row r="24" s="12" customFormat="1" spans="1:26">
      <c r="A24" s="18">
        <v>23</v>
      </c>
      <c r="B24" s="19">
        <v>44270</v>
      </c>
      <c r="C24" s="21" t="s">
        <v>97</v>
      </c>
      <c r="D24" s="11" t="str">
        <f>VLOOKUP(C24,IF({1,0},CSS南北分区!D:D,CSS南北分区!B:B),2,FALSE)</f>
        <v>北区</v>
      </c>
      <c r="E24" s="31" t="s">
        <v>98</v>
      </c>
      <c r="F24" s="11" t="str">
        <f>IFERROR(VLOOKUP('2-DBS送检明细'!E24,IF({1,0},医院分型!F:F,医院分型!E:E),2,FALSE),"无")</f>
        <v>L1</v>
      </c>
      <c r="G24" s="34" t="s">
        <v>142</v>
      </c>
      <c r="H24" s="33" t="s">
        <v>121</v>
      </c>
      <c r="I24" s="11" t="str">
        <f>IFERROR(VLOOKUP(E24,医院分型!F:K,6,FALSE),"否")</f>
        <v>是</v>
      </c>
      <c r="J24" s="33" t="s">
        <v>143</v>
      </c>
      <c r="K24" s="33">
        <v>4</v>
      </c>
      <c r="L24" s="33" t="s">
        <v>45</v>
      </c>
      <c r="M24" s="33" t="s">
        <v>72</v>
      </c>
      <c r="N24" s="37"/>
      <c r="O24" s="37" t="s">
        <v>132</v>
      </c>
      <c r="P24" s="33" t="s">
        <v>73</v>
      </c>
      <c r="Q24" s="39"/>
      <c r="R24" s="40" t="s">
        <v>144</v>
      </c>
      <c r="S24" s="42" t="s">
        <v>35</v>
      </c>
      <c r="T24" s="33" t="s">
        <v>47</v>
      </c>
      <c r="U24" s="37"/>
      <c r="V24" s="33"/>
      <c r="W24" s="37"/>
      <c r="X24" s="33"/>
      <c r="Y24" s="33"/>
      <c r="Z24" s="50"/>
    </row>
    <row r="25" s="12" customFormat="1" spans="1:26">
      <c r="A25" s="18">
        <v>24</v>
      </c>
      <c r="B25" s="19">
        <v>44272</v>
      </c>
      <c r="C25" s="21" t="s">
        <v>145</v>
      </c>
      <c r="D25" s="11" t="str">
        <f>VLOOKUP(C25,IF({1,0},CSS南北分区!D:D,CSS南北分区!B:B),2,FALSE)</f>
        <v>南区</v>
      </c>
      <c r="E25" s="31" t="s">
        <v>146</v>
      </c>
      <c r="F25" s="11" t="str">
        <f>IFERROR(VLOOKUP('2-DBS送检明细'!E25,IF({1,0},医院分型!F:F,医院分型!E:E),2,FALSE),"无")</f>
        <v>L2</v>
      </c>
      <c r="G25" s="34" t="s">
        <v>147</v>
      </c>
      <c r="H25" s="33" t="s">
        <v>148</v>
      </c>
      <c r="I25" s="11" t="str">
        <f>IFERROR(VLOOKUP(E25,医院分型!F:K,6,FALSE),"否")</f>
        <v>否</v>
      </c>
      <c r="J25" s="33" t="s">
        <v>149</v>
      </c>
      <c r="K25" s="33">
        <v>9</v>
      </c>
      <c r="L25" s="33" t="s">
        <v>45</v>
      </c>
      <c r="M25" s="33" t="s">
        <v>33</v>
      </c>
      <c r="N25" s="37"/>
      <c r="O25" s="37"/>
      <c r="P25" s="33"/>
      <c r="Q25" s="39"/>
      <c r="R25" s="40" t="s">
        <v>150</v>
      </c>
      <c r="S25" s="42" t="s">
        <v>35</v>
      </c>
      <c r="T25" s="33" t="s">
        <v>36</v>
      </c>
      <c r="U25" s="37">
        <v>0.1</v>
      </c>
      <c r="V25" s="33" t="s">
        <v>52</v>
      </c>
      <c r="W25" s="37"/>
      <c r="X25" s="33"/>
      <c r="Y25" s="53" t="s">
        <v>151</v>
      </c>
      <c r="Z25" s="50"/>
    </row>
    <row r="26" s="12" customFormat="1" spans="1:26">
      <c r="A26" s="18">
        <v>25</v>
      </c>
      <c r="B26" s="19">
        <v>44272</v>
      </c>
      <c r="C26" s="21" t="s">
        <v>40</v>
      </c>
      <c r="D26" s="11" t="str">
        <f>VLOOKUP(C26,IF({1,0},CSS南北分区!D:D,CSS南北分区!B:B),2,FALSE)</f>
        <v>北区</v>
      </c>
      <c r="E26" s="31" t="s">
        <v>128</v>
      </c>
      <c r="F26" s="11" t="str">
        <f>IFERROR(VLOOKUP('2-DBS送检明细'!E26,IF({1,0},医院分型!F:F,医院分型!E:E),2,FALSE),"无")</f>
        <v>无</v>
      </c>
      <c r="G26" s="34" t="s">
        <v>129</v>
      </c>
      <c r="H26" s="33" t="s">
        <v>130</v>
      </c>
      <c r="I26" s="11" t="str">
        <f>IFERROR(VLOOKUP(E26,医院分型!F:K,6,FALSE),"否")</f>
        <v>是</v>
      </c>
      <c r="J26" s="33" t="s">
        <v>152</v>
      </c>
      <c r="K26" s="33"/>
      <c r="L26" s="33"/>
      <c r="M26" s="33" t="s">
        <v>33</v>
      </c>
      <c r="N26" s="37"/>
      <c r="O26" s="37"/>
      <c r="P26" s="33"/>
      <c r="Q26" s="39"/>
      <c r="R26" s="40" t="s">
        <v>153</v>
      </c>
      <c r="S26" s="42" t="s">
        <v>35</v>
      </c>
      <c r="T26" s="33" t="s">
        <v>47</v>
      </c>
      <c r="U26" s="37"/>
      <c r="V26" s="33"/>
      <c r="W26" s="37"/>
      <c r="X26" s="33"/>
      <c r="Y26" s="33"/>
      <c r="Z26" s="50"/>
    </row>
    <row r="27" s="12" customFormat="1" spans="1:26">
      <c r="A27" s="18">
        <v>26</v>
      </c>
      <c r="B27" s="19"/>
      <c r="C27" s="21"/>
      <c r="D27" s="11"/>
      <c r="E27" s="21"/>
      <c r="F27" s="11"/>
      <c r="G27" s="34"/>
      <c r="H27" s="33"/>
      <c r="I27" s="11"/>
      <c r="J27" s="33"/>
      <c r="K27" s="33"/>
      <c r="L27" s="33"/>
      <c r="M27" s="33"/>
      <c r="N27" s="37"/>
      <c r="O27" s="37"/>
      <c r="P27" s="33"/>
      <c r="Q27" s="39"/>
      <c r="R27" s="40" t="s">
        <v>154</v>
      </c>
      <c r="S27" s="42"/>
      <c r="T27" s="33"/>
      <c r="U27" s="37"/>
      <c r="V27" s="33"/>
      <c r="W27" s="37"/>
      <c r="X27" s="33"/>
      <c r="Y27" s="33"/>
      <c r="Z27" s="50"/>
    </row>
    <row r="28" s="12" customFormat="1" spans="1:26">
      <c r="A28" s="18">
        <v>27</v>
      </c>
      <c r="B28" s="19"/>
      <c r="C28" s="21"/>
      <c r="D28" s="11"/>
      <c r="E28" s="21"/>
      <c r="F28" s="11"/>
      <c r="G28" s="34"/>
      <c r="H28" s="33"/>
      <c r="I28" s="11"/>
      <c r="J28" s="33"/>
      <c r="K28" s="33"/>
      <c r="L28" s="33"/>
      <c r="M28" s="33"/>
      <c r="N28" s="37"/>
      <c r="O28" s="37"/>
      <c r="P28" s="33"/>
      <c r="Q28" s="39"/>
      <c r="R28" s="40" t="s">
        <v>96</v>
      </c>
      <c r="S28" s="42"/>
      <c r="T28" s="33"/>
      <c r="U28" s="37"/>
      <c r="V28" s="33"/>
      <c r="W28" s="37"/>
      <c r="X28" s="33"/>
      <c r="Y28" s="33"/>
      <c r="Z28" s="50"/>
    </row>
    <row r="29" s="12" customFormat="1" spans="1:26">
      <c r="A29" s="18">
        <v>28</v>
      </c>
      <c r="B29" s="19">
        <v>44279</v>
      </c>
      <c r="C29" s="21" t="s">
        <v>75</v>
      </c>
      <c r="D29" s="11" t="str">
        <f>VLOOKUP(C29,IF({1,0},CSS南北分区!D:D,CSS南北分区!B:B),2,FALSE)</f>
        <v>南区</v>
      </c>
      <c r="E29" s="31" t="s">
        <v>155</v>
      </c>
      <c r="F29" s="11" t="str">
        <f>IFERROR(VLOOKUP('2-DBS送检明细'!E29,IF({1,0},医院分型!F:F,医院分型!E:E),2,FALSE),"无")</f>
        <v>L2</v>
      </c>
      <c r="G29" s="34" t="s">
        <v>77</v>
      </c>
      <c r="H29" s="33" t="s">
        <v>156</v>
      </c>
      <c r="I29" s="11" t="str">
        <f>IFERROR(VLOOKUP(E29,医院分型!F:K,6,FALSE),"否")</f>
        <v>否</v>
      </c>
      <c r="J29" s="33" t="s">
        <v>157</v>
      </c>
      <c r="K29" s="33">
        <v>32</v>
      </c>
      <c r="L29" s="33" t="s">
        <v>32</v>
      </c>
      <c r="M29" s="33" t="s">
        <v>72</v>
      </c>
      <c r="N29" s="37"/>
      <c r="O29" s="37" t="s">
        <v>132</v>
      </c>
      <c r="P29" s="33" t="s">
        <v>73</v>
      </c>
      <c r="Q29" s="39"/>
      <c r="R29" s="40" t="s">
        <v>158</v>
      </c>
      <c r="S29" s="42" t="s">
        <v>35</v>
      </c>
      <c r="T29" s="33" t="s">
        <v>47</v>
      </c>
      <c r="U29" s="37"/>
      <c r="V29" s="33"/>
      <c r="W29" s="37"/>
      <c r="X29" s="33"/>
      <c r="Y29" s="33"/>
      <c r="Z29" s="50"/>
    </row>
    <row r="30" s="12" customFormat="1" spans="1:26">
      <c r="A30" s="18">
        <v>29</v>
      </c>
      <c r="B30" s="19">
        <v>44280</v>
      </c>
      <c r="C30" s="21" t="s">
        <v>81</v>
      </c>
      <c r="D30" s="11" t="str">
        <f>VLOOKUP(C30,IF({1,0},CSS南北分区!D:D,CSS南北分区!B:B),2,FALSE)</f>
        <v>南区</v>
      </c>
      <c r="E30" s="31" t="s">
        <v>108</v>
      </c>
      <c r="F30" s="11" t="str">
        <f>IFERROR(VLOOKUP('2-DBS送检明细'!E30,IF({1,0},医院分型!F:F,医院分型!E:E),2,FALSE),"无")</f>
        <v>L1</v>
      </c>
      <c r="G30" s="34" t="s">
        <v>159</v>
      </c>
      <c r="H30" s="33" t="s">
        <v>109</v>
      </c>
      <c r="I30" s="11" t="str">
        <f>IFERROR(VLOOKUP(E30,医院分型!F:K,6,FALSE),"否")</f>
        <v>签署中</v>
      </c>
      <c r="J30" s="33" t="s">
        <v>160</v>
      </c>
      <c r="K30" s="33">
        <v>3</v>
      </c>
      <c r="L30" s="33" t="s">
        <v>45</v>
      </c>
      <c r="M30" s="33" t="s">
        <v>33</v>
      </c>
      <c r="N30" s="37"/>
      <c r="O30" s="37" t="s">
        <v>132</v>
      </c>
      <c r="P30" s="33" t="s">
        <v>73</v>
      </c>
      <c r="Q30" s="39"/>
      <c r="R30" s="40" t="s">
        <v>161</v>
      </c>
      <c r="S30" s="42" t="s">
        <v>35</v>
      </c>
      <c r="T30" s="33" t="s">
        <v>47</v>
      </c>
      <c r="U30" s="37"/>
      <c r="V30" s="33"/>
      <c r="W30" s="37"/>
      <c r="X30" s="33"/>
      <c r="Y30" s="33"/>
      <c r="Z30" s="50"/>
    </row>
    <row r="31" s="12" customFormat="1" spans="1:26">
      <c r="A31" s="18">
        <v>30</v>
      </c>
      <c r="B31" s="19">
        <v>44285</v>
      </c>
      <c r="C31" s="21" t="s">
        <v>75</v>
      </c>
      <c r="D31" s="11" t="str">
        <f>VLOOKUP(C31,IF({1,0},CSS南北分区!D:D,CSS南北分区!B:B),2,FALSE)</f>
        <v>南区</v>
      </c>
      <c r="E31" s="31" t="s">
        <v>162</v>
      </c>
      <c r="F31" s="11" t="str">
        <f>IFERROR(VLOOKUP('2-DBS送检明细'!E31,IF({1,0},医院分型!F:F,医院分型!E:E),2,FALSE),"无")</f>
        <v>L2</v>
      </c>
      <c r="G31" s="34" t="s">
        <v>77</v>
      </c>
      <c r="H31" s="33" t="s">
        <v>163</v>
      </c>
      <c r="I31" s="11" t="str">
        <f>IFERROR(VLOOKUP(E31,医院分型!F:K,6,FALSE),"否")</f>
        <v>否</v>
      </c>
      <c r="J31" s="33" t="s">
        <v>164</v>
      </c>
      <c r="K31" s="33">
        <v>17</v>
      </c>
      <c r="L31" s="33" t="s">
        <v>45</v>
      </c>
      <c r="M31" s="33" t="s">
        <v>33</v>
      </c>
      <c r="N31" s="37"/>
      <c r="O31" s="37" t="s">
        <v>132</v>
      </c>
      <c r="P31" s="33" t="s">
        <v>73</v>
      </c>
      <c r="Q31" s="39"/>
      <c r="R31" s="40" t="s">
        <v>165</v>
      </c>
      <c r="S31" s="42" t="s">
        <v>35</v>
      </c>
      <c r="T31" s="33" t="s">
        <v>36</v>
      </c>
      <c r="U31" s="37">
        <v>0.94</v>
      </c>
      <c r="V31" s="33" t="s">
        <v>52</v>
      </c>
      <c r="W31" s="37"/>
      <c r="X31" s="33"/>
      <c r="Y31" s="33" t="s">
        <v>166</v>
      </c>
      <c r="Z31" s="50"/>
    </row>
    <row r="32" s="12" customFormat="1" spans="1:26">
      <c r="A32" s="18">
        <v>31</v>
      </c>
      <c r="B32" s="19">
        <v>44267</v>
      </c>
      <c r="C32" s="21" t="s">
        <v>68</v>
      </c>
      <c r="D32" s="11" t="str">
        <f>VLOOKUP(C32,IF({1,0},CSS南北分区!D:D,CSS南北分区!B:B),2,FALSE)</f>
        <v>北区</v>
      </c>
      <c r="E32" s="31" t="s">
        <v>91</v>
      </c>
      <c r="F32" s="11" t="str">
        <f>IFERROR(VLOOKUP('2-DBS送检明细'!E32,IF({1,0},医院分型!F:F,医院分型!E:E),2,FALSE),"无")</f>
        <v>L1</v>
      </c>
      <c r="G32" s="34" t="s">
        <v>167</v>
      </c>
      <c r="H32" s="33" t="s">
        <v>168</v>
      </c>
      <c r="I32" s="11" t="str">
        <f>IFERROR(VLOOKUP(E32,医院分型!F:K,6,FALSE),"否")</f>
        <v>否</v>
      </c>
      <c r="J32" s="33" t="s">
        <v>169</v>
      </c>
      <c r="K32" s="33">
        <v>15</v>
      </c>
      <c r="L32" s="33" t="s">
        <v>32</v>
      </c>
      <c r="M32" s="33" t="s">
        <v>33</v>
      </c>
      <c r="N32" s="37"/>
      <c r="O32" s="37"/>
      <c r="P32" s="33"/>
      <c r="Q32" s="39"/>
      <c r="R32" s="40" t="s">
        <v>170</v>
      </c>
      <c r="S32" s="42" t="s">
        <v>35</v>
      </c>
      <c r="T32" s="33" t="s">
        <v>47</v>
      </c>
      <c r="U32" s="37"/>
      <c r="V32" s="33"/>
      <c r="W32" s="37"/>
      <c r="X32" s="33"/>
      <c r="Y32" s="33"/>
      <c r="Z32" s="50"/>
    </row>
    <row r="33" s="12" customFormat="1" spans="1:26">
      <c r="A33" s="18">
        <v>32</v>
      </c>
      <c r="B33" s="19">
        <v>44292</v>
      </c>
      <c r="C33" s="21" t="s">
        <v>97</v>
      </c>
      <c r="D33" s="11" t="str">
        <f>VLOOKUP(C33,IF({1,0},CSS南北分区!D:D,CSS南北分区!B:B),2,FALSE)</f>
        <v>北区</v>
      </c>
      <c r="E33" s="31" t="s">
        <v>98</v>
      </c>
      <c r="F33" s="11" t="str">
        <f>IFERROR(VLOOKUP('2-DBS送检明细'!E33,IF({1,0},医院分型!F:F,医院分型!E:E),2,FALSE),"无")</f>
        <v>L1</v>
      </c>
      <c r="G33" s="34" t="s">
        <v>142</v>
      </c>
      <c r="H33" s="33" t="s">
        <v>121</v>
      </c>
      <c r="I33" s="11" t="str">
        <f>IFERROR(VLOOKUP(E33,医院分型!F:K,6,FALSE),"否")</f>
        <v>是</v>
      </c>
      <c r="J33" s="33" t="s">
        <v>171</v>
      </c>
      <c r="K33" s="33">
        <v>30</v>
      </c>
      <c r="L33" s="33" t="s">
        <v>45</v>
      </c>
      <c r="M33" s="33" t="s">
        <v>72</v>
      </c>
      <c r="N33" s="37"/>
      <c r="O33" s="37"/>
      <c r="P33" s="33"/>
      <c r="Q33" s="39"/>
      <c r="R33" s="40" t="s">
        <v>172</v>
      </c>
      <c r="S33" s="42" t="s">
        <v>35</v>
      </c>
      <c r="T33" s="33" t="s">
        <v>47</v>
      </c>
      <c r="U33" s="37"/>
      <c r="V33" s="33"/>
      <c r="W33" s="37"/>
      <c r="X33" s="33"/>
      <c r="Y33" s="33"/>
      <c r="Z33" s="50"/>
    </row>
    <row r="34" s="12" customFormat="1" spans="1:26">
      <c r="A34" s="18">
        <v>33</v>
      </c>
      <c r="B34" s="19">
        <v>44292</v>
      </c>
      <c r="C34" s="21" t="s">
        <v>97</v>
      </c>
      <c r="D34" s="11" t="str">
        <f>VLOOKUP(C34,IF({1,0},CSS南北分区!D:D,CSS南北分区!B:B),2,FALSE)</f>
        <v>北区</v>
      </c>
      <c r="E34" s="31" t="s">
        <v>98</v>
      </c>
      <c r="F34" s="11" t="str">
        <f>IFERROR(VLOOKUP('2-DBS送检明细'!E34,IF({1,0},医院分型!F:F,医院分型!E:E),2,FALSE),"无")</f>
        <v>L1</v>
      </c>
      <c r="G34" s="34" t="s">
        <v>142</v>
      </c>
      <c r="H34" s="33" t="s">
        <v>121</v>
      </c>
      <c r="I34" s="11" t="str">
        <f>IFERROR(VLOOKUP(E34,医院分型!F:K,6,FALSE),"否")</f>
        <v>是</v>
      </c>
      <c r="J34" s="33" t="s">
        <v>173</v>
      </c>
      <c r="K34" s="33">
        <v>32</v>
      </c>
      <c r="L34" s="33" t="s">
        <v>45</v>
      </c>
      <c r="M34" s="33" t="s">
        <v>33</v>
      </c>
      <c r="N34" s="37"/>
      <c r="O34" s="37"/>
      <c r="P34" s="33"/>
      <c r="Q34" s="39"/>
      <c r="R34" s="40" t="s">
        <v>174</v>
      </c>
      <c r="S34" s="42" t="s">
        <v>35</v>
      </c>
      <c r="T34" s="33" t="s">
        <v>47</v>
      </c>
      <c r="U34" s="37"/>
      <c r="V34" s="33"/>
      <c r="W34" s="37"/>
      <c r="X34" s="33"/>
      <c r="Y34" s="33"/>
      <c r="Z34" s="50"/>
    </row>
    <row r="35" s="12" customFormat="1" spans="1:26">
      <c r="A35" s="18">
        <v>34</v>
      </c>
      <c r="B35" s="19">
        <v>44292</v>
      </c>
      <c r="C35" s="21" t="s">
        <v>97</v>
      </c>
      <c r="D35" s="11" t="str">
        <f>VLOOKUP(C35,IF({1,0},CSS南北分区!D:D,CSS南北分区!B:B),2,FALSE)</f>
        <v>北区</v>
      </c>
      <c r="E35" s="31" t="s">
        <v>98</v>
      </c>
      <c r="F35" s="11" t="str">
        <f>IFERROR(VLOOKUP('2-DBS送检明细'!E35,IF({1,0},医院分型!F:F,医院分型!E:E),2,FALSE),"无")</f>
        <v>L1</v>
      </c>
      <c r="G35" s="34" t="s">
        <v>142</v>
      </c>
      <c r="H35" s="33" t="s">
        <v>121</v>
      </c>
      <c r="I35" s="11" t="str">
        <f>IFERROR(VLOOKUP(E35,医院分型!F:K,6,FALSE),"否")</f>
        <v>是</v>
      </c>
      <c r="J35" s="33" t="s">
        <v>131</v>
      </c>
      <c r="K35" s="33">
        <v>17</v>
      </c>
      <c r="L35" s="33" t="s">
        <v>32</v>
      </c>
      <c r="M35" s="33" t="s">
        <v>33</v>
      </c>
      <c r="N35" s="37"/>
      <c r="O35" s="37"/>
      <c r="P35" s="33"/>
      <c r="Q35" s="39"/>
      <c r="R35" s="40" t="s">
        <v>175</v>
      </c>
      <c r="S35" s="42" t="s">
        <v>35</v>
      </c>
      <c r="T35" s="33" t="s">
        <v>36</v>
      </c>
      <c r="U35" s="37">
        <v>0.52</v>
      </c>
      <c r="V35" s="33" t="s">
        <v>52</v>
      </c>
      <c r="W35" s="37"/>
      <c r="X35" s="33"/>
      <c r="Y35" s="33" t="s">
        <v>176</v>
      </c>
      <c r="Z35" s="50"/>
    </row>
    <row r="36" s="12" customFormat="1" spans="1:26">
      <c r="A36" s="18">
        <v>35</v>
      </c>
      <c r="B36" s="19">
        <v>44293</v>
      </c>
      <c r="C36" s="21" t="s">
        <v>75</v>
      </c>
      <c r="D36" s="11" t="str">
        <f>VLOOKUP(C36,IF({1,0},CSS南北分区!D:D,CSS南北分区!B:B),2,FALSE)</f>
        <v>南区</v>
      </c>
      <c r="E36" s="31" t="s">
        <v>76</v>
      </c>
      <c r="F36" s="11" t="str">
        <f>IFERROR(VLOOKUP('2-DBS送检明细'!E36,IF({1,0},医院分型!F:F,医院分型!E:E),2,FALSE),"无")</f>
        <v>L1</v>
      </c>
      <c r="G36" s="34" t="s">
        <v>77</v>
      </c>
      <c r="H36" s="33" t="s">
        <v>177</v>
      </c>
      <c r="I36" s="11" t="str">
        <f>IFERROR(VLOOKUP(E36,医院分型!F:K,6,FALSE),"否")</f>
        <v>是</v>
      </c>
      <c r="J36" s="33" t="s">
        <v>178</v>
      </c>
      <c r="K36" s="33">
        <v>6</v>
      </c>
      <c r="L36" s="33" t="s">
        <v>32</v>
      </c>
      <c r="M36" s="33" t="s">
        <v>72</v>
      </c>
      <c r="N36" s="37"/>
      <c r="O36" s="37"/>
      <c r="P36" s="33"/>
      <c r="Q36" s="39"/>
      <c r="R36" s="40" t="s">
        <v>179</v>
      </c>
      <c r="S36" s="42" t="s">
        <v>35</v>
      </c>
      <c r="T36" s="33" t="s">
        <v>47</v>
      </c>
      <c r="U36" s="37"/>
      <c r="V36" s="33"/>
      <c r="W36" s="37"/>
      <c r="X36" s="33"/>
      <c r="Y36" s="33"/>
      <c r="Z36" s="50"/>
    </row>
    <row r="37" s="12" customFormat="1" spans="1:26">
      <c r="A37" s="18">
        <v>36</v>
      </c>
      <c r="B37" s="19">
        <v>44300</v>
      </c>
      <c r="C37" s="21" t="s">
        <v>75</v>
      </c>
      <c r="D37" s="11" t="str">
        <f>VLOOKUP(C37,IF({1,0},CSS南北分区!D:D,CSS南北分区!B:B),2,FALSE)</f>
        <v>南区</v>
      </c>
      <c r="E37" s="31" t="s">
        <v>76</v>
      </c>
      <c r="F37" s="11" t="str">
        <f>IFERROR(VLOOKUP('2-DBS送检明细'!E37,IF({1,0},医院分型!F:F,医院分型!E:E),2,FALSE),"无")</f>
        <v>L1</v>
      </c>
      <c r="G37" s="34" t="s">
        <v>77</v>
      </c>
      <c r="H37" s="33" t="s">
        <v>180</v>
      </c>
      <c r="I37" s="11" t="str">
        <f>IFERROR(VLOOKUP(E37,医院分型!F:K,6,FALSE),"否")</f>
        <v>是</v>
      </c>
      <c r="J37" s="33" t="s">
        <v>181</v>
      </c>
      <c r="K37" s="33">
        <v>18</v>
      </c>
      <c r="L37" s="33" t="s">
        <v>32</v>
      </c>
      <c r="M37" s="33" t="s">
        <v>33</v>
      </c>
      <c r="N37" s="37"/>
      <c r="O37" s="37"/>
      <c r="P37" s="33"/>
      <c r="Q37" s="39"/>
      <c r="R37" s="40" t="s">
        <v>182</v>
      </c>
      <c r="S37" s="42" t="s">
        <v>35</v>
      </c>
      <c r="T37" s="33" t="s">
        <v>47</v>
      </c>
      <c r="U37" s="37"/>
      <c r="V37" s="33"/>
      <c r="W37" s="37"/>
      <c r="X37" s="33"/>
      <c r="Y37" s="33"/>
      <c r="Z37" s="50"/>
    </row>
    <row r="38" s="12" customFormat="1" spans="1:26">
      <c r="A38" s="18">
        <v>37</v>
      </c>
      <c r="B38" s="19">
        <v>44294</v>
      </c>
      <c r="C38" s="21" t="s">
        <v>40</v>
      </c>
      <c r="D38" s="11" t="str">
        <f>VLOOKUP(C38,IF({1,0},CSS南北分区!D:D,CSS南北分区!B:B),2,FALSE)</f>
        <v>北区</v>
      </c>
      <c r="E38" s="31" t="s">
        <v>183</v>
      </c>
      <c r="F38" s="11" t="str">
        <f>IFERROR(VLOOKUP('2-DBS送检明细'!E38,IF({1,0},医院分型!F:F,医院分型!E:E),2,FALSE),"无")</f>
        <v>L2</v>
      </c>
      <c r="G38" s="34" t="s">
        <v>184</v>
      </c>
      <c r="H38" s="33" t="s">
        <v>185</v>
      </c>
      <c r="I38" s="11" t="str">
        <f>IFERROR(VLOOKUP(E38,医院分型!F:K,6,FALSE),"否")</f>
        <v>否</v>
      </c>
      <c r="J38" s="33" t="s">
        <v>186</v>
      </c>
      <c r="K38" s="33">
        <v>19</v>
      </c>
      <c r="L38" s="33" t="s">
        <v>32</v>
      </c>
      <c r="M38" s="33" t="s">
        <v>33</v>
      </c>
      <c r="N38" s="37"/>
      <c r="O38" s="37"/>
      <c r="P38" s="33"/>
      <c r="Q38" s="39"/>
      <c r="R38" s="40" t="s">
        <v>187</v>
      </c>
      <c r="S38" s="42" t="s">
        <v>35</v>
      </c>
      <c r="T38" s="33" t="s">
        <v>47</v>
      </c>
      <c r="U38" s="37"/>
      <c r="V38" s="33"/>
      <c r="W38" s="37"/>
      <c r="X38" s="33"/>
      <c r="Y38" s="33"/>
      <c r="Z38" s="50"/>
    </row>
    <row r="39" s="12" customFormat="1" spans="1:26">
      <c r="A39" s="18">
        <v>38</v>
      </c>
      <c r="B39" s="19">
        <v>44302</v>
      </c>
      <c r="C39" s="21" t="s">
        <v>81</v>
      </c>
      <c r="D39" s="11" t="str">
        <f>VLOOKUP(C39,IF({1,0},CSS南北分区!D:D,CSS南北分区!B:B),2,FALSE)</f>
        <v>南区</v>
      </c>
      <c r="E39" s="31" t="s">
        <v>108</v>
      </c>
      <c r="F39" s="11" t="str">
        <f>IFERROR(VLOOKUP('2-DBS送检明细'!E39,IF({1,0},医院分型!F:F,医院分型!E:E),2,FALSE),"无")</f>
        <v>L1</v>
      </c>
      <c r="G39" s="34" t="s">
        <v>159</v>
      </c>
      <c r="H39" s="33" t="s">
        <v>188</v>
      </c>
      <c r="I39" s="11" t="str">
        <f>IFERROR(VLOOKUP(E39,医院分型!F:K,6,FALSE),"否")</f>
        <v>签署中</v>
      </c>
      <c r="J39" s="33" t="s">
        <v>189</v>
      </c>
      <c r="K39" s="33">
        <v>10</v>
      </c>
      <c r="L39" s="33" t="s">
        <v>32</v>
      </c>
      <c r="M39" s="33" t="s">
        <v>33</v>
      </c>
      <c r="N39" s="37"/>
      <c r="O39" s="37" t="s">
        <v>132</v>
      </c>
      <c r="P39" s="33" t="s">
        <v>73</v>
      </c>
      <c r="Q39" s="39"/>
      <c r="R39" s="40" t="s">
        <v>190</v>
      </c>
      <c r="S39" s="42" t="s">
        <v>35</v>
      </c>
      <c r="T39" s="33" t="s">
        <v>47</v>
      </c>
      <c r="U39" s="37"/>
      <c r="V39" s="33"/>
      <c r="W39" s="37"/>
      <c r="X39" s="33"/>
      <c r="Y39" s="33"/>
      <c r="Z39" s="50"/>
    </row>
    <row r="40" s="12" customFormat="1" spans="1:26">
      <c r="A40" s="18">
        <v>39</v>
      </c>
      <c r="B40" s="19">
        <v>44302</v>
      </c>
      <c r="C40" s="21" t="s">
        <v>81</v>
      </c>
      <c r="D40" s="11" t="str">
        <f>VLOOKUP(C40,IF({1,0},CSS南北分区!D:D,CSS南北分区!B:B),2,FALSE)</f>
        <v>南区</v>
      </c>
      <c r="E40" s="31" t="s">
        <v>108</v>
      </c>
      <c r="F40" s="11" t="str">
        <f>IFERROR(VLOOKUP('2-DBS送检明细'!E40,IF({1,0},医院分型!F:F,医院分型!E:E),2,FALSE),"无")</f>
        <v>L1</v>
      </c>
      <c r="G40" s="34" t="s">
        <v>159</v>
      </c>
      <c r="H40" s="33" t="s">
        <v>188</v>
      </c>
      <c r="I40" s="11" t="str">
        <f>IFERROR(VLOOKUP(E40,医院分型!F:K,6,FALSE),"否")</f>
        <v>签署中</v>
      </c>
      <c r="J40" s="33" t="s">
        <v>191</v>
      </c>
      <c r="K40" s="33">
        <v>9</v>
      </c>
      <c r="L40" s="33" t="s">
        <v>45</v>
      </c>
      <c r="M40" s="33" t="s">
        <v>33</v>
      </c>
      <c r="N40" s="37"/>
      <c r="O40" s="37"/>
      <c r="P40" s="33"/>
      <c r="Q40" s="39"/>
      <c r="R40" s="40" t="s">
        <v>192</v>
      </c>
      <c r="S40" s="42" t="s">
        <v>35</v>
      </c>
      <c r="T40" s="33" t="s">
        <v>47</v>
      </c>
      <c r="U40" s="37"/>
      <c r="V40" s="33"/>
      <c r="W40" s="37"/>
      <c r="X40" s="33"/>
      <c r="Y40" s="33"/>
      <c r="Z40" s="50"/>
    </row>
    <row r="41" s="12" customFormat="1" spans="1:26">
      <c r="A41" s="18">
        <v>40</v>
      </c>
      <c r="B41" s="19">
        <v>44304</v>
      </c>
      <c r="C41" s="21" t="s">
        <v>193</v>
      </c>
      <c r="D41" s="11" t="str">
        <f>VLOOKUP(C41,IF({1,0},CSS南北分区!D:D,CSS南北分区!B:B),2,FALSE)</f>
        <v>北区</v>
      </c>
      <c r="E41" s="31" t="s">
        <v>194</v>
      </c>
      <c r="F41" s="11" t="str">
        <f>IFERROR(VLOOKUP('2-DBS送检明细'!E41,IF({1,0},医院分型!F:F,医院分型!E:E),2,FALSE),"无")</f>
        <v>无</v>
      </c>
      <c r="G41" s="34" t="s">
        <v>77</v>
      </c>
      <c r="H41" s="33" t="s">
        <v>195</v>
      </c>
      <c r="I41" s="11" t="str">
        <f>IFERROR(VLOOKUP(E41,医院分型!F:K,6,FALSE),"否")</f>
        <v>否</v>
      </c>
      <c r="J41" s="33" t="s">
        <v>196</v>
      </c>
      <c r="K41" s="33">
        <v>10</v>
      </c>
      <c r="L41" s="33" t="s">
        <v>45</v>
      </c>
      <c r="M41" s="33" t="s">
        <v>33</v>
      </c>
      <c r="N41" s="37"/>
      <c r="O41" s="37" t="s">
        <v>132</v>
      </c>
      <c r="P41" s="33" t="s">
        <v>73</v>
      </c>
      <c r="Q41" s="39"/>
      <c r="R41" s="40" t="s">
        <v>197</v>
      </c>
      <c r="S41" s="42" t="s">
        <v>35</v>
      </c>
      <c r="T41" s="33" t="s">
        <v>47</v>
      </c>
      <c r="U41" s="37"/>
      <c r="V41" s="33"/>
      <c r="W41" s="37"/>
      <c r="X41" s="33"/>
      <c r="Y41" s="33"/>
      <c r="Z41" s="50"/>
    </row>
    <row r="42" s="12" customFormat="1" spans="1:26">
      <c r="A42" s="18">
        <v>41</v>
      </c>
      <c r="B42" s="19">
        <v>44306</v>
      </c>
      <c r="C42" s="21" t="s">
        <v>114</v>
      </c>
      <c r="D42" s="11" t="str">
        <f>VLOOKUP(C42,IF({1,0},CSS南北分区!D:D,CSS南北分区!B:B),2,FALSE)</f>
        <v>北区</v>
      </c>
      <c r="E42" s="31" t="s">
        <v>198</v>
      </c>
      <c r="F42" s="11" t="str">
        <f>IFERROR(VLOOKUP('2-DBS送检明细'!E42,IF({1,0},医院分型!F:F,医院分型!E:E),2,FALSE),"无")</f>
        <v>无</v>
      </c>
      <c r="G42" s="34" t="s">
        <v>77</v>
      </c>
      <c r="H42" s="33" t="s">
        <v>199</v>
      </c>
      <c r="I42" s="11" t="str">
        <f>IFERROR(VLOOKUP(E42,医院分型!F:K,6,FALSE),"否")</f>
        <v>否</v>
      </c>
      <c r="J42" s="33" t="s">
        <v>200</v>
      </c>
      <c r="K42" s="33">
        <v>4</v>
      </c>
      <c r="L42" s="33" t="s">
        <v>32</v>
      </c>
      <c r="M42" s="33" t="s">
        <v>72</v>
      </c>
      <c r="N42" s="37"/>
      <c r="O42" s="37" t="s">
        <v>132</v>
      </c>
      <c r="P42" s="33" t="s">
        <v>73</v>
      </c>
      <c r="Q42" s="39"/>
      <c r="R42" s="40" t="s">
        <v>201</v>
      </c>
      <c r="S42" s="42" t="s">
        <v>35</v>
      </c>
      <c r="T42" s="33" t="s">
        <v>47</v>
      </c>
      <c r="U42" s="37"/>
      <c r="V42" s="33"/>
      <c r="W42" s="37"/>
      <c r="X42" s="33"/>
      <c r="Y42" s="33"/>
      <c r="Z42" s="50"/>
    </row>
    <row r="43" s="12" customFormat="1" spans="1:26">
      <c r="A43" s="18">
        <v>42</v>
      </c>
      <c r="B43" s="19">
        <v>44308</v>
      </c>
      <c r="C43" s="21" t="s">
        <v>81</v>
      </c>
      <c r="D43" s="11" t="str">
        <f>VLOOKUP(C43,IF({1,0},CSS南北分区!D:D,CSS南北分区!B:B),2,FALSE)</f>
        <v>南区</v>
      </c>
      <c r="E43" s="31" t="s">
        <v>108</v>
      </c>
      <c r="F43" s="11" t="str">
        <f>IFERROR(VLOOKUP('2-DBS送检明细'!E43,IF({1,0},医院分型!F:F,医院分型!E:E),2,FALSE),"无")</f>
        <v>L1</v>
      </c>
      <c r="G43" s="34" t="s">
        <v>159</v>
      </c>
      <c r="H43" s="33" t="s">
        <v>109</v>
      </c>
      <c r="I43" s="11" t="str">
        <f>IFERROR(VLOOKUP(E43,医院分型!F:K,6,FALSE),"否")</f>
        <v>签署中</v>
      </c>
      <c r="J43" s="33" t="s">
        <v>202</v>
      </c>
      <c r="K43" s="33">
        <v>7</v>
      </c>
      <c r="L43" s="33" t="s">
        <v>45</v>
      </c>
      <c r="M43" s="33" t="s">
        <v>72</v>
      </c>
      <c r="N43" s="37"/>
      <c r="O43" s="37" t="s">
        <v>132</v>
      </c>
      <c r="P43" s="33" t="s">
        <v>73</v>
      </c>
      <c r="Q43" s="39"/>
      <c r="R43" s="40" t="s">
        <v>203</v>
      </c>
      <c r="S43" s="42" t="s">
        <v>35</v>
      </c>
      <c r="T43" s="33" t="s">
        <v>47</v>
      </c>
      <c r="U43" s="37"/>
      <c r="V43" s="33"/>
      <c r="W43" s="37"/>
      <c r="X43" s="33"/>
      <c r="Y43" s="33"/>
      <c r="Z43" s="50"/>
    </row>
    <row r="44" s="12" customFormat="1" spans="1:26">
      <c r="A44" s="18">
        <v>43</v>
      </c>
      <c r="B44" s="19">
        <v>44309</v>
      </c>
      <c r="C44" s="21" t="s">
        <v>137</v>
      </c>
      <c r="D44" s="11" t="str">
        <f>VLOOKUP(C44,IF({1,0},CSS南北分区!D:D,CSS南北分区!B:B),2,FALSE)</f>
        <v>南区</v>
      </c>
      <c r="E44" s="31" t="s">
        <v>138</v>
      </c>
      <c r="F44" s="11" t="str">
        <f>IFERROR(VLOOKUP('2-DBS送检明细'!E44,IF({1,0},医院分型!F:F,医院分型!E:E),2,FALSE),"无")</f>
        <v>L1</v>
      </c>
      <c r="G44" s="34" t="s">
        <v>204</v>
      </c>
      <c r="H44" s="33" t="s">
        <v>205</v>
      </c>
      <c r="I44" s="11" t="str">
        <f>IFERROR(VLOOKUP(E44,医院分型!F:K,6,FALSE),"否")</f>
        <v>是</v>
      </c>
      <c r="J44" s="33" t="s">
        <v>206</v>
      </c>
      <c r="K44" s="33">
        <v>28</v>
      </c>
      <c r="L44" s="33" t="s">
        <v>45</v>
      </c>
      <c r="M44" s="33" t="s">
        <v>33</v>
      </c>
      <c r="N44" s="37"/>
      <c r="O44" s="37"/>
      <c r="P44" s="33"/>
      <c r="Q44" s="39"/>
      <c r="R44" s="40" t="s">
        <v>207</v>
      </c>
      <c r="S44" s="42" t="s">
        <v>35</v>
      </c>
      <c r="T44" s="33" t="s">
        <v>47</v>
      </c>
      <c r="U44" s="37"/>
      <c r="V44" s="33"/>
      <c r="W44" s="37"/>
      <c r="X44" s="33"/>
      <c r="Y44" s="33"/>
      <c r="Z44" s="50"/>
    </row>
    <row r="45" s="12" customFormat="1" spans="1:26">
      <c r="A45" s="18">
        <v>44</v>
      </c>
      <c r="B45" s="19">
        <v>44315</v>
      </c>
      <c r="C45" s="21" t="s">
        <v>81</v>
      </c>
      <c r="D45" s="11" t="str">
        <f>VLOOKUP(C45,IF({1,0},CSS南北分区!D:D,CSS南北分区!B:B),2,FALSE)</f>
        <v>南区</v>
      </c>
      <c r="E45" s="31" t="s">
        <v>108</v>
      </c>
      <c r="F45" s="11" t="str">
        <f>IFERROR(VLOOKUP('2-DBS送检明细'!E45,IF({1,0},医院分型!F:F,医院分型!E:E),2,FALSE),"无")</f>
        <v>L1</v>
      </c>
      <c r="G45" s="34" t="s">
        <v>159</v>
      </c>
      <c r="H45" s="33" t="s">
        <v>109</v>
      </c>
      <c r="I45" s="11" t="str">
        <f>IFERROR(VLOOKUP(E45,医院分型!F:K,6,FALSE),"否")</f>
        <v>签署中</v>
      </c>
      <c r="J45" s="33" t="s">
        <v>208</v>
      </c>
      <c r="K45" s="33">
        <v>2</v>
      </c>
      <c r="L45" s="33" t="s">
        <v>32</v>
      </c>
      <c r="M45" s="33" t="s">
        <v>33</v>
      </c>
      <c r="N45" s="37"/>
      <c r="O45" s="37" t="s">
        <v>132</v>
      </c>
      <c r="P45" s="33" t="s">
        <v>73</v>
      </c>
      <c r="Q45" s="39"/>
      <c r="R45" s="40" t="s">
        <v>209</v>
      </c>
      <c r="S45" s="42" t="s">
        <v>35</v>
      </c>
      <c r="T45" s="33" t="s">
        <v>47</v>
      </c>
      <c r="U45" s="37"/>
      <c r="V45" s="33"/>
      <c r="W45" s="37"/>
      <c r="X45" s="33"/>
      <c r="Y45" s="33"/>
      <c r="Z45" s="50"/>
    </row>
    <row r="46" s="12" customFormat="1" spans="1:26">
      <c r="A46" s="18">
        <v>45</v>
      </c>
      <c r="B46" s="19">
        <v>44313</v>
      </c>
      <c r="C46" s="21" t="s">
        <v>137</v>
      </c>
      <c r="D46" s="11" t="str">
        <f>VLOOKUP(C46,IF({1,0},CSS南北分区!D:D,CSS南北分区!B:B),2,FALSE)</f>
        <v>南区</v>
      </c>
      <c r="E46" s="31" t="s">
        <v>138</v>
      </c>
      <c r="F46" s="11" t="str">
        <f>IFERROR(VLOOKUP('2-DBS送检明细'!E46,IF({1,0},医院分型!F:F,医院分型!E:E),2,FALSE),"无")</f>
        <v>L1</v>
      </c>
      <c r="G46" s="34" t="s">
        <v>77</v>
      </c>
      <c r="H46" s="33" t="s">
        <v>139</v>
      </c>
      <c r="I46" s="11" t="str">
        <f>IFERROR(VLOOKUP(E46,医院分型!F:K,6,FALSE),"否")</f>
        <v>是</v>
      </c>
      <c r="J46" s="33" t="s">
        <v>210</v>
      </c>
      <c r="K46" s="33">
        <v>33</v>
      </c>
      <c r="L46" s="33" t="s">
        <v>45</v>
      </c>
      <c r="M46" s="33" t="s">
        <v>33</v>
      </c>
      <c r="N46" s="37"/>
      <c r="O46" s="37"/>
      <c r="P46" s="33"/>
      <c r="Q46" s="39"/>
      <c r="R46" s="40" t="s">
        <v>211</v>
      </c>
      <c r="S46" s="42" t="s">
        <v>35</v>
      </c>
      <c r="T46" s="33" t="s">
        <v>47</v>
      </c>
      <c r="U46" s="37"/>
      <c r="V46" s="33"/>
      <c r="W46" s="37"/>
      <c r="X46" s="33"/>
      <c r="Y46" s="33"/>
      <c r="Z46" s="50"/>
    </row>
    <row r="47" s="12" customFormat="1" spans="1:26">
      <c r="A47" s="18">
        <v>46</v>
      </c>
      <c r="B47" s="19">
        <v>44314</v>
      </c>
      <c r="C47" s="21" t="s">
        <v>68</v>
      </c>
      <c r="D47" s="11" t="str">
        <f>VLOOKUP(C47,IF({1,0},CSS南北分区!D:D,CSS南北分区!B:B),2,FALSE)</f>
        <v>北区</v>
      </c>
      <c r="E47" s="31" t="s">
        <v>212</v>
      </c>
      <c r="F47" s="11" t="str">
        <f>IFERROR(VLOOKUP('2-DBS送检明细'!E47,IF({1,0},医院分型!F:F,医院分型!E:E),2,FALSE),"无")</f>
        <v>L2</v>
      </c>
      <c r="G47" s="34" t="s">
        <v>77</v>
      </c>
      <c r="H47" s="33" t="s">
        <v>77</v>
      </c>
      <c r="I47" s="11" t="str">
        <f>IFERROR(VLOOKUP(E47,医院分型!F:K,6,FALSE),"否")</f>
        <v>否</v>
      </c>
      <c r="J47" s="33" t="s">
        <v>213</v>
      </c>
      <c r="K47" s="33">
        <v>33</v>
      </c>
      <c r="L47" s="33" t="s">
        <v>32</v>
      </c>
      <c r="M47" s="33" t="s">
        <v>72</v>
      </c>
      <c r="N47" s="37"/>
      <c r="O47" s="37"/>
      <c r="P47" s="33"/>
      <c r="Q47" s="39"/>
      <c r="R47" s="40" t="s">
        <v>214</v>
      </c>
      <c r="S47" s="42" t="s">
        <v>35</v>
      </c>
      <c r="T47" s="33" t="s">
        <v>47</v>
      </c>
      <c r="U47" s="37"/>
      <c r="V47" s="33"/>
      <c r="W47" s="37"/>
      <c r="X47" s="33"/>
      <c r="Y47" s="33"/>
      <c r="Z47" s="50"/>
    </row>
    <row r="48" s="12" customFormat="1" spans="1:26">
      <c r="A48" s="18">
        <v>47</v>
      </c>
      <c r="B48" s="19">
        <v>44314</v>
      </c>
      <c r="C48" s="21" t="s">
        <v>215</v>
      </c>
      <c r="D48" s="11" t="str">
        <f>VLOOKUP(C48,IF({1,0},CSS南北分区!D:D,CSS南北分区!B:B),2,FALSE)</f>
        <v>南区</v>
      </c>
      <c r="E48" s="31" t="s">
        <v>216</v>
      </c>
      <c r="F48" s="11" t="str">
        <f>IFERROR(VLOOKUP('2-DBS送检明细'!E48,IF({1,0},医院分型!F:F,医院分型!E:E),2,FALSE),"无")</f>
        <v>L1</v>
      </c>
      <c r="G48" s="34" t="s">
        <v>42</v>
      </c>
      <c r="H48" s="33" t="s">
        <v>217</v>
      </c>
      <c r="I48" s="11" t="str">
        <f>IFERROR(VLOOKUP(E48,医院分型!F:K,6,FALSE),"否")</f>
        <v>是</v>
      </c>
      <c r="J48" s="33" t="s">
        <v>218</v>
      </c>
      <c r="K48" s="33">
        <v>3</v>
      </c>
      <c r="L48" s="33" t="s">
        <v>45</v>
      </c>
      <c r="M48" s="33" t="s">
        <v>33</v>
      </c>
      <c r="N48" s="37"/>
      <c r="O48" s="37" t="s">
        <v>132</v>
      </c>
      <c r="P48" s="33" t="s">
        <v>73</v>
      </c>
      <c r="Q48" s="39"/>
      <c r="R48" s="40" t="s">
        <v>219</v>
      </c>
      <c r="S48" s="42" t="s">
        <v>35</v>
      </c>
      <c r="T48" s="33" t="s">
        <v>47</v>
      </c>
      <c r="U48" s="37"/>
      <c r="V48" s="33"/>
      <c r="W48" s="37"/>
      <c r="X48" s="33"/>
      <c r="Y48" s="33"/>
      <c r="Z48" s="50"/>
    </row>
    <row r="49" s="12" customFormat="1" spans="1:26">
      <c r="A49" s="18">
        <v>48</v>
      </c>
      <c r="B49" s="19">
        <v>44309</v>
      </c>
      <c r="C49" s="21" t="s">
        <v>137</v>
      </c>
      <c r="D49" s="11" t="str">
        <f>VLOOKUP(C49,IF({1,0},CSS南北分区!D:D,CSS南北分区!B:B),2,FALSE)</f>
        <v>南区</v>
      </c>
      <c r="E49" s="31" t="s">
        <v>138</v>
      </c>
      <c r="F49" s="11" t="str">
        <f>IFERROR(VLOOKUP('2-DBS送检明细'!E49,IF({1,0},医院分型!F:F,医院分型!E:E),2,FALSE),"无")</f>
        <v>L1</v>
      </c>
      <c r="G49" s="34" t="s">
        <v>204</v>
      </c>
      <c r="H49" s="33" t="s">
        <v>205</v>
      </c>
      <c r="I49" s="11" t="str">
        <f>IFERROR(VLOOKUP(E49,医院分型!F:K,6,FALSE),"否")</f>
        <v>是</v>
      </c>
      <c r="J49" s="33" t="s">
        <v>220</v>
      </c>
      <c r="K49" s="33">
        <v>23</v>
      </c>
      <c r="L49" s="33" t="s">
        <v>32</v>
      </c>
      <c r="M49" s="33" t="s">
        <v>72</v>
      </c>
      <c r="N49" s="37"/>
      <c r="O49" s="37" t="s">
        <v>132</v>
      </c>
      <c r="P49" s="33" t="s">
        <v>73</v>
      </c>
      <c r="Q49" s="39"/>
      <c r="R49" s="40" t="s">
        <v>221</v>
      </c>
      <c r="S49" s="42" t="s">
        <v>35</v>
      </c>
      <c r="T49" s="33" t="s">
        <v>47</v>
      </c>
      <c r="U49" s="37"/>
      <c r="V49" s="33"/>
      <c r="W49" s="37"/>
      <c r="X49" s="33"/>
      <c r="Y49" s="33"/>
      <c r="Z49" s="50"/>
    </row>
    <row r="50" s="12" customFormat="1" spans="1:26">
      <c r="A50" s="18">
        <v>49</v>
      </c>
      <c r="B50" s="19">
        <v>44316</v>
      </c>
      <c r="C50" s="21" t="s">
        <v>97</v>
      </c>
      <c r="D50" s="11" t="str">
        <f>VLOOKUP(C50,IF({1,0},CSS南北分区!D:D,CSS南北分区!B:B),2,FALSE)</f>
        <v>北区</v>
      </c>
      <c r="E50" s="31" t="s">
        <v>98</v>
      </c>
      <c r="F50" s="11" t="str">
        <f>IFERROR(VLOOKUP('2-DBS送检明细'!E50,IF({1,0},医院分型!F:F,医院分型!E:E),2,FALSE),"无")</f>
        <v>L1</v>
      </c>
      <c r="G50" s="34" t="s">
        <v>142</v>
      </c>
      <c r="H50" s="33" t="s">
        <v>121</v>
      </c>
      <c r="I50" s="11" t="str">
        <f>IFERROR(VLOOKUP(E50,医院分型!F:K,6,FALSE),"否")</f>
        <v>是</v>
      </c>
      <c r="J50" s="33" t="s">
        <v>222</v>
      </c>
      <c r="K50" s="33">
        <v>4</v>
      </c>
      <c r="L50" s="33" t="s">
        <v>45</v>
      </c>
      <c r="M50" s="33" t="s">
        <v>33</v>
      </c>
      <c r="N50" s="37"/>
      <c r="O50" s="37" t="s">
        <v>132</v>
      </c>
      <c r="P50" s="33" t="s">
        <v>73</v>
      </c>
      <c r="Q50" s="39"/>
      <c r="R50" s="40" t="s">
        <v>223</v>
      </c>
      <c r="S50" s="42" t="s">
        <v>35</v>
      </c>
      <c r="T50" s="33" t="s">
        <v>47</v>
      </c>
      <c r="U50" s="37"/>
      <c r="V50" s="33"/>
      <c r="W50" s="37"/>
      <c r="X50" s="33"/>
      <c r="Y50" s="33"/>
      <c r="Z50" s="50"/>
    </row>
    <row r="51" s="12" customFormat="1" spans="1:28">
      <c r="A51" s="18">
        <v>50</v>
      </c>
      <c r="B51" s="19">
        <v>44316</v>
      </c>
      <c r="C51" s="21" t="s">
        <v>114</v>
      </c>
      <c r="D51" s="11" t="str">
        <f>VLOOKUP(C51,IF({1,0},CSS南北分区!D:D,CSS南北分区!B:B),2,FALSE)</f>
        <v>北区</v>
      </c>
      <c r="E51" s="31" t="s">
        <v>224</v>
      </c>
      <c r="F51" s="11" t="str">
        <f>IFERROR(VLOOKUP('2-DBS送检明细'!E51,IF({1,0},医院分型!F:F,医院分型!E:E),2,FALSE),"无")</f>
        <v>L1</v>
      </c>
      <c r="G51" s="34" t="s">
        <v>42</v>
      </c>
      <c r="H51" s="33" t="s">
        <v>225</v>
      </c>
      <c r="I51" s="11" t="str">
        <f>IFERROR(VLOOKUP(E51,医院分型!F:K,6,FALSE),"否")</f>
        <v>是</v>
      </c>
      <c r="J51" s="33" t="s">
        <v>226</v>
      </c>
      <c r="K51" s="33">
        <v>10</v>
      </c>
      <c r="L51" s="33" t="s">
        <v>32</v>
      </c>
      <c r="M51" s="33" t="s">
        <v>72</v>
      </c>
      <c r="N51" s="37"/>
      <c r="O51" s="37" t="s">
        <v>132</v>
      </c>
      <c r="P51" s="33" t="s">
        <v>73</v>
      </c>
      <c r="Q51" s="39"/>
      <c r="R51" s="40" t="s">
        <v>227</v>
      </c>
      <c r="S51" s="42" t="s">
        <v>35</v>
      </c>
      <c r="T51" s="33" t="s">
        <v>36</v>
      </c>
      <c r="U51" s="37">
        <v>0.11</v>
      </c>
      <c r="V51" s="33" t="s">
        <v>52</v>
      </c>
      <c r="W51" s="37">
        <v>5</v>
      </c>
      <c r="X51" s="33" t="s">
        <v>35</v>
      </c>
      <c r="Y51" s="33" t="s">
        <v>228</v>
      </c>
      <c r="Z51" s="50"/>
      <c r="AA51" s="12" t="s">
        <v>229</v>
      </c>
      <c r="AB51" s="12" t="s">
        <v>230</v>
      </c>
    </row>
    <row r="52" s="12" customFormat="1" spans="1:26">
      <c r="A52" s="18">
        <v>51</v>
      </c>
      <c r="B52" s="19">
        <v>44325</v>
      </c>
      <c r="C52" s="21" t="s">
        <v>97</v>
      </c>
      <c r="D52" s="11" t="str">
        <f>VLOOKUP(C52,IF({1,0},CSS南北分区!D:D,CSS南北分区!B:B),2,FALSE)</f>
        <v>北区</v>
      </c>
      <c r="E52" s="21" t="s">
        <v>98</v>
      </c>
      <c r="F52" s="11" t="str">
        <f>IFERROR(VLOOKUP('2-DBS送检明细'!E52,IF({1,0},医院分型!F:F,医院分型!E:E),2,FALSE),"无")</f>
        <v>L1</v>
      </c>
      <c r="G52" s="34" t="s">
        <v>142</v>
      </c>
      <c r="H52" s="33" t="s">
        <v>231</v>
      </c>
      <c r="I52" s="11" t="str">
        <f>IFERROR(VLOOKUP(E52,医院分型!F:K,6,FALSE),"否")</f>
        <v>是</v>
      </c>
      <c r="J52" s="33" t="s">
        <v>110</v>
      </c>
      <c r="K52" s="33">
        <v>2</v>
      </c>
      <c r="L52" s="33" t="s">
        <v>32</v>
      </c>
      <c r="M52" s="33" t="s">
        <v>33</v>
      </c>
      <c r="N52" s="37"/>
      <c r="O52" s="37" t="s">
        <v>132</v>
      </c>
      <c r="P52" s="33" t="s">
        <v>73</v>
      </c>
      <c r="Q52" s="39"/>
      <c r="R52" s="40" t="s">
        <v>232</v>
      </c>
      <c r="S52" s="42" t="s">
        <v>35</v>
      </c>
      <c r="T52" s="33" t="s">
        <v>47</v>
      </c>
      <c r="U52" s="37"/>
      <c r="V52" s="33"/>
      <c r="W52" s="37"/>
      <c r="X52" s="33"/>
      <c r="Y52" s="33"/>
      <c r="Z52" s="50"/>
    </row>
    <row r="53" s="12" customFormat="1" spans="1:26">
      <c r="A53" s="18">
        <v>52</v>
      </c>
      <c r="B53" s="19">
        <v>44326</v>
      </c>
      <c r="C53" s="21" t="s">
        <v>81</v>
      </c>
      <c r="D53" s="11" t="str">
        <f>VLOOKUP(C53,IF({1,0},CSS南北分区!D:D,CSS南北分区!B:B),2,FALSE)</f>
        <v>南区</v>
      </c>
      <c r="E53" s="21" t="s">
        <v>108</v>
      </c>
      <c r="F53" s="11" t="str">
        <f>IFERROR(VLOOKUP('2-DBS送检明细'!E53,IF({1,0},医院分型!F:F,医院分型!E:E),2,FALSE),"无")</f>
        <v>L1</v>
      </c>
      <c r="G53" s="34" t="s">
        <v>159</v>
      </c>
      <c r="H53" s="33" t="s">
        <v>109</v>
      </c>
      <c r="I53" s="11" t="str">
        <f>IFERROR(VLOOKUP(E53,医院分型!F:K,6,FALSE),"否")</f>
        <v>签署中</v>
      </c>
      <c r="J53" s="33" t="s">
        <v>233</v>
      </c>
      <c r="K53" s="33">
        <v>26</v>
      </c>
      <c r="L53" s="33" t="s">
        <v>234</v>
      </c>
      <c r="M53" s="33" t="s">
        <v>33</v>
      </c>
      <c r="N53" s="37"/>
      <c r="O53" s="37" t="s">
        <v>132</v>
      </c>
      <c r="P53" s="33" t="s">
        <v>73</v>
      </c>
      <c r="Q53" s="39"/>
      <c r="R53" s="40" t="s">
        <v>235</v>
      </c>
      <c r="S53" s="42" t="s">
        <v>35</v>
      </c>
      <c r="T53" s="33" t="s">
        <v>47</v>
      </c>
      <c r="U53" s="37"/>
      <c r="V53" s="33"/>
      <c r="W53" s="37"/>
      <c r="X53" s="33"/>
      <c r="Y53" s="33"/>
      <c r="Z53" s="50"/>
    </row>
    <row r="54" s="12" customFormat="1" spans="1:26">
      <c r="A54" s="18">
        <v>53</v>
      </c>
      <c r="B54" s="19">
        <v>44327</v>
      </c>
      <c r="C54" s="21" t="s">
        <v>236</v>
      </c>
      <c r="D54" s="11" t="str">
        <f>VLOOKUP(C54,IF({1,0},CSS南北分区!D:D,CSS南北分区!B:B),2,FALSE)</f>
        <v>北区</v>
      </c>
      <c r="E54" s="21" t="s">
        <v>237</v>
      </c>
      <c r="F54" s="11" t="str">
        <f>IFERROR(VLOOKUP('2-DBS送检明细'!E54,IF({1,0},医院分型!F:F,医院分型!E:E),2,FALSE),"无")</f>
        <v>L2</v>
      </c>
      <c r="G54" s="34" t="s">
        <v>42</v>
      </c>
      <c r="H54" s="33" t="s">
        <v>238</v>
      </c>
      <c r="I54" s="11" t="str">
        <f>IFERROR(VLOOKUP(E54,医院分型!F:K,6,FALSE),"否")</f>
        <v>否</v>
      </c>
      <c r="J54" s="33" t="s">
        <v>239</v>
      </c>
      <c r="K54" s="33">
        <v>27</v>
      </c>
      <c r="L54" s="33" t="s">
        <v>32</v>
      </c>
      <c r="M54" s="33" t="s">
        <v>33</v>
      </c>
      <c r="N54" s="37"/>
      <c r="O54" s="37" t="s">
        <v>132</v>
      </c>
      <c r="P54" s="33" t="s">
        <v>73</v>
      </c>
      <c r="Q54" s="39"/>
      <c r="R54" s="40" t="s">
        <v>240</v>
      </c>
      <c r="S54" s="42" t="s">
        <v>35</v>
      </c>
      <c r="T54" s="33" t="s">
        <v>47</v>
      </c>
      <c r="U54" s="37"/>
      <c r="V54" s="33"/>
      <c r="W54" s="37"/>
      <c r="X54" s="33"/>
      <c r="Y54" s="33"/>
      <c r="Z54" s="50"/>
    </row>
    <row r="55" s="12" customFormat="1" spans="1:26">
      <c r="A55" s="18">
        <v>54</v>
      </c>
      <c r="B55" s="19">
        <v>44327</v>
      </c>
      <c r="C55" s="21" t="s">
        <v>137</v>
      </c>
      <c r="D55" s="11" t="str">
        <f>VLOOKUP(C55,IF({1,0},CSS南北分区!D:D,CSS南北分区!B:B),2,FALSE)</f>
        <v>南区</v>
      </c>
      <c r="E55" s="21" t="s">
        <v>138</v>
      </c>
      <c r="F55" s="11" t="str">
        <f>IFERROR(VLOOKUP('2-DBS送检明细'!E55,IF({1,0},医院分型!F:F,医院分型!E:E),2,FALSE),"无")</f>
        <v>L1</v>
      </c>
      <c r="G55" s="34" t="s">
        <v>142</v>
      </c>
      <c r="H55" s="33" t="s">
        <v>139</v>
      </c>
      <c r="I55" s="11" t="str">
        <f>IFERROR(VLOOKUP(E55,医院分型!F:K,6,FALSE),"否")</f>
        <v>是</v>
      </c>
      <c r="J55" s="33" t="s">
        <v>241</v>
      </c>
      <c r="K55" s="33">
        <v>35</v>
      </c>
      <c r="L55" s="33" t="s">
        <v>32</v>
      </c>
      <c r="M55" s="33" t="s">
        <v>33</v>
      </c>
      <c r="N55" s="37"/>
      <c r="O55" s="37" t="s">
        <v>35</v>
      </c>
      <c r="P55" s="33"/>
      <c r="Q55" s="39"/>
      <c r="R55" s="40" t="s">
        <v>242</v>
      </c>
      <c r="S55" s="42" t="s">
        <v>35</v>
      </c>
      <c r="T55" s="33" t="s">
        <v>36</v>
      </c>
      <c r="U55" s="37">
        <v>0.05</v>
      </c>
      <c r="V55" s="33"/>
      <c r="W55" s="37"/>
      <c r="X55" s="33"/>
      <c r="Y55" s="33" t="s">
        <v>243</v>
      </c>
      <c r="Z55" s="50" t="s">
        <v>244</v>
      </c>
    </row>
    <row r="56" s="12" customFormat="1" spans="1:26">
      <c r="A56" s="18">
        <v>55</v>
      </c>
      <c r="B56" s="19">
        <v>44327</v>
      </c>
      <c r="C56" s="21" t="s">
        <v>137</v>
      </c>
      <c r="D56" s="11" t="str">
        <f>VLOOKUP(C56,IF({1,0},CSS南北分区!D:D,CSS南北分区!B:B),2,FALSE)</f>
        <v>南区</v>
      </c>
      <c r="E56" s="21" t="s">
        <v>138</v>
      </c>
      <c r="F56" s="11" t="str">
        <f>IFERROR(VLOOKUP('2-DBS送检明细'!E56,IF({1,0},医院分型!F:F,医院分型!E:E),2,FALSE),"无")</f>
        <v>L1</v>
      </c>
      <c r="G56" s="34" t="s">
        <v>142</v>
      </c>
      <c r="H56" s="33" t="s">
        <v>139</v>
      </c>
      <c r="I56" s="11" t="str">
        <f>IFERROR(VLOOKUP(E56,医院分型!F:K,6,FALSE),"否")</f>
        <v>是</v>
      </c>
      <c r="J56" s="33" t="s">
        <v>241</v>
      </c>
      <c r="K56" s="33">
        <v>35</v>
      </c>
      <c r="L56" s="33" t="s">
        <v>32</v>
      </c>
      <c r="M56" s="33" t="s">
        <v>33</v>
      </c>
      <c r="N56" s="37"/>
      <c r="O56" s="37" t="s">
        <v>35</v>
      </c>
      <c r="P56" s="33"/>
      <c r="Q56" s="39"/>
      <c r="R56" s="40" t="s">
        <v>245</v>
      </c>
      <c r="S56" s="42" t="s">
        <v>35</v>
      </c>
      <c r="T56" s="33" t="s">
        <v>36</v>
      </c>
      <c r="U56" s="37">
        <v>0.82</v>
      </c>
      <c r="V56" s="33"/>
      <c r="W56" s="37"/>
      <c r="X56" s="33"/>
      <c r="Y56" s="33"/>
      <c r="Z56" s="50"/>
    </row>
    <row r="57" s="12" customFormat="1" spans="1:26">
      <c r="A57" s="18">
        <v>56</v>
      </c>
      <c r="B57" s="19">
        <v>44327</v>
      </c>
      <c r="C57" s="21" t="s">
        <v>137</v>
      </c>
      <c r="D57" s="11" t="str">
        <f>VLOOKUP(C57,IF({1,0},CSS南北分区!D:D,CSS南北分区!B:B),2,FALSE)</f>
        <v>南区</v>
      </c>
      <c r="E57" s="21" t="s">
        <v>138</v>
      </c>
      <c r="F57" s="11" t="str">
        <f>IFERROR(VLOOKUP('2-DBS送检明细'!E57,IF({1,0},医院分型!F:F,医院分型!E:E),2,FALSE),"无")</f>
        <v>L1</v>
      </c>
      <c r="G57" s="34" t="s">
        <v>142</v>
      </c>
      <c r="H57" s="33" t="s">
        <v>139</v>
      </c>
      <c r="I57" s="11" t="str">
        <f>IFERROR(VLOOKUP(E57,医院分型!F:K,6,FALSE),"否")</f>
        <v>是</v>
      </c>
      <c r="J57" s="33" t="s">
        <v>241</v>
      </c>
      <c r="K57" s="33">
        <v>35</v>
      </c>
      <c r="L57" s="33" t="s">
        <v>32</v>
      </c>
      <c r="M57" s="33" t="s">
        <v>33</v>
      </c>
      <c r="N57" s="37"/>
      <c r="O57" s="37" t="s">
        <v>35</v>
      </c>
      <c r="P57" s="33"/>
      <c r="Q57" s="39"/>
      <c r="R57" s="40" t="s">
        <v>246</v>
      </c>
      <c r="S57" s="42" t="s">
        <v>35</v>
      </c>
      <c r="T57" s="33" t="s">
        <v>36</v>
      </c>
      <c r="U57" s="37">
        <v>0.04</v>
      </c>
      <c r="V57" s="33"/>
      <c r="W57" s="37"/>
      <c r="X57" s="33"/>
      <c r="Y57" s="33"/>
      <c r="Z57" s="50"/>
    </row>
    <row r="58" s="12" customFormat="1" spans="1:26">
      <c r="A58" s="18">
        <v>57</v>
      </c>
      <c r="B58" s="19">
        <v>44327</v>
      </c>
      <c r="C58" s="21" t="s">
        <v>137</v>
      </c>
      <c r="D58" s="11" t="str">
        <f>VLOOKUP(C58,IF({1,0},CSS南北分区!D:D,CSS南北分区!B:B),2,FALSE)</f>
        <v>南区</v>
      </c>
      <c r="E58" s="21" t="s">
        <v>138</v>
      </c>
      <c r="F58" s="11" t="str">
        <f>IFERROR(VLOOKUP('2-DBS送检明细'!E58,IF({1,0},医院分型!F:F,医院分型!E:E),2,FALSE),"无")</f>
        <v>L1</v>
      </c>
      <c r="G58" s="34" t="s">
        <v>142</v>
      </c>
      <c r="H58" s="33" t="s">
        <v>139</v>
      </c>
      <c r="I58" s="11" t="str">
        <f>IFERROR(VLOOKUP(E58,医院分型!F:K,6,FALSE),"否")</f>
        <v>是</v>
      </c>
      <c r="J58" s="33" t="s">
        <v>241</v>
      </c>
      <c r="K58" s="33">
        <v>35</v>
      </c>
      <c r="L58" s="33" t="s">
        <v>32</v>
      </c>
      <c r="M58" s="33" t="s">
        <v>33</v>
      </c>
      <c r="N58" s="37"/>
      <c r="O58" s="37" t="s">
        <v>35</v>
      </c>
      <c r="P58" s="33"/>
      <c r="Q58" s="39"/>
      <c r="R58" s="40" t="s">
        <v>247</v>
      </c>
      <c r="S58" s="42" t="s">
        <v>35</v>
      </c>
      <c r="T58" s="33" t="s">
        <v>36</v>
      </c>
      <c r="U58" s="37">
        <v>0.06</v>
      </c>
      <c r="V58" s="33"/>
      <c r="W58" s="37"/>
      <c r="X58" s="33"/>
      <c r="Y58" s="33"/>
      <c r="Z58" s="50"/>
    </row>
    <row r="59" s="12" customFormat="1" spans="1:26">
      <c r="A59" s="18">
        <v>58</v>
      </c>
      <c r="B59" s="19">
        <v>44327</v>
      </c>
      <c r="C59" s="21" t="s">
        <v>137</v>
      </c>
      <c r="D59" s="11" t="str">
        <f>VLOOKUP(C59,IF({1,0},CSS南北分区!D:D,CSS南北分区!B:B),2,FALSE)</f>
        <v>南区</v>
      </c>
      <c r="E59" s="21" t="s">
        <v>138</v>
      </c>
      <c r="F59" s="11" t="str">
        <f>IFERROR(VLOOKUP('2-DBS送检明细'!E59,IF({1,0},医院分型!F:F,医院分型!E:E),2,FALSE),"无")</f>
        <v>L1</v>
      </c>
      <c r="G59" s="34" t="s">
        <v>142</v>
      </c>
      <c r="H59" s="33" t="s">
        <v>139</v>
      </c>
      <c r="I59" s="11" t="str">
        <f>IFERROR(VLOOKUP(E59,医院分型!F:K,6,FALSE),"否")</f>
        <v>是</v>
      </c>
      <c r="J59" s="33" t="s">
        <v>241</v>
      </c>
      <c r="K59" s="33">
        <v>35</v>
      </c>
      <c r="L59" s="33" t="s">
        <v>32</v>
      </c>
      <c r="M59" s="33" t="s">
        <v>33</v>
      </c>
      <c r="N59" s="37"/>
      <c r="O59" s="37" t="s">
        <v>35</v>
      </c>
      <c r="P59" s="33"/>
      <c r="Q59" s="39"/>
      <c r="R59" s="40" t="s">
        <v>248</v>
      </c>
      <c r="S59" s="42" t="s">
        <v>35</v>
      </c>
      <c r="T59" s="33" t="s">
        <v>36</v>
      </c>
      <c r="U59" s="37">
        <v>0.24</v>
      </c>
      <c r="V59" s="33"/>
      <c r="W59" s="37"/>
      <c r="X59" s="33"/>
      <c r="Y59" s="33"/>
      <c r="Z59" s="50"/>
    </row>
    <row r="60" s="12" customFormat="1" spans="1:26">
      <c r="A60" s="18">
        <v>59</v>
      </c>
      <c r="B60" s="19">
        <v>44328</v>
      </c>
      <c r="C60" s="21" t="s">
        <v>97</v>
      </c>
      <c r="D60" s="11" t="str">
        <f>VLOOKUP(C60,IF({1,0},CSS南北分区!D:D,CSS南北分区!B:B),2,FALSE)</f>
        <v>北区</v>
      </c>
      <c r="E60" s="21" t="s">
        <v>98</v>
      </c>
      <c r="F60" s="11" t="str">
        <f>IFERROR(VLOOKUP('2-DBS送检明细'!E60,IF({1,0},医院分型!F:F,医院分型!E:E),2,FALSE),"无")</f>
        <v>L1</v>
      </c>
      <c r="G60" s="34" t="s">
        <v>142</v>
      </c>
      <c r="H60" s="33" t="s">
        <v>121</v>
      </c>
      <c r="I60" s="11" t="str">
        <f>IFERROR(VLOOKUP(E60,医院分型!F:K,6,FALSE),"否")</f>
        <v>是</v>
      </c>
      <c r="J60" s="33" t="s">
        <v>249</v>
      </c>
      <c r="K60" s="33">
        <v>3</v>
      </c>
      <c r="L60" s="33" t="s">
        <v>45</v>
      </c>
      <c r="M60" s="33" t="s">
        <v>33</v>
      </c>
      <c r="N60" s="37"/>
      <c r="O60" s="37" t="s">
        <v>132</v>
      </c>
      <c r="P60" s="33" t="s">
        <v>73</v>
      </c>
      <c r="Q60" s="39"/>
      <c r="R60" s="40" t="s">
        <v>250</v>
      </c>
      <c r="S60" s="42" t="s">
        <v>35</v>
      </c>
      <c r="T60" s="33" t="s">
        <v>47</v>
      </c>
      <c r="U60" s="37"/>
      <c r="V60" s="33"/>
      <c r="W60" s="37"/>
      <c r="X60" s="33"/>
      <c r="Y60" s="33"/>
      <c r="Z60" s="50"/>
    </row>
    <row r="61" s="12" customFormat="1" spans="1:26">
      <c r="A61" s="18">
        <v>60</v>
      </c>
      <c r="B61" s="19">
        <v>44329</v>
      </c>
      <c r="C61" s="21" t="s">
        <v>97</v>
      </c>
      <c r="D61" s="11" t="str">
        <f>VLOOKUP(C61,IF({1,0},CSS南北分区!D:D,CSS南北分区!B:B),2,FALSE)</f>
        <v>北区</v>
      </c>
      <c r="E61" s="21" t="s">
        <v>98</v>
      </c>
      <c r="F61" s="11" t="str">
        <f>IFERROR(VLOOKUP('2-DBS送检明细'!E61,IF({1,0},医院分型!F:F,医院分型!E:E),2,FALSE),"无")</f>
        <v>L1</v>
      </c>
      <c r="G61" s="34" t="s">
        <v>142</v>
      </c>
      <c r="H61" s="33" t="s">
        <v>231</v>
      </c>
      <c r="I61" s="11" t="str">
        <f>IFERROR(VLOOKUP(E61,医院分型!F:K,6,FALSE),"否")</f>
        <v>是</v>
      </c>
      <c r="J61" s="33" t="s">
        <v>251</v>
      </c>
      <c r="K61" s="33">
        <v>3</v>
      </c>
      <c r="L61" s="33" t="s">
        <v>45</v>
      </c>
      <c r="M61" s="33" t="s">
        <v>33</v>
      </c>
      <c r="N61" s="37"/>
      <c r="O61" s="37" t="s">
        <v>132</v>
      </c>
      <c r="P61" s="33" t="s">
        <v>73</v>
      </c>
      <c r="Q61" s="39"/>
      <c r="R61" s="40" t="s">
        <v>252</v>
      </c>
      <c r="S61" s="42" t="s">
        <v>35</v>
      </c>
      <c r="T61" s="33" t="s">
        <v>47</v>
      </c>
      <c r="U61" s="37"/>
      <c r="V61" s="33"/>
      <c r="W61" s="37"/>
      <c r="X61" s="33"/>
      <c r="Y61" s="33"/>
      <c r="Z61" s="50"/>
    </row>
    <row r="62" s="12" customFormat="1" spans="1:26">
      <c r="A62" s="18">
        <v>61</v>
      </c>
      <c r="B62" s="19">
        <v>44329</v>
      </c>
      <c r="C62" s="21" t="s">
        <v>114</v>
      </c>
      <c r="D62" s="11" t="str">
        <f>VLOOKUP(C62,IF({1,0},CSS南北分区!D:D,CSS南北分区!B:B),2,FALSE)</f>
        <v>北区</v>
      </c>
      <c r="E62" s="21" t="s">
        <v>115</v>
      </c>
      <c r="F62" s="11" t="str">
        <f>IFERROR(VLOOKUP('2-DBS送检明细'!E62,IF({1,0},医院分型!F:F,医院分型!E:E),2,FALSE),"无")</f>
        <v>L1</v>
      </c>
      <c r="G62" s="34" t="s">
        <v>77</v>
      </c>
      <c r="H62" s="33" t="s">
        <v>253</v>
      </c>
      <c r="I62" s="11" t="str">
        <f>IFERROR(VLOOKUP(E62,医院分型!F:K,6,FALSE),"否")</f>
        <v>是</v>
      </c>
      <c r="J62" s="33" t="s">
        <v>254</v>
      </c>
      <c r="K62" s="33">
        <v>5</v>
      </c>
      <c r="L62" s="33" t="s">
        <v>45</v>
      </c>
      <c r="M62" s="33" t="s">
        <v>33</v>
      </c>
      <c r="N62" s="37"/>
      <c r="O62" s="37" t="s">
        <v>132</v>
      </c>
      <c r="P62" s="33" t="s">
        <v>73</v>
      </c>
      <c r="Q62" s="39"/>
      <c r="R62" s="40" t="s">
        <v>255</v>
      </c>
      <c r="S62" s="42" t="s">
        <v>35</v>
      </c>
      <c r="T62" s="33" t="s">
        <v>47</v>
      </c>
      <c r="U62" s="37"/>
      <c r="V62" s="33"/>
      <c r="W62" s="37"/>
      <c r="X62" s="33"/>
      <c r="Y62" s="33"/>
      <c r="Z62" s="50"/>
    </row>
    <row r="63" s="12" customFormat="1" spans="1:26">
      <c r="A63" s="18">
        <v>62</v>
      </c>
      <c r="B63" s="19">
        <v>44329</v>
      </c>
      <c r="C63" s="21" t="s">
        <v>27</v>
      </c>
      <c r="D63" s="11" t="str">
        <f>VLOOKUP(C63,IF({1,0},CSS南北分区!D:D,CSS南北分区!B:B),2,FALSE)</f>
        <v>南区</v>
      </c>
      <c r="E63" s="21" t="s">
        <v>28</v>
      </c>
      <c r="F63" s="11" t="str">
        <f>IFERROR(VLOOKUP('2-DBS送检明细'!E63,IF({1,0},医院分型!F:F,医院分型!E:E),2,FALSE),"无")</f>
        <v>L2</v>
      </c>
      <c r="G63" s="34" t="s">
        <v>77</v>
      </c>
      <c r="H63" s="33" t="s">
        <v>256</v>
      </c>
      <c r="I63" s="11" t="str">
        <f>IFERROR(VLOOKUP(E63,医院分型!F:K,6,FALSE),"否")</f>
        <v>是</v>
      </c>
      <c r="J63" s="33" t="s">
        <v>31</v>
      </c>
      <c r="K63" s="33">
        <v>21</v>
      </c>
      <c r="L63" s="33" t="s">
        <v>32</v>
      </c>
      <c r="M63" s="33" t="s">
        <v>33</v>
      </c>
      <c r="N63" s="37"/>
      <c r="O63" s="37" t="s">
        <v>132</v>
      </c>
      <c r="P63" s="33" t="s">
        <v>73</v>
      </c>
      <c r="Q63" s="39"/>
      <c r="R63" s="40" t="s">
        <v>257</v>
      </c>
      <c r="S63" s="42" t="s">
        <v>35</v>
      </c>
      <c r="T63" s="33" t="s">
        <v>47</v>
      </c>
      <c r="U63" s="37"/>
      <c r="V63" s="33"/>
      <c r="W63" s="37"/>
      <c r="X63" s="33"/>
      <c r="Y63" s="33"/>
      <c r="Z63" s="50"/>
    </row>
    <row r="64" s="12" customFormat="1" spans="1:26">
      <c r="A64" s="18">
        <v>63</v>
      </c>
      <c r="B64" s="19">
        <v>44329</v>
      </c>
      <c r="C64" s="21" t="s">
        <v>27</v>
      </c>
      <c r="D64" s="11" t="str">
        <f>VLOOKUP(C64,IF({1,0},CSS南北分区!D:D,CSS南北分区!B:B),2,FALSE)</f>
        <v>南区</v>
      </c>
      <c r="E64" s="21" t="s">
        <v>28</v>
      </c>
      <c r="F64" s="11" t="str">
        <f>IFERROR(VLOOKUP('2-DBS送检明细'!E64,IF({1,0},医院分型!F:F,医院分型!E:E),2,FALSE),"无")</f>
        <v>L2</v>
      </c>
      <c r="G64" s="34" t="s">
        <v>77</v>
      </c>
      <c r="H64" s="33" t="s">
        <v>256</v>
      </c>
      <c r="I64" s="11" t="str">
        <f>IFERROR(VLOOKUP(E64,医院分型!F:K,6,FALSE),"否")</f>
        <v>是</v>
      </c>
      <c r="J64" s="33" t="s">
        <v>258</v>
      </c>
      <c r="K64" s="33">
        <v>4</v>
      </c>
      <c r="L64" s="33" t="s">
        <v>45</v>
      </c>
      <c r="M64" s="33" t="s">
        <v>33</v>
      </c>
      <c r="N64" s="37"/>
      <c r="O64" s="37" t="s">
        <v>132</v>
      </c>
      <c r="P64" s="33" t="s">
        <v>73</v>
      </c>
      <c r="Q64" s="39"/>
      <c r="R64" s="40" t="s">
        <v>259</v>
      </c>
      <c r="S64" s="42" t="s">
        <v>35</v>
      </c>
      <c r="T64" s="33" t="s">
        <v>47</v>
      </c>
      <c r="U64" s="37"/>
      <c r="V64" s="33"/>
      <c r="W64" s="37"/>
      <c r="X64" s="33"/>
      <c r="Y64" s="33"/>
      <c r="Z64" s="50"/>
    </row>
    <row r="65" s="12" customFormat="1" spans="1:26">
      <c r="A65" s="18">
        <v>64</v>
      </c>
      <c r="B65" s="19">
        <v>44322</v>
      </c>
      <c r="C65" s="21" t="s">
        <v>63</v>
      </c>
      <c r="D65" s="11" t="str">
        <f>VLOOKUP(C65,IF({1,0},CSS南北分区!D:D,CSS南北分区!B:B),2,FALSE)</f>
        <v>南区</v>
      </c>
      <c r="E65" s="31" t="s">
        <v>260</v>
      </c>
      <c r="F65" s="11" t="str">
        <f>IFERROR(VLOOKUP('2-DBS送检明细'!E65,IF({1,0},医院分型!F:F,医院分型!E:E),2,FALSE),"无")</f>
        <v>L2</v>
      </c>
      <c r="G65" s="34" t="s">
        <v>167</v>
      </c>
      <c r="H65" s="33" t="s">
        <v>261</v>
      </c>
      <c r="I65" s="11" t="str">
        <f>IFERROR(VLOOKUP(E65,医院分型!F:K,6,FALSE),"否")</f>
        <v>否</v>
      </c>
      <c r="J65" s="33" t="s">
        <v>262</v>
      </c>
      <c r="K65" s="33">
        <v>20</v>
      </c>
      <c r="L65" s="33" t="s">
        <v>32</v>
      </c>
      <c r="M65" s="33" t="s">
        <v>33</v>
      </c>
      <c r="N65" s="37"/>
      <c r="O65" s="37" t="s">
        <v>132</v>
      </c>
      <c r="P65" s="33" t="s">
        <v>73</v>
      </c>
      <c r="Q65" s="39"/>
      <c r="R65" s="40" t="s">
        <v>263</v>
      </c>
      <c r="S65" s="42" t="s">
        <v>35</v>
      </c>
      <c r="T65" s="33" t="s">
        <v>47</v>
      </c>
      <c r="U65" s="37"/>
      <c r="V65" s="33"/>
      <c r="W65" s="37"/>
      <c r="X65" s="33"/>
      <c r="Y65" s="33"/>
      <c r="Z65" s="50"/>
    </row>
    <row r="66" s="12" customFormat="1" spans="1:26">
      <c r="A66" s="18">
        <v>65</v>
      </c>
      <c r="B66" s="19">
        <v>44333</v>
      </c>
      <c r="C66" s="21" t="s">
        <v>68</v>
      </c>
      <c r="D66" s="11" t="str">
        <f>VLOOKUP(C66,IF({1,0},CSS南北分区!D:D,CSS南北分区!B:B),2,FALSE)</f>
        <v>北区</v>
      </c>
      <c r="E66" s="21" t="s">
        <v>91</v>
      </c>
      <c r="F66" s="11" t="str">
        <f>IFERROR(VLOOKUP('2-DBS送检明细'!E66,IF({1,0},医院分型!F:F,医院分型!E:E),2,FALSE),"无")</f>
        <v>L1</v>
      </c>
      <c r="G66" s="34" t="s">
        <v>92</v>
      </c>
      <c r="H66" s="33" t="s">
        <v>93</v>
      </c>
      <c r="I66" s="11" t="str">
        <f>IFERROR(VLOOKUP(E66,医院分型!F:K,6,FALSE),"否")</f>
        <v>否</v>
      </c>
      <c r="J66" s="33" t="s">
        <v>264</v>
      </c>
      <c r="K66" s="33">
        <v>16</v>
      </c>
      <c r="L66" s="33" t="s">
        <v>32</v>
      </c>
      <c r="M66" s="33" t="s">
        <v>72</v>
      </c>
      <c r="N66" s="37"/>
      <c r="O66" s="37" t="s">
        <v>132</v>
      </c>
      <c r="P66" s="33" t="s">
        <v>73</v>
      </c>
      <c r="Q66" s="39"/>
      <c r="R66" s="40" t="s">
        <v>265</v>
      </c>
      <c r="S66" s="42" t="s">
        <v>35</v>
      </c>
      <c r="T66" s="33" t="s">
        <v>47</v>
      </c>
      <c r="U66" s="37"/>
      <c r="V66" s="33"/>
      <c r="W66" s="37"/>
      <c r="X66" s="33"/>
      <c r="Y66" s="33"/>
      <c r="Z66" s="50"/>
    </row>
    <row r="67" s="12" customFormat="1" spans="1:26">
      <c r="A67" s="18">
        <v>66</v>
      </c>
      <c r="B67" s="19">
        <v>44335</v>
      </c>
      <c r="C67" s="21" t="s">
        <v>97</v>
      </c>
      <c r="D67" s="11" t="str">
        <f>VLOOKUP(C67,IF({1,0},CSS南北分区!D:D,CSS南北分区!B:B),2,FALSE)</f>
        <v>北区</v>
      </c>
      <c r="E67" s="21" t="s">
        <v>98</v>
      </c>
      <c r="F67" s="11" t="str">
        <f>IFERROR(VLOOKUP('2-DBS送检明细'!E67,IF({1,0},医院分型!F:F,医院分型!E:E),2,FALSE),"无")</f>
        <v>L1</v>
      </c>
      <c r="G67" s="34" t="s">
        <v>142</v>
      </c>
      <c r="H67" s="33" t="s">
        <v>231</v>
      </c>
      <c r="I67" s="11" t="str">
        <f>IFERROR(VLOOKUP(E67,医院分型!F:K,6,FALSE),"否")</f>
        <v>是</v>
      </c>
      <c r="J67" s="33" t="s">
        <v>266</v>
      </c>
      <c r="K67" s="33">
        <v>27</v>
      </c>
      <c r="L67" s="33" t="s">
        <v>45</v>
      </c>
      <c r="M67" s="33" t="s">
        <v>72</v>
      </c>
      <c r="N67" s="37"/>
      <c r="O67" s="37" t="s">
        <v>132</v>
      </c>
      <c r="P67" s="33" t="s">
        <v>73</v>
      </c>
      <c r="Q67" s="39"/>
      <c r="R67" s="40" t="s">
        <v>267</v>
      </c>
      <c r="S67" s="42" t="s">
        <v>35</v>
      </c>
      <c r="T67" s="33" t="s">
        <v>47</v>
      </c>
      <c r="U67" s="37"/>
      <c r="V67" s="33"/>
      <c r="W67" s="37"/>
      <c r="X67" s="33"/>
      <c r="Y67" s="33"/>
      <c r="Z67" s="50"/>
    </row>
    <row r="68" s="12" customFormat="1" spans="1:26">
      <c r="A68" s="18">
        <v>67</v>
      </c>
      <c r="B68" s="19">
        <v>44335</v>
      </c>
      <c r="C68" s="21" t="s">
        <v>97</v>
      </c>
      <c r="D68" s="11" t="str">
        <f>VLOOKUP(C68,IF({1,0},CSS南北分区!D:D,CSS南北分区!B:B),2,FALSE)</f>
        <v>北区</v>
      </c>
      <c r="E68" s="21" t="s">
        <v>98</v>
      </c>
      <c r="F68" s="11" t="str">
        <f>IFERROR(VLOOKUP('2-DBS送检明细'!E68,IF({1,0},医院分型!F:F,医院分型!E:E),2,FALSE),"无")</f>
        <v>L1</v>
      </c>
      <c r="G68" s="34" t="s">
        <v>142</v>
      </c>
      <c r="H68" s="33" t="s">
        <v>231</v>
      </c>
      <c r="I68" s="11" t="str">
        <f>IFERROR(VLOOKUP(E68,医院分型!F:K,6,FALSE),"否")</f>
        <v>是</v>
      </c>
      <c r="J68" s="33" t="s">
        <v>268</v>
      </c>
      <c r="K68" s="33">
        <v>4</v>
      </c>
      <c r="L68" s="33" t="s">
        <v>32</v>
      </c>
      <c r="M68" s="33" t="s">
        <v>269</v>
      </c>
      <c r="N68" s="37"/>
      <c r="O68" s="37" t="s">
        <v>132</v>
      </c>
      <c r="P68" s="33" t="s">
        <v>73</v>
      </c>
      <c r="Q68" s="39"/>
      <c r="R68" s="40" t="s">
        <v>270</v>
      </c>
      <c r="S68" s="42" t="s">
        <v>35</v>
      </c>
      <c r="T68" s="33" t="s">
        <v>47</v>
      </c>
      <c r="U68" s="37"/>
      <c r="V68" s="33"/>
      <c r="W68" s="37"/>
      <c r="X68" s="33"/>
      <c r="Y68" s="33"/>
      <c r="Z68" s="50"/>
    </row>
    <row r="69" s="12" customFormat="1" spans="1:26">
      <c r="A69" s="18">
        <v>68</v>
      </c>
      <c r="B69" s="19">
        <v>44335</v>
      </c>
      <c r="C69" s="21" t="s">
        <v>97</v>
      </c>
      <c r="D69" s="11" t="str">
        <f>VLOOKUP(C69,IF({1,0},CSS南北分区!D:D,CSS南北分区!B:B),2,FALSE)</f>
        <v>北区</v>
      </c>
      <c r="E69" s="21" t="s">
        <v>98</v>
      </c>
      <c r="F69" s="11" t="str">
        <f>IFERROR(VLOOKUP('2-DBS送检明细'!E69,IF({1,0},医院分型!F:F,医院分型!E:E),2,FALSE),"无")</f>
        <v>L1</v>
      </c>
      <c r="G69" s="34" t="s">
        <v>142</v>
      </c>
      <c r="H69" s="33" t="s">
        <v>231</v>
      </c>
      <c r="I69" s="11" t="str">
        <f>IFERROR(VLOOKUP(E69,医院分型!F:K,6,FALSE),"否")</f>
        <v>是</v>
      </c>
      <c r="J69" s="33" t="s">
        <v>271</v>
      </c>
      <c r="K69" s="33">
        <v>30</v>
      </c>
      <c r="L69" s="33" t="s">
        <v>45</v>
      </c>
      <c r="M69" s="33" t="s">
        <v>72</v>
      </c>
      <c r="N69" s="37"/>
      <c r="O69" s="37" t="s">
        <v>132</v>
      </c>
      <c r="P69" s="33" t="s">
        <v>73</v>
      </c>
      <c r="Q69" s="39"/>
      <c r="R69" s="40" t="s">
        <v>272</v>
      </c>
      <c r="S69" s="42" t="s">
        <v>35</v>
      </c>
      <c r="T69" s="33" t="s">
        <v>47</v>
      </c>
      <c r="U69" s="37"/>
      <c r="V69" s="33"/>
      <c r="W69" s="37"/>
      <c r="X69" s="33"/>
      <c r="Y69" s="33"/>
      <c r="Z69" s="50"/>
    </row>
    <row r="70" s="12" customFormat="1" spans="1:26">
      <c r="A70" s="18">
        <v>69</v>
      </c>
      <c r="B70" s="19">
        <v>44335</v>
      </c>
      <c r="C70" s="21" t="s">
        <v>97</v>
      </c>
      <c r="D70" s="11" t="str">
        <f>VLOOKUP(C70,IF({1,0},CSS南北分区!D:D,CSS南北分区!B:B),2,FALSE)</f>
        <v>北区</v>
      </c>
      <c r="E70" s="21" t="s">
        <v>98</v>
      </c>
      <c r="F70" s="11" t="str">
        <f>IFERROR(VLOOKUP('2-DBS送检明细'!E70,IF({1,0},医院分型!F:F,医院分型!E:E),2,FALSE),"无")</f>
        <v>L1</v>
      </c>
      <c r="G70" s="34" t="s">
        <v>142</v>
      </c>
      <c r="H70" s="33" t="s">
        <v>231</v>
      </c>
      <c r="I70" s="11" t="str">
        <f>IFERROR(VLOOKUP(E70,医院分型!F:K,6,FALSE),"否")</f>
        <v>是</v>
      </c>
      <c r="J70" s="33" t="s">
        <v>273</v>
      </c>
      <c r="K70" s="33">
        <v>27</v>
      </c>
      <c r="L70" s="33" t="s">
        <v>45</v>
      </c>
      <c r="M70" s="33" t="s">
        <v>33</v>
      </c>
      <c r="N70" s="37"/>
      <c r="O70" s="37" t="s">
        <v>132</v>
      </c>
      <c r="P70" s="33" t="s">
        <v>73</v>
      </c>
      <c r="Q70" s="39"/>
      <c r="R70" s="40" t="s">
        <v>274</v>
      </c>
      <c r="S70" s="42" t="s">
        <v>35</v>
      </c>
      <c r="T70" s="33" t="s">
        <v>47</v>
      </c>
      <c r="U70" s="37"/>
      <c r="V70" s="33"/>
      <c r="W70" s="37"/>
      <c r="X70" s="33"/>
      <c r="Y70" s="33"/>
      <c r="Z70" s="50"/>
    </row>
    <row r="71" s="12" customFormat="1" spans="1:26">
      <c r="A71" s="18">
        <v>70</v>
      </c>
      <c r="B71" s="19">
        <v>44335</v>
      </c>
      <c r="C71" s="21" t="s">
        <v>97</v>
      </c>
      <c r="D71" s="11" t="str">
        <f>VLOOKUP(C71,IF({1,0},CSS南北分区!D:D,CSS南北分区!B:B),2,FALSE)</f>
        <v>北区</v>
      </c>
      <c r="E71" s="21" t="s">
        <v>98</v>
      </c>
      <c r="F71" s="11" t="str">
        <f>IFERROR(VLOOKUP('2-DBS送检明细'!E71,IF({1,0},医院分型!F:F,医院分型!E:E),2,FALSE),"无")</f>
        <v>L1</v>
      </c>
      <c r="G71" s="34" t="s">
        <v>142</v>
      </c>
      <c r="H71" s="33" t="s">
        <v>231</v>
      </c>
      <c r="I71" s="11" t="str">
        <f>IFERROR(VLOOKUP(E71,医院分型!F:K,6,FALSE),"否")</f>
        <v>是</v>
      </c>
      <c r="J71" s="33" t="s">
        <v>275</v>
      </c>
      <c r="K71" s="33">
        <v>27</v>
      </c>
      <c r="L71" s="33" t="s">
        <v>32</v>
      </c>
      <c r="M71" s="33" t="s">
        <v>33</v>
      </c>
      <c r="N71" s="37"/>
      <c r="O71" s="37" t="s">
        <v>132</v>
      </c>
      <c r="P71" s="33" t="s">
        <v>73</v>
      </c>
      <c r="Q71" s="39"/>
      <c r="R71" s="40" t="s">
        <v>276</v>
      </c>
      <c r="S71" s="42" t="s">
        <v>35</v>
      </c>
      <c r="T71" s="33" t="s">
        <v>47</v>
      </c>
      <c r="U71" s="37"/>
      <c r="V71" s="33"/>
      <c r="W71" s="37"/>
      <c r="X71" s="33"/>
      <c r="Y71" s="33"/>
      <c r="Z71" s="50"/>
    </row>
    <row r="72" s="12" customFormat="1" spans="1:26">
      <c r="A72" s="18">
        <v>71</v>
      </c>
      <c r="B72" s="19">
        <v>44335</v>
      </c>
      <c r="C72" s="21" t="s">
        <v>97</v>
      </c>
      <c r="D72" s="11" t="str">
        <f>VLOOKUP(C72,IF({1,0},CSS南北分区!D:D,CSS南北分区!B:B),2,FALSE)</f>
        <v>北区</v>
      </c>
      <c r="E72" s="21" t="s">
        <v>98</v>
      </c>
      <c r="F72" s="11" t="str">
        <f>IFERROR(VLOOKUP('2-DBS送检明细'!E72,IF({1,0},医院分型!F:F,医院分型!E:E),2,FALSE),"无")</f>
        <v>L1</v>
      </c>
      <c r="G72" s="34" t="s">
        <v>142</v>
      </c>
      <c r="H72" s="33" t="s">
        <v>231</v>
      </c>
      <c r="I72" s="11" t="str">
        <f>IFERROR(VLOOKUP(E72,医院分型!F:K,6,FALSE),"否")</f>
        <v>是</v>
      </c>
      <c r="J72" s="33" t="s">
        <v>277</v>
      </c>
      <c r="K72" s="33">
        <v>30</v>
      </c>
      <c r="L72" s="33" t="s">
        <v>45</v>
      </c>
      <c r="M72" s="33" t="s">
        <v>33</v>
      </c>
      <c r="N72" s="37"/>
      <c r="O72" s="37" t="s">
        <v>132</v>
      </c>
      <c r="P72" s="33" t="s">
        <v>73</v>
      </c>
      <c r="Q72" s="39"/>
      <c r="R72" s="40" t="s">
        <v>278</v>
      </c>
      <c r="S72" s="42" t="s">
        <v>35</v>
      </c>
      <c r="T72" s="33" t="s">
        <v>47</v>
      </c>
      <c r="U72" s="37"/>
      <c r="V72" s="33"/>
      <c r="W72" s="37"/>
      <c r="X72" s="33"/>
      <c r="Y72" s="33"/>
      <c r="Z72" s="50"/>
    </row>
    <row r="73" s="12" customFormat="1" spans="1:26">
      <c r="A73" s="18">
        <v>72</v>
      </c>
      <c r="B73" s="19">
        <v>44336</v>
      </c>
      <c r="C73" s="21" t="s">
        <v>68</v>
      </c>
      <c r="D73" s="11" t="str">
        <f>VLOOKUP(C73,IF({1,0},CSS南北分区!D:D,CSS南北分区!B:B),2,FALSE)</f>
        <v>北区</v>
      </c>
      <c r="E73" s="21" t="s">
        <v>279</v>
      </c>
      <c r="F73" s="11" t="str">
        <f>IFERROR(VLOOKUP('2-DBS送检明细'!E73,IF({1,0},医院分型!F:F,医院分型!E:E),2,FALSE),"无")</f>
        <v>L2</v>
      </c>
      <c r="G73" s="34" t="s">
        <v>77</v>
      </c>
      <c r="H73" s="33" t="s">
        <v>30</v>
      </c>
      <c r="I73" s="11" t="str">
        <f>IFERROR(VLOOKUP(E73,医院分型!F:K,6,FALSE),"否")</f>
        <v>否</v>
      </c>
      <c r="J73" s="33" t="s">
        <v>280</v>
      </c>
      <c r="K73" s="33">
        <v>5</v>
      </c>
      <c r="L73" s="33" t="s">
        <v>45</v>
      </c>
      <c r="M73" s="33" t="s">
        <v>33</v>
      </c>
      <c r="N73" s="37"/>
      <c r="O73" s="37" t="s">
        <v>132</v>
      </c>
      <c r="P73" s="33" t="s">
        <v>73</v>
      </c>
      <c r="Q73" s="39"/>
      <c r="R73" s="40" t="s">
        <v>281</v>
      </c>
      <c r="S73" s="42" t="s">
        <v>35</v>
      </c>
      <c r="T73" s="33" t="s">
        <v>47</v>
      </c>
      <c r="U73" s="37"/>
      <c r="V73" s="33"/>
      <c r="W73" s="37"/>
      <c r="X73" s="33"/>
      <c r="Y73" s="33"/>
      <c r="Z73" s="50"/>
    </row>
    <row r="74" s="12" customFormat="1" ht="11" spans="1:26">
      <c r="A74" s="18">
        <v>73</v>
      </c>
      <c r="B74" s="19">
        <v>44336</v>
      </c>
      <c r="C74" s="21" t="s">
        <v>137</v>
      </c>
      <c r="D74" s="11" t="str">
        <f>VLOOKUP(C74,IF({1,0},CSS南北分区!D:D,CSS南北分区!B:B),2,FALSE)</f>
        <v>南区</v>
      </c>
      <c r="E74" s="21" t="s">
        <v>282</v>
      </c>
      <c r="F74" s="11" t="str">
        <f>IFERROR(VLOOKUP('2-DBS送检明细'!E74,IF({1,0},医院分型!F:F,医院分型!E:E),2,FALSE),"无")</f>
        <v>L1</v>
      </c>
      <c r="G74" s="34" t="s">
        <v>283</v>
      </c>
      <c r="H74" s="33" t="s">
        <v>284</v>
      </c>
      <c r="I74" s="11" t="str">
        <f>IFERROR(VLOOKUP(E74,医院分型!F:K,6,FALSE),"否")</f>
        <v>是</v>
      </c>
      <c r="J74" s="33" t="s">
        <v>220</v>
      </c>
      <c r="K74" s="33">
        <v>6</v>
      </c>
      <c r="L74" s="33" t="s">
        <v>45</v>
      </c>
      <c r="M74" s="33" t="s">
        <v>33</v>
      </c>
      <c r="N74" s="37"/>
      <c r="O74" s="37" t="s">
        <v>132</v>
      </c>
      <c r="P74" s="33" t="s">
        <v>73</v>
      </c>
      <c r="Q74" s="39"/>
      <c r="R74" s="40" t="s">
        <v>285</v>
      </c>
      <c r="S74" s="42" t="s">
        <v>35</v>
      </c>
      <c r="T74" s="33" t="s">
        <v>47</v>
      </c>
      <c r="U74" s="37"/>
      <c r="V74" s="33"/>
      <c r="W74" s="37"/>
      <c r="X74" s="33"/>
      <c r="Y74" s="33"/>
      <c r="Z74" s="50"/>
    </row>
    <row r="75" s="12" customFormat="1" spans="1:26">
      <c r="A75" s="18">
        <v>74</v>
      </c>
      <c r="B75" s="19">
        <v>44341</v>
      </c>
      <c r="C75" s="21" t="s">
        <v>236</v>
      </c>
      <c r="D75" s="11" t="str">
        <f>VLOOKUP(C75,IF({1,0},CSS南北分区!D:D,CSS南北分区!B:B),2,FALSE)</f>
        <v>北区</v>
      </c>
      <c r="E75" s="21" t="s">
        <v>237</v>
      </c>
      <c r="F75" s="11" t="str">
        <f>IFERROR(VLOOKUP('2-DBS送检明细'!E75,IF({1,0},医院分型!F:F,医院分型!E:E),2,FALSE),"无")</f>
        <v>L2</v>
      </c>
      <c r="G75" s="34" t="s">
        <v>42</v>
      </c>
      <c r="H75" s="33" t="s">
        <v>238</v>
      </c>
      <c r="I75" s="11" t="str">
        <f>IFERROR(VLOOKUP(E75,医院分型!F:K,6,FALSE),"否")</f>
        <v>否</v>
      </c>
      <c r="J75" s="33"/>
      <c r="K75" s="33"/>
      <c r="L75" s="33"/>
      <c r="M75" s="33"/>
      <c r="N75" s="37"/>
      <c r="O75" s="37" t="s">
        <v>132</v>
      </c>
      <c r="P75" s="33" t="s">
        <v>73</v>
      </c>
      <c r="Q75" s="39"/>
      <c r="R75" s="40" t="s">
        <v>286</v>
      </c>
      <c r="S75" s="42"/>
      <c r="T75" s="33"/>
      <c r="U75" s="37"/>
      <c r="V75" s="33"/>
      <c r="W75" s="37"/>
      <c r="X75" s="33"/>
      <c r="Y75" s="33"/>
      <c r="Z75" s="50"/>
    </row>
    <row r="76" s="12" customFormat="1" spans="1:26">
      <c r="A76" s="18">
        <v>75</v>
      </c>
      <c r="B76" s="19">
        <v>44344</v>
      </c>
      <c r="C76" s="21" t="s">
        <v>137</v>
      </c>
      <c r="D76" s="11" t="str">
        <f>VLOOKUP(C76,IF({1,0},CSS南北分区!D:D,CSS南北分区!B:B),2,FALSE)</f>
        <v>南区</v>
      </c>
      <c r="E76" s="21" t="s">
        <v>138</v>
      </c>
      <c r="F76" s="11" t="str">
        <f>IFERROR(VLOOKUP('2-DBS送检明细'!E76,IF({1,0},医院分型!F:F,医院分型!E:E),2,FALSE),"无")</f>
        <v>L1</v>
      </c>
      <c r="G76" s="34" t="s">
        <v>142</v>
      </c>
      <c r="H76" s="33" t="s">
        <v>139</v>
      </c>
      <c r="I76" s="11" t="str">
        <f>IFERROR(VLOOKUP(E76,医院分型!F:K,6,FALSE),"否")</f>
        <v>是</v>
      </c>
      <c r="J76" s="33" t="s">
        <v>287</v>
      </c>
      <c r="K76" s="33">
        <v>2</v>
      </c>
      <c r="L76" s="33" t="s">
        <v>32</v>
      </c>
      <c r="M76" s="33" t="s">
        <v>33</v>
      </c>
      <c r="N76" s="37"/>
      <c r="O76" s="37" t="s">
        <v>132</v>
      </c>
      <c r="P76" s="33" t="s">
        <v>73</v>
      </c>
      <c r="Q76" s="39"/>
      <c r="R76" s="40" t="s">
        <v>288</v>
      </c>
      <c r="S76" s="42" t="s">
        <v>35</v>
      </c>
      <c r="T76" s="33" t="s">
        <v>47</v>
      </c>
      <c r="U76" s="37"/>
      <c r="V76" s="33"/>
      <c r="W76" s="37"/>
      <c r="X76" s="33"/>
      <c r="Y76" s="33"/>
      <c r="Z76" s="50"/>
    </row>
    <row r="77" s="12" customFormat="1" spans="1:26">
      <c r="A77" s="18">
        <v>76</v>
      </c>
      <c r="B77" s="19">
        <v>44346</v>
      </c>
      <c r="C77" s="21" t="s">
        <v>75</v>
      </c>
      <c r="D77" s="11" t="str">
        <f>VLOOKUP(C77,IF({1,0},CSS南北分区!D:D,CSS南北分区!B:B),2,FALSE)</f>
        <v>南区</v>
      </c>
      <c r="E77" s="21" t="s">
        <v>289</v>
      </c>
      <c r="F77" s="11" t="str">
        <f>IFERROR(VLOOKUP('2-DBS送检明细'!E77,IF({1,0},医院分型!F:F,医院分型!E:E),2,FALSE),"无")</f>
        <v>无</v>
      </c>
      <c r="G77" s="34" t="s">
        <v>92</v>
      </c>
      <c r="H77" s="33" t="s">
        <v>290</v>
      </c>
      <c r="I77" s="11" t="str">
        <f>IFERROR(VLOOKUP(E77,医院分型!F:K,6,FALSE),"否")</f>
        <v>否</v>
      </c>
      <c r="J77" s="33" t="s">
        <v>291</v>
      </c>
      <c r="K77" s="33">
        <v>4</v>
      </c>
      <c r="L77" s="33" t="s">
        <v>32</v>
      </c>
      <c r="M77" s="33" t="s">
        <v>33</v>
      </c>
      <c r="N77" s="37"/>
      <c r="O77" s="37" t="s">
        <v>132</v>
      </c>
      <c r="P77" s="33" t="s">
        <v>73</v>
      </c>
      <c r="Q77" s="39"/>
      <c r="R77" s="40" t="s">
        <v>292</v>
      </c>
      <c r="S77" s="42" t="s">
        <v>35</v>
      </c>
      <c r="T77" s="33" t="s">
        <v>47</v>
      </c>
      <c r="U77" s="37"/>
      <c r="V77" s="33"/>
      <c r="W77" s="37"/>
      <c r="X77" s="33"/>
      <c r="Y77" s="33"/>
      <c r="Z77" s="50"/>
    </row>
    <row r="78" s="12" customFormat="1" spans="1:26">
      <c r="A78" s="18">
        <v>77</v>
      </c>
      <c r="B78" s="19">
        <v>44347</v>
      </c>
      <c r="C78" s="21" t="s">
        <v>293</v>
      </c>
      <c r="D78" s="11" t="str">
        <f>VLOOKUP(C78,IF({1,0},CSS南北分区!D:D,CSS南北分区!B:B),2,FALSE)</f>
        <v>北区</v>
      </c>
      <c r="E78" s="21" t="s">
        <v>294</v>
      </c>
      <c r="F78" s="11" t="str">
        <f>IFERROR(VLOOKUP('2-DBS送检明细'!E78,IF({1,0},医院分型!F:F,医院分型!E:E),2,FALSE),"无")</f>
        <v>L2</v>
      </c>
      <c r="G78" s="34" t="s">
        <v>42</v>
      </c>
      <c r="H78" s="33" t="s">
        <v>295</v>
      </c>
      <c r="I78" s="11" t="str">
        <f>IFERROR(VLOOKUP(E78,医院分型!F:K,6,FALSE),"否")</f>
        <v>否</v>
      </c>
      <c r="J78" s="33" t="s">
        <v>296</v>
      </c>
      <c r="K78" s="33">
        <v>10</v>
      </c>
      <c r="L78" s="33" t="s">
        <v>45</v>
      </c>
      <c r="M78" s="33" t="s">
        <v>33</v>
      </c>
      <c r="N78" s="37"/>
      <c r="O78" s="37" t="s">
        <v>132</v>
      </c>
      <c r="P78" s="33" t="s">
        <v>73</v>
      </c>
      <c r="Q78" s="39"/>
      <c r="R78" s="40" t="s">
        <v>297</v>
      </c>
      <c r="S78" s="42" t="s">
        <v>35</v>
      </c>
      <c r="T78" s="33" t="s">
        <v>47</v>
      </c>
      <c r="U78" s="37"/>
      <c r="V78" s="33"/>
      <c r="W78" s="37"/>
      <c r="X78" s="33"/>
      <c r="Y78" s="33"/>
      <c r="Z78" s="50"/>
    </row>
    <row r="79" s="12" customFormat="1" spans="1:26">
      <c r="A79" s="18">
        <v>78</v>
      </c>
      <c r="B79" s="19">
        <v>44350</v>
      </c>
      <c r="C79" s="21" t="s">
        <v>81</v>
      </c>
      <c r="D79" s="11" t="str">
        <f>VLOOKUP(C79,IF({1,0},CSS南北分区!D:D,CSS南北分区!B:B),2,FALSE)</f>
        <v>南区</v>
      </c>
      <c r="E79" s="21" t="s">
        <v>108</v>
      </c>
      <c r="F79" s="11" t="str">
        <f>IFERROR(VLOOKUP('2-DBS送检明细'!E79,IF({1,0},医院分型!F:F,医院分型!E:E),2,FALSE),"无")</f>
        <v>L1</v>
      </c>
      <c r="G79" s="34" t="s">
        <v>159</v>
      </c>
      <c r="H79" s="33" t="s">
        <v>109</v>
      </c>
      <c r="I79" s="11" t="str">
        <f>IFERROR(VLOOKUP(E79,医院分型!F:K,6,FALSE),"否")</f>
        <v>签署中</v>
      </c>
      <c r="J79" s="33"/>
      <c r="K79" s="33"/>
      <c r="L79" s="33"/>
      <c r="M79" s="33"/>
      <c r="N79" s="37"/>
      <c r="O79" s="37" t="s">
        <v>132</v>
      </c>
      <c r="P79" s="33" t="s">
        <v>73</v>
      </c>
      <c r="Q79" s="39"/>
      <c r="R79" s="40"/>
      <c r="S79" s="42"/>
      <c r="T79" s="33"/>
      <c r="U79" s="37"/>
      <c r="V79" s="33"/>
      <c r="W79" s="37"/>
      <c r="X79" s="33"/>
      <c r="Y79" s="33"/>
      <c r="Z79" s="50"/>
    </row>
    <row r="80" s="12" customFormat="1" spans="1:26">
      <c r="A80" s="18">
        <v>79</v>
      </c>
      <c r="B80" s="19">
        <v>44350</v>
      </c>
      <c r="C80" s="21" t="s">
        <v>27</v>
      </c>
      <c r="D80" s="11" t="str">
        <f>VLOOKUP(C80,IF({1,0},CSS南北分区!D:D,CSS南北分区!B:B),2,FALSE)</f>
        <v>南区</v>
      </c>
      <c r="E80" s="21" t="s">
        <v>28</v>
      </c>
      <c r="F80" s="11" t="str">
        <f>IFERROR(VLOOKUP('2-DBS送检明细'!E80,IF({1,0},医院分型!F:F,医院分型!E:E),2,FALSE),"无")</f>
        <v>L2</v>
      </c>
      <c r="G80" s="34" t="s">
        <v>129</v>
      </c>
      <c r="H80" s="33" t="s">
        <v>298</v>
      </c>
      <c r="I80" s="11" t="str">
        <f>IFERROR(VLOOKUP(E80,医院分型!F:K,6,FALSE),"否")</f>
        <v>是</v>
      </c>
      <c r="J80" s="33"/>
      <c r="K80" s="33"/>
      <c r="L80" s="33"/>
      <c r="M80" s="33"/>
      <c r="N80" s="37"/>
      <c r="O80" s="37" t="s">
        <v>35</v>
      </c>
      <c r="P80" s="33"/>
      <c r="Q80" s="39"/>
      <c r="R80" s="40"/>
      <c r="S80" s="42"/>
      <c r="T80" s="33"/>
      <c r="U80" s="37"/>
      <c r="V80" s="33"/>
      <c r="W80" s="37"/>
      <c r="X80" s="33"/>
      <c r="Y80" s="33"/>
      <c r="Z80" s="50"/>
    </row>
    <row r="81" s="12" customFormat="1" spans="1:26">
      <c r="A81" s="18">
        <v>80</v>
      </c>
      <c r="B81" s="19">
        <v>44353</v>
      </c>
      <c r="C81" s="21" t="s">
        <v>137</v>
      </c>
      <c r="D81" s="11" t="str">
        <f>VLOOKUP(C81,IF({1,0},CSS南北分区!D:D,CSS南北分区!B:B),2,FALSE)</f>
        <v>南区</v>
      </c>
      <c r="E81" s="21" t="s">
        <v>299</v>
      </c>
      <c r="F81" s="11" t="str">
        <f>IFERROR(VLOOKUP('2-DBS送检明细'!E81,IF({1,0},医院分型!F:F,医院分型!E:E),2,FALSE),"无")</f>
        <v>L2</v>
      </c>
      <c r="G81" s="34" t="s">
        <v>300</v>
      </c>
      <c r="H81" s="33" t="s">
        <v>301</v>
      </c>
      <c r="I81" s="11" t="str">
        <f>IFERROR(VLOOKUP(E81,医院分型!F:K,6,FALSE),"否")</f>
        <v>是</v>
      </c>
      <c r="J81" s="33"/>
      <c r="K81" s="33"/>
      <c r="L81" s="33"/>
      <c r="M81" s="33"/>
      <c r="N81" s="37"/>
      <c r="O81" s="37" t="s">
        <v>132</v>
      </c>
      <c r="P81" s="33" t="s">
        <v>73</v>
      </c>
      <c r="Q81" s="39"/>
      <c r="R81" s="40"/>
      <c r="S81" s="42"/>
      <c r="T81" s="33"/>
      <c r="U81" s="37"/>
      <c r="V81" s="33"/>
      <c r="W81" s="37"/>
      <c r="X81" s="33"/>
      <c r="Y81" s="33"/>
      <c r="Z81" s="50"/>
    </row>
  </sheetData>
  <autoFilter ref="A1:AB81"/>
  <conditionalFormatting sqref="U1">
    <cfRule type="cellIs" dxfId="0" priority="454" stopIfTrue="1" operator="equal">
      <formula>$T$19</formula>
    </cfRule>
    <cfRule type="containsText" dxfId="1" priority="455" stopIfTrue="1" operator="between" text="阳性,临界值">
      <formula>NOT(ISERROR(SEARCH("阳性,临界值",U1)))</formula>
    </cfRule>
    <cfRule type="cellIs" dxfId="2" priority="456" stopIfTrue="1" operator="equal">
      <formula>"阳性,临界值"</formula>
    </cfRule>
  </conditionalFormatting>
  <conditionalFormatting sqref="V1">
    <cfRule type="cellIs" dxfId="0" priority="458" stopIfTrue="1" operator="equal">
      <formula>$V$4</formula>
    </cfRule>
  </conditionalFormatting>
  <conditionalFormatting sqref="W1">
    <cfRule type="cellIs" dxfId="0" priority="450" stopIfTrue="1" operator="equal">
      <formula>$V$4</formula>
    </cfRule>
  </conditionalFormatting>
  <conditionalFormatting sqref="T3">
    <cfRule type="cellIs" dxfId="0" priority="291" stopIfTrue="1" operator="equal">
      <formula>$T$19</formula>
    </cfRule>
    <cfRule type="containsText" dxfId="1" priority="292" stopIfTrue="1" operator="between" text="阳性,临界值">
      <formula>NOT(ISERROR(SEARCH("阳性,临界值",T3)))</formula>
    </cfRule>
    <cfRule type="cellIs" dxfId="2" priority="293" stopIfTrue="1" operator="equal">
      <formula>"阳性,临界值"</formula>
    </cfRule>
    <cfRule type="cellIs" dxfId="3" priority="294" operator="equal">
      <formula>$T$2</formula>
    </cfRule>
  </conditionalFormatting>
  <conditionalFormatting sqref="X3">
    <cfRule type="cellIs" dxfId="0" priority="314" stopIfTrue="1" operator="equal">
      <formula>"异常"</formula>
    </cfRule>
  </conditionalFormatting>
  <conditionalFormatting sqref="X4">
    <cfRule type="cellIs" dxfId="0" priority="313" stopIfTrue="1" operator="equal">
      <formula>"异常"</formula>
    </cfRule>
  </conditionalFormatting>
  <conditionalFormatting sqref="T5">
    <cfRule type="cellIs" dxfId="0" priority="308" stopIfTrue="1" operator="equal">
      <formula>$T$19</formula>
    </cfRule>
    <cfRule type="containsText" dxfId="1" priority="310" stopIfTrue="1" operator="between" text="阳性,临界值">
      <formula>NOT(ISERROR(SEARCH("阳性,临界值",T5)))</formula>
    </cfRule>
    <cfRule type="cellIs" dxfId="2" priority="312" stopIfTrue="1" operator="equal">
      <formula>"阳性,临界值"</formula>
    </cfRule>
  </conditionalFormatting>
  <conditionalFormatting sqref="U5">
    <cfRule type="cellIs" dxfId="0" priority="306" stopIfTrue="1" operator="greaterThan">
      <formula>0</formula>
    </cfRule>
  </conditionalFormatting>
  <conditionalFormatting sqref="X6">
    <cfRule type="cellIs" dxfId="0" priority="301" stopIfTrue="1" operator="equal">
      <formula>"异常"</formula>
    </cfRule>
  </conditionalFormatting>
  <conditionalFormatting sqref="T8">
    <cfRule type="cellIs" dxfId="0" priority="274" stopIfTrue="1" operator="equal">
      <formula>$T$19</formula>
    </cfRule>
    <cfRule type="containsText" dxfId="1" priority="276" stopIfTrue="1" operator="between" text="阳性,临界值">
      <formula>NOT(ISERROR(SEARCH("阳性,临界值",T8)))</formula>
    </cfRule>
    <cfRule type="cellIs" dxfId="2" priority="278" stopIfTrue="1" operator="equal">
      <formula>"阳性,临界值"</formula>
    </cfRule>
    <cfRule type="cellIs" dxfId="3" priority="280" operator="equal">
      <formula>$T$2</formula>
    </cfRule>
  </conditionalFormatting>
  <conditionalFormatting sqref="V8">
    <cfRule type="cellIs" dxfId="0" priority="286" stopIfTrue="1" operator="equal">
      <formula>$V$4</formula>
    </cfRule>
  </conditionalFormatting>
  <conditionalFormatting sqref="X8">
    <cfRule type="cellIs" dxfId="3" priority="282" operator="equal">
      <formula>$X$2</formula>
    </cfRule>
    <cfRule type="notContainsBlanks" dxfId="4" priority="284">
      <formula>LEN(TRIM(X8))&gt;0</formula>
    </cfRule>
    <cfRule type="cellIs" dxfId="0" priority="288" stopIfTrue="1" operator="equal">
      <formula>"异常"</formula>
    </cfRule>
  </conditionalFormatting>
  <conditionalFormatting sqref="T9">
    <cfRule type="cellIs" dxfId="0" priority="273" stopIfTrue="1" operator="equal">
      <formula>$T$19</formula>
    </cfRule>
    <cfRule type="containsText" dxfId="1" priority="275" stopIfTrue="1" operator="between" text="阳性,临界值">
      <formula>NOT(ISERROR(SEARCH("阳性,临界值",T9)))</formula>
    </cfRule>
    <cfRule type="cellIs" dxfId="2" priority="277" stopIfTrue="1" operator="equal">
      <formula>"阳性,临界值"</formula>
    </cfRule>
    <cfRule type="cellIs" dxfId="3" priority="279" operator="equal">
      <formula>$T$2</formula>
    </cfRule>
  </conditionalFormatting>
  <conditionalFormatting sqref="V9">
    <cfRule type="cellIs" dxfId="0" priority="285" stopIfTrue="1" operator="equal">
      <formula>$V$4</formula>
    </cfRule>
  </conditionalFormatting>
  <conditionalFormatting sqref="X9">
    <cfRule type="cellIs" dxfId="3" priority="281" operator="equal">
      <formula>$X$2</formula>
    </cfRule>
    <cfRule type="notContainsBlanks" dxfId="4" priority="283">
      <formula>LEN(TRIM(X9))&gt;0</formula>
    </cfRule>
    <cfRule type="cellIs" dxfId="0" priority="287" stopIfTrue="1" operator="equal">
      <formula>"异常"</formula>
    </cfRule>
  </conditionalFormatting>
  <conditionalFormatting sqref="T16">
    <cfRule type="cellIs" dxfId="0" priority="269" stopIfTrue="1" operator="equal">
      <formula>$T$19</formula>
    </cfRule>
    <cfRule type="containsText" dxfId="1" priority="270" stopIfTrue="1" operator="between" text="阳性,临界值">
      <formula>NOT(ISERROR(SEARCH("阳性,临界值",T16)))</formula>
    </cfRule>
    <cfRule type="cellIs" dxfId="2" priority="271" stopIfTrue="1" operator="equal">
      <formula>"阳性,临界值"</formula>
    </cfRule>
    <cfRule type="cellIs" dxfId="3" priority="272" operator="equal">
      <formula>$T$2</formula>
    </cfRule>
  </conditionalFormatting>
  <conditionalFormatting sqref="T40">
    <cfRule type="cellIs" dxfId="3" priority="211" operator="equal">
      <formula>$T$2</formula>
    </cfRule>
    <cfRule type="cellIs" dxfId="0" priority="208" stopIfTrue="1" operator="equal">
      <formula>$T$19</formula>
    </cfRule>
    <cfRule type="containsText" dxfId="1" priority="209" stopIfTrue="1" operator="between" text="阳性,临界值">
      <formula>NOT(ISERROR(SEARCH("阳性,临界值",T40)))</formula>
    </cfRule>
    <cfRule type="cellIs" dxfId="2" priority="210" stopIfTrue="1" operator="equal">
      <formula>"阳性,临界值"</formula>
    </cfRule>
    <cfRule type="cellIs" dxfId="5" priority="205" operator="equal">
      <formula>$T$10</formula>
    </cfRule>
    <cfRule type="cellIs" dxfId="6" priority="206" operator="equal">
      <formula>$T$13</formula>
    </cfRule>
    <cfRule type="cellIs" dxfId="3" priority="207" operator="equal">
      <formula>$T$5</formula>
    </cfRule>
  </conditionalFormatting>
  <conditionalFormatting sqref="T49">
    <cfRule type="cellIs" dxfId="3" priority="186" operator="equal">
      <formula>$T$2</formula>
    </cfRule>
    <cfRule type="cellIs" dxfId="0" priority="183" stopIfTrue="1" operator="equal">
      <formula>$T$19</formula>
    </cfRule>
    <cfRule type="containsText" dxfId="1" priority="184" stopIfTrue="1" operator="between" text="阳性,临界值">
      <formula>NOT(ISERROR(SEARCH("阳性,临界值",T49)))</formula>
    </cfRule>
    <cfRule type="cellIs" dxfId="2" priority="185" stopIfTrue="1" operator="equal">
      <formula>"阳性,临界值"</formula>
    </cfRule>
    <cfRule type="cellIs" dxfId="5" priority="179" operator="equal">
      <formula>$T$10</formula>
    </cfRule>
    <cfRule type="cellIs" dxfId="6" priority="180" operator="equal">
      <formula>$T$13</formula>
    </cfRule>
    <cfRule type="cellIs" dxfId="3" priority="181" operator="equal">
      <formula>$T$5</formula>
    </cfRule>
  </conditionalFormatting>
  <conditionalFormatting sqref="V49">
    <cfRule type="cellIs" dxfId="3" priority="182" operator="equal">
      <formula>$V$5</formula>
    </cfRule>
    <cfRule type="cellIs" dxfId="0" priority="189" stopIfTrue="1" operator="equal">
      <formula>$V$4</formula>
    </cfRule>
  </conditionalFormatting>
  <conditionalFormatting sqref="X49">
    <cfRule type="cellIs" dxfId="3" priority="187" operator="equal">
      <formula>$X$2</formula>
    </cfRule>
    <cfRule type="notContainsBlanks" dxfId="4" priority="188">
      <formula>LEN(TRIM(X49))&gt;0</formula>
    </cfRule>
    <cfRule type="cellIs" dxfId="0" priority="190" stopIfTrue="1" operator="equal">
      <formula>"异常"</formula>
    </cfRule>
  </conditionalFormatting>
  <conditionalFormatting sqref="T50">
    <cfRule type="cellIs" dxfId="3" priority="173" operator="equal">
      <formula>$T$2</formula>
    </cfRule>
    <cfRule type="cellIs" dxfId="0" priority="170" stopIfTrue="1" operator="equal">
      <formula>$T$19</formula>
    </cfRule>
    <cfRule type="containsText" dxfId="1" priority="171" stopIfTrue="1" operator="between" text="阳性,临界值">
      <formula>NOT(ISERROR(SEARCH("阳性,临界值",T50)))</formula>
    </cfRule>
    <cfRule type="cellIs" dxfId="2" priority="172" stopIfTrue="1" operator="equal">
      <formula>"阳性,临界值"</formula>
    </cfRule>
    <cfRule type="cellIs" dxfId="5" priority="166" operator="equal">
      <formula>$T$10</formula>
    </cfRule>
    <cfRule type="cellIs" dxfId="6" priority="167" operator="equal">
      <formula>$T$13</formula>
    </cfRule>
    <cfRule type="cellIs" dxfId="3" priority="168" operator="equal">
      <formula>$T$5</formula>
    </cfRule>
  </conditionalFormatting>
  <conditionalFormatting sqref="V50">
    <cfRule type="cellIs" dxfId="3" priority="169" operator="equal">
      <formula>$V$5</formula>
    </cfRule>
    <cfRule type="cellIs" dxfId="0" priority="176" stopIfTrue="1" operator="equal">
      <formula>$V$4</formula>
    </cfRule>
  </conditionalFormatting>
  <conditionalFormatting sqref="X50">
    <cfRule type="cellIs" dxfId="3" priority="174" operator="equal">
      <formula>$X$2</formula>
    </cfRule>
    <cfRule type="notContainsBlanks" dxfId="4" priority="175">
      <formula>LEN(TRIM(X50))&gt;0</formula>
    </cfRule>
    <cfRule type="cellIs" dxfId="0" priority="177" stopIfTrue="1" operator="equal">
      <formula>"异常"</formula>
    </cfRule>
  </conditionalFormatting>
  <conditionalFormatting sqref="T51">
    <cfRule type="cellIs" dxfId="3" priority="160" operator="equal">
      <formula>$T$2</formula>
    </cfRule>
    <cfRule type="cellIs" dxfId="0" priority="157" stopIfTrue="1" operator="equal">
      <formula>$T$19</formula>
    </cfRule>
    <cfRule type="containsText" dxfId="1" priority="158" stopIfTrue="1" operator="between" text="阳性,临界值">
      <formula>NOT(ISERROR(SEARCH("阳性,临界值",T51)))</formula>
    </cfRule>
    <cfRule type="cellIs" dxfId="2" priority="159" stopIfTrue="1" operator="equal">
      <formula>"阳性,临界值"</formula>
    </cfRule>
    <cfRule type="cellIs" dxfId="5" priority="153" operator="equal">
      <formula>$T$10</formula>
    </cfRule>
    <cfRule type="cellIs" dxfId="6" priority="154" operator="equal">
      <formula>$T$13</formula>
    </cfRule>
    <cfRule type="cellIs" dxfId="3" priority="155" operator="equal">
      <formula>$T$5</formula>
    </cfRule>
  </conditionalFormatting>
  <conditionalFormatting sqref="V51">
    <cfRule type="cellIs" dxfId="3" priority="156" operator="equal">
      <formula>$V$5</formula>
    </cfRule>
    <cfRule type="cellIs" dxfId="0" priority="163" stopIfTrue="1" operator="equal">
      <formula>$V$4</formula>
    </cfRule>
  </conditionalFormatting>
  <conditionalFormatting sqref="X51">
    <cfRule type="cellIs" dxfId="3" priority="161" operator="equal">
      <formula>$X$2</formula>
    </cfRule>
    <cfRule type="notContainsBlanks" dxfId="4" priority="162">
      <formula>LEN(TRIM(X51))&gt;0</formula>
    </cfRule>
    <cfRule type="cellIs" dxfId="0" priority="164" stopIfTrue="1" operator="equal">
      <formula>"异常"</formula>
    </cfRule>
  </conditionalFormatting>
  <conditionalFormatting sqref="T56">
    <cfRule type="cellIs" dxfId="3" priority="100" operator="equal">
      <formula>$T$2</formula>
    </cfRule>
    <cfRule type="cellIs" dxfId="0" priority="97" stopIfTrue="1" operator="equal">
      <formula>$T$19</formula>
    </cfRule>
    <cfRule type="containsText" dxfId="1" priority="98" stopIfTrue="1" operator="between" text="阳性,临界值">
      <formula>NOT(ISERROR(SEARCH("阳性,临界值",T56)))</formula>
    </cfRule>
    <cfRule type="cellIs" dxfId="2" priority="99" stopIfTrue="1" operator="equal">
      <formula>"阳性,临界值"</formula>
    </cfRule>
    <cfRule type="cellIs" dxfId="5" priority="94" operator="equal">
      <formula>$T$10</formula>
    </cfRule>
    <cfRule type="cellIs" dxfId="6" priority="95" operator="equal">
      <formula>$T$13</formula>
    </cfRule>
    <cfRule type="cellIs" dxfId="3" priority="96" operator="equal">
      <formula>$T$5</formula>
    </cfRule>
  </conditionalFormatting>
  <conditionalFormatting sqref="U58">
    <cfRule type="cellIs" dxfId="0" priority="93" stopIfTrue="1" operator="greaterThan">
      <formula>0</formula>
    </cfRule>
  </conditionalFormatting>
  <conditionalFormatting sqref="T61">
    <cfRule type="cellIs" dxfId="3" priority="70" operator="equal">
      <formula>$T$2</formula>
    </cfRule>
    <cfRule type="cellIs" dxfId="0" priority="67" stopIfTrue="1" operator="equal">
      <formula>$T$19</formula>
    </cfRule>
    <cfRule type="containsText" dxfId="1" priority="68" stopIfTrue="1" operator="between" text="阳性,临界值">
      <formula>NOT(ISERROR(SEARCH("阳性,临界值",T61)))</formula>
    </cfRule>
    <cfRule type="cellIs" dxfId="2" priority="69" stopIfTrue="1" operator="equal">
      <formula>"阳性,临界值"</formula>
    </cfRule>
    <cfRule type="cellIs" dxfId="5" priority="64" operator="equal">
      <formula>$T$10</formula>
    </cfRule>
    <cfRule type="cellIs" dxfId="6" priority="65" operator="equal">
      <formula>$T$13</formula>
    </cfRule>
    <cfRule type="cellIs" dxfId="3" priority="66" operator="equal">
      <formula>$T$5</formula>
    </cfRule>
  </conditionalFormatting>
  <conditionalFormatting sqref="R76">
    <cfRule type="duplicateValues" dxfId="7" priority="71"/>
  </conditionalFormatting>
  <conditionalFormatting sqref="T76">
    <cfRule type="cellIs" dxfId="3" priority="79" operator="equal">
      <formula>$T$2</formula>
    </cfRule>
    <cfRule type="cellIs" dxfId="0" priority="76" stopIfTrue="1" operator="equal">
      <formula>$T$19</formula>
    </cfRule>
    <cfRule type="containsText" dxfId="1" priority="77" stopIfTrue="1" operator="between" text="阳性,临界值">
      <formula>NOT(ISERROR(SEARCH("阳性,临界值",T76)))</formula>
    </cfRule>
    <cfRule type="cellIs" dxfId="2" priority="78" stopIfTrue="1" operator="equal">
      <formula>"阳性,临界值"</formula>
    </cfRule>
    <cfRule type="cellIs" dxfId="5" priority="72" operator="equal">
      <formula>$T$10</formula>
    </cfRule>
    <cfRule type="cellIs" dxfId="6" priority="73" operator="equal">
      <formula>$T$13</formula>
    </cfRule>
    <cfRule type="cellIs" dxfId="3" priority="74" operator="equal">
      <formula>$T$5</formula>
    </cfRule>
  </conditionalFormatting>
  <conditionalFormatting sqref="V76">
    <cfRule type="cellIs" dxfId="3" priority="75" operator="equal">
      <formula>$V$5</formula>
    </cfRule>
    <cfRule type="cellIs" dxfId="0" priority="82" stopIfTrue="1" operator="equal">
      <formula>$V$4</formula>
    </cfRule>
  </conditionalFormatting>
  <conditionalFormatting sqref="X76">
    <cfRule type="cellIs" dxfId="3" priority="80" operator="equal">
      <formula>$X$2</formula>
    </cfRule>
    <cfRule type="notContainsBlanks" dxfId="4" priority="81">
      <formula>LEN(TRIM(X76))&gt;0</formula>
    </cfRule>
    <cfRule type="cellIs" dxfId="0" priority="83" stopIfTrue="1" operator="equal">
      <formula>"异常"</formula>
    </cfRule>
  </conditionalFormatting>
  <conditionalFormatting sqref="R77">
    <cfRule type="duplicateValues" dxfId="7" priority="50"/>
  </conditionalFormatting>
  <conditionalFormatting sqref="T77">
    <cfRule type="cellIs" dxfId="3" priority="49" operator="equal">
      <formula>$T$2</formula>
    </cfRule>
    <cfRule type="cellIs" dxfId="0" priority="46" stopIfTrue="1" operator="equal">
      <formula>$T$19</formula>
    </cfRule>
    <cfRule type="containsText" dxfId="1" priority="47" stopIfTrue="1" operator="between" text="阳性,临界值">
      <formula>NOT(ISERROR(SEARCH("阳性,临界值",T77)))</formula>
    </cfRule>
    <cfRule type="cellIs" dxfId="2" priority="48" stopIfTrue="1" operator="equal">
      <formula>"阳性,临界值"</formula>
    </cfRule>
    <cfRule type="cellIs" dxfId="5" priority="43" operator="equal">
      <formula>$T$10</formula>
    </cfRule>
    <cfRule type="cellIs" dxfId="6" priority="44" operator="equal">
      <formula>$T$13</formula>
    </cfRule>
    <cfRule type="cellIs" dxfId="3" priority="45" operator="equal">
      <formula>$T$5</formula>
    </cfRule>
  </conditionalFormatting>
  <conditionalFormatting sqref="V77">
    <cfRule type="cellIs" dxfId="3" priority="54" operator="equal">
      <formula>$V$5</formula>
    </cfRule>
    <cfRule type="cellIs" dxfId="0" priority="61" stopIfTrue="1" operator="equal">
      <formula>$V$4</formula>
    </cfRule>
  </conditionalFormatting>
  <conditionalFormatting sqref="X77">
    <cfRule type="cellIs" dxfId="3" priority="59" operator="equal">
      <formula>$X$2</formula>
    </cfRule>
    <cfRule type="notContainsBlanks" dxfId="4" priority="60">
      <formula>LEN(TRIM(X77))&gt;0</formula>
    </cfRule>
    <cfRule type="cellIs" dxfId="0" priority="62" stopIfTrue="1" operator="equal">
      <formula>"异常"</formula>
    </cfRule>
  </conditionalFormatting>
  <conditionalFormatting sqref="R78">
    <cfRule type="duplicateValues" dxfId="7" priority="36"/>
  </conditionalFormatting>
  <conditionalFormatting sqref="T78">
    <cfRule type="cellIs" dxfId="3" priority="35" operator="equal">
      <formula>$T$2</formula>
    </cfRule>
    <cfRule type="cellIs" dxfId="0" priority="32" stopIfTrue="1" operator="equal">
      <formula>$T$19</formula>
    </cfRule>
    <cfRule type="containsText" dxfId="1" priority="33" stopIfTrue="1" operator="between" text="阳性,临界值">
      <formula>NOT(ISERROR(SEARCH("阳性,临界值",T78)))</formula>
    </cfRule>
    <cfRule type="cellIs" dxfId="2" priority="34" stopIfTrue="1" operator="equal">
      <formula>"阳性,临界值"</formula>
    </cfRule>
    <cfRule type="cellIs" dxfId="5" priority="29" operator="equal">
      <formula>$T$10</formula>
    </cfRule>
    <cfRule type="cellIs" dxfId="6" priority="30" operator="equal">
      <formula>$T$13</formula>
    </cfRule>
    <cfRule type="cellIs" dxfId="3" priority="31" operator="equal">
      <formula>$T$5</formula>
    </cfRule>
  </conditionalFormatting>
  <conditionalFormatting sqref="V78">
    <cfRule type="cellIs" dxfId="3" priority="37" operator="equal">
      <formula>$V$5</formula>
    </cfRule>
    <cfRule type="cellIs" dxfId="0" priority="40" stopIfTrue="1" operator="equal">
      <formula>$V$4</formula>
    </cfRule>
  </conditionalFormatting>
  <conditionalFormatting sqref="X78">
    <cfRule type="cellIs" dxfId="3" priority="38" operator="equal">
      <formula>$X$2</formula>
    </cfRule>
    <cfRule type="notContainsBlanks" dxfId="4" priority="39">
      <formula>LEN(TRIM(X78))&gt;0</formula>
    </cfRule>
    <cfRule type="cellIs" dxfId="0" priority="41" stopIfTrue="1" operator="equal">
      <formula>"异常"</formula>
    </cfRule>
  </conditionalFormatting>
  <conditionalFormatting sqref="R80">
    <cfRule type="duplicateValues" dxfId="7" priority="8"/>
  </conditionalFormatting>
  <conditionalFormatting sqref="T80">
    <cfRule type="cellIs" dxfId="3" priority="7" operator="equal">
      <formula>$T$2</formula>
    </cfRule>
    <cfRule type="cellIs" dxfId="0" priority="4" stopIfTrue="1" operator="equal">
      <formula>$T$19</formula>
    </cfRule>
    <cfRule type="containsText" dxfId="1" priority="5" stopIfTrue="1" operator="between" text="阳性,临界值">
      <formula>NOT(ISERROR(SEARCH("阳性,临界值",T80)))</formula>
    </cfRule>
    <cfRule type="cellIs" dxfId="2" priority="6" stopIfTrue="1" operator="equal">
      <formula>"阳性,临界值"</formula>
    </cfRule>
    <cfRule type="cellIs" dxfId="5" priority="1" operator="equal">
      <formula>$T$10</formula>
    </cfRule>
    <cfRule type="cellIs" dxfId="6" priority="2" operator="equal">
      <formula>$T$13</formula>
    </cfRule>
    <cfRule type="cellIs" dxfId="3" priority="3" operator="equal">
      <formula>$T$5</formula>
    </cfRule>
  </conditionalFormatting>
  <conditionalFormatting sqref="V80">
    <cfRule type="cellIs" dxfId="3" priority="9" operator="equal">
      <formula>$V$5</formula>
    </cfRule>
    <cfRule type="cellIs" dxfId="0" priority="12" stopIfTrue="1" operator="equal">
      <formula>$V$4</formula>
    </cfRule>
  </conditionalFormatting>
  <conditionalFormatting sqref="X80">
    <cfRule type="cellIs" dxfId="3" priority="10" operator="equal">
      <formula>$X$2</formula>
    </cfRule>
    <cfRule type="notContainsBlanks" dxfId="4" priority="11">
      <formula>LEN(TRIM(X80))&gt;0</formula>
    </cfRule>
    <cfRule type="cellIs" dxfId="0" priority="13" stopIfTrue="1" operator="equal">
      <formula>"异常"</formula>
    </cfRule>
  </conditionalFormatting>
  <conditionalFormatting sqref="T1:T2">
    <cfRule type="cellIs" dxfId="0" priority="460" stopIfTrue="1" operator="equal">
      <formula>$T$19</formula>
    </cfRule>
    <cfRule type="containsText" dxfId="1" priority="461" stopIfTrue="1" operator="between" text="阳性,临界值">
      <formula>NOT(ISERROR(SEARCH("阳性,临界值",T1)))</formula>
    </cfRule>
    <cfRule type="cellIs" dxfId="2" priority="462" stopIfTrue="1" operator="equal">
      <formula>"阳性,临界值"</formula>
    </cfRule>
  </conditionalFormatting>
  <conditionalFormatting sqref="T18:T28">
    <cfRule type="cellIs" dxfId="3" priority="258" operator="equal">
      <formula>$T$2</formula>
    </cfRule>
    <cfRule type="cellIs" dxfId="0" priority="255" stopIfTrue="1" operator="equal">
      <formula>$T$19</formula>
    </cfRule>
    <cfRule type="containsText" dxfId="1" priority="256" stopIfTrue="1" operator="between" text="阳性,临界值">
      <formula>NOT(ISERROR(SEARCH("阳性,临界值",T18)))</formula>
    </cfRule>
    <cfRule type="cellIs" dxfId="2" priority="257" stopIfTrue="1" operator="equal">
      <formula>"阳性,临界值"</formula>
    </cfRule>
  </conditionalFormatting>
  <conditionalFormatting sqref="T29:T36">
    <cfRule type="cellIs" dxfId="3" priority="232" operator="equal">
      <formula>$T$2</formula>
    </cfRule>
    <cfRule type="cellIs" dxfId="0" priority="229" stopIfTrue="1" operator="equal">
      <formula>$T$19</formula>
    </cfRule>
    <cfRule type="containsText" dxfId="1" priority="230" stopIfTrue="1" operator="between" text="阳性,临界值">
      <formula>NOT(ISERROR(SEARCH("阳性,临界值",T29)))</formula>
    </cfRule>
    <cfRule type="cellIs" dxfId="2" priority="231" stopIfTrue="1" operator="equal">
      <formula>"阳性,临界值"</formula>
    </cfRule>
    <cfRule type="cellIs" dxfId="5" priority="225" operator="equal">
      <formula>$T$10</formula>
    </cfRule>
    <cfRule type="cellIs" dxfId="6" priority="226" operator="equal">
      <formula>$T$13</formula>
    </cfRule>
    <cfRule type="cellIs" dxfId="3" priority="227" operator="equal">
      <formula>$T$5</formula>
    </cfRule>
  </conditionalFormatting>
  <conditionalFormatting sqref="T44:T48">
    <cfRule type="cellIs" dxfId="3" priority="199" operator="equal">
      <formula>$T$2</formula>
    </cfRule>
    <cfRule type="cellIs" dxfId="0" priority="196" stopIfTrue="1" operator="equal">
      <formula>$T$19</formula>
    </cfRule>
    <cfRule type="containsText" dxfId="1" priority="197" stopIfTrue="1" operator="between" text="阳性,临界值">
      <formula>NOT(ISERROR(SEARCH("阳性,临界值",T44)))</formula>
    </cfRule>
    <cfRule type="cellIs" dxfId="2" priority="198" stopIfTrue="1" operator="equal">
      <formula>"阳性,临界值"</formula>
    </cfRule>
    <cfRule type="cellIs" dxfId="5" priority="192" operator="equal">
      <formula>$T$10</formula>
    </cfRule>
    <cfRule type="cellIs" dxfId="6" priority="193" operator="equal">
      <formula>$T$13</formula>
    </cfRule>
    <cfRule type="cellIs" dxfId="3" priority="194" operator="equal">
      <formula>$T$5</formula>
    </cfRule>
  </conditionalFormatting>
  <conditionalFormatting sqref="T58:T59">
    <cfRule type="cellIs" dxfId="3" priority="92" operator="equal">
      <formula>$T$2</formula>
    </cfRule>
    <cfRule type="cellIs" dxfId="0" priority="89" stopIfTrue="1" operator="equal">
      <formula>$T$19</formula>
    </cfRule>
    <cfRule type="containsText" dxfId="1" priority="90" stopIfTrue="1" operator="between" text="阳性,临界值">
      <formula>NOT(ISERROR(SEARCH("阳性,临界值",T58)))</formula>
    </cfRule>
    <cfRule type="cellIs" dxfId="2" priority="91" stopIfTrue="1" operator="equal">
      <formula>"阳性,临界值"</formula>
    </cfRule>
    <cfRule type="cellIs" dxfId="5" priority="86" operator="equal">
      <formula>$T$10</formula>
    </cfRule>
    <cfRule type="cellIs" dxfId="6" priority="87" operator="equal">
      <formula>$T$13</formula>
    </cfRule>
    <cfRule type="cellIs" dxfId="3" priority="88" operator="equal">
      <formula>$T$5</formula>
    </cfRule>
  </conditionalFormatting>
  <conditionalFormatting sqref="T63:T72">
    <cfRule type="cellIs" dxfId="3" priority="121" operator="equal">
      <formula>$T$2</formula>
    </cfRule>
    <cfRule type="cellIs" dxfId="0" priority="118" stopIfTrue="1" operator="equal">
      <formula>$T$19</formula>
    </cfRule>
    <cfRule type="containsText" dxfId="1" priority="119" stopIfTrue="1" operator="between" text="阳性,临界值">
      <formula>NOT(ISERROR(SEARCH("阳性,临界值",T63)))</formula>
    </cfRule>
    <cfRule type="cellIs" dxfId="2" priority="120" stopIfTrue="1" operator="equal">
      <formula>"阳性,临界值"</formula>
    </cfRule>
    <cfRule type="cellIs" dxfId="5" priority="114" operator="equal">
      <formula>$T$10</formula>
    </cfRule>
    <cfRule type="cellIs" dxfId="6" priority="115" operator="equal">
      <formula>$T$13</formula>
    </cfRule>
    <cfRule type="cellIs" dxfId="3" priority="116" operator="equal">
      <formula>$T$5</formula>
    </cfRule>
  </conditionalFormatting>
  <conditionalFormatting sqref="T73:T75">
    <cfRule type="cellIs" dxfId="3" priority="108" operator="equal">
      <formula>$T$2</formula>
    </cfRule>
    <cfRule type="cellIs" dxfId="0" priority="105" stopIfTrue="1" operator="equal">
      <formula>$T$19</formula>
    </cfRule>
    <cfRule type="containsText" dxfId="1" priority="106" stopIfTrue="1" operator="between" text="阳性,临界值">
      <formula>NOT(ISERROR(SEARCH("阳性,临界值",T73)))</formula>
    </cfRule>
    <cfRule type="cellIs" dxfId="2" priority="107" stopIfTrue="1" operator="equal">
      <formula>"阳性,临界值"</formula>
    </cfRule>
    <cfRule type="cellIs" dxfId="5" priority="101" operator="equal">
      <formula>$T$10</formula>
    </cfRule>
    <cfRule type="cellIs" dxfId="6" priority="102" operator="equal">
      <formula>$T$13</formula>
    </cfRule>
    <cfRule type="cellIs" dxfId="3" priority="103" operator="equal">
      <formula>$T$5</formula>
    </cfRule>
  </conditionalFormatting>
  <conditionalFormatting sqref="V2:V6">
    <cfRule type="cellIs" dxfId="0" priority="303" stopIfTrue="1" operator="equal">
      <formula>$V$4</formula>
    </cfRule>
  </conditionalFormatting>
  <conditionalFormatting sqref="V18:V28">
    <cfRule type="cellIs" dxfId="3" priority="254" operator="equal">
      <formula>$V$5</formula>
    </cfRule>
    <cfRule type="cellIs" dxfId="0" priority="261" stopIfTrue="1" operator="equal">
      <formula>$V$4</formula>
    </cfRule>
  </conditionalFormatting>
  <conditionalFormatting sqref="V29:V36">
    <cfRule type="cellIs" dxfId="3" priority="228" operator="equal">
      <formula>$V$5</formula>
    </cfRule>
    <cfRule type="cellIs" dxfId="0" priority="235" stopIfTrue="1" operator="equal">
      <formula>$V$4</formula>
    </cfRule>
  </conditionalFormatting>
  <conditionalFormatting sqref="V37:V43">
    <cfRule type="cellIs" dxfId="3" priority="215" operator="equal">
      <formula>$V$5</formula>
    </cfRule>
    <cfRule type="cellIs" dxfId="0" priority="222" stopIfTrue="1" operator="equal">
      <formula>$V$4</formula>
    </cfRule>
  </conditionalFormatting>
  <conditionalFormatting sqref="V44:V48">
    <cfRule type="cellIs" dxfId="3" priority="195" operator="equal">
      <formula>$V$5</formula>
    </cfRule>
    <cfRule type="cellIs" dxfId="0" priority="202" stopIfTrue="1" operator="equal">
      <formula>$V$4</formula>
    </cfRule>
  </conditionalFormatting>
  <conditionalFormatting sqref="V52:V62">
    <cfRule type="cellIs" dxfId="3" priority="143" operator="equal">
      <formula>$V$5</formula>
    </cfRule>
    <cfRule type="cellIs" dxfId="0" priority="150" stopIfTrue="1" operator="equal">
      <formula>$V$4</formula>
    </cfRule>
  </conditionalFormatting>
  <conditionalFormatting sqref="V63:V72">
    <cfRule type="cellIs" dxfId="3" priority="117" operator="equal">
      <formula>$V$5</formula>
    </cfRule>
    <cfRule type="cellIs" dxfId="0" priority="124" stopIfTrue="1" operator="equal">
      <formula>$V$4</formula>
    </cfRule>
  </conditionalFormatting>
  <conditionalFormatting sqref="V73:V75">
    <cfRule type="cellIs" dxfId="3" priority="104" operator="equal">
      <formula>$V$5</formula>
    </cfRule>
    <cfRule type="cellIs" dxfId="0" priority="111" stopIfTrue="1" operator="equal">
      <formula>$V$4</formula>
    </cfRule>
  </conditionalFormatting>
  <conditionalFormatting sqref="X18:X28">
    <cfRule type="cellIs" dxfId="3" priority="259" operator="equal">
      <formula>$X$2</formula>
    </cfRule>
    <cfRule type="notContainsBlanks" dxfId="4" priority="260">
      <formula>LEN(TRIM(X18))&gt;0</formula>
    </cfRule>
    <cfRule type="cellIs" dxfId="0" priority="262" stopIfTrue="1" operator="equal">
      <formula>"异常"</formula>
    </cfRule>
  </conditionalFormatting>
  <conditionalFormatting sqref="X29:X36">
    <cfRule type="cellIs" dxfId="3" priority="233" operator="equal">
      <formula>$X$2</formula>
    </cfRule>
    <cfRule type="notContainsBlanks" dxfId="4" priority="234">
      <formula>LEN(TRIM(X29))&gt;0</formula>
    </cfRule>
    <cfRule type="cellIs" dxfId="0" priority="236" stopIfTrue="1" operator="equal">
      <formula>"异常"</formula>
    </cfRule>
  </conditionalFormatting>
  <conditionalFormatting sqref="X37:X43">
    <cfRule type="cellIs" dxfId="3" priority="220" operator="equal">
      <formula>$X$2</formula>
    </cfRule>
    <cfRule type="notContainsBlanks" dxfId="4" priority="221">
      <formula>LEN(TRIM(X37))&gt;0</formula>
    </cfRule>
    <cfRule type="cellIs" dxfId="0" priority="223" stopIfTrue="1" operator="equal">
      <formula>"异常"</formula>
    </cfRule>
  </conditionalFormatting>
  <conditionalFormatting sqref="X44:X48">
    <cfRule type="cellIs" dxfId="3" priority="200" operator="equal">
      <formula>$X$2</formula>
    </cfRule>
    <cfRule type="notContainsBlanks" dxfId="4" priority="201">
      <formula>LEN(TRIM(X44))&gt;0</formula>
    </cfRule>
    <cfRule type="cellIs" dxfId="0" priority="203" stopIfTrue="1" operator="equal">
      <formula>"异常"</formula>
    </cfRule>
  </conditionalFormatting>
  <conditionalFormatting sqref="X52:X62">
    <cfRule type="cellIs" dxfId="3" priority="148" operator="equal">
      <formula>$X$2</formula>
    </cfRule>
    <cfRule type="notContainsBlanks" dxfId="4" priority="149">
      <formula>LEN(TRIM(X52))&gt;0</formula>
    </cfRule>
    <cfRule type="cellIs" dxfId="0" priority="151" stopIfTrue="1" operator="equal">
      <formula>"异常"</formula>
    </cfRule>
  </conditionalFormatting>
  <conditionalFormatting sqref="X63:X72">
    <cfRule type="cellIs" dxfId="3" priority="122" operator="equal">
      <formula>$X$2</formula>
    </cfRule>
    <cfRule type="notContainsBlanks" dxfId="4" priority="123">
      <formula>LEN(TRIM(X63))&gt;0</formula>
    </cfRule>
    <cfRule type="cellIs" dxfId="0" priority="125" stopIfTrue="1" operator="equal">
      <formula>"异常"</formula>
    </cfRule>
  </conditionalFormatting>
  <conditionalFormatting sqref="X73:X75">
    <cfRule type="cellIs" dxfId="3" priority="109" operator="equal">
      <formula>$X$2</formula>
    </cfRule>
    <cfRule type="notContainsBlanks" dxfId="4" priority="110">
      <formula>LEN(TRIM(X73))&gt;0</formula>
    </cfRule>
    <cfRule type="cellIs" dxfId="0" priority="112" stopIfTrue="1" operator="equal">
      <formula>"异常"</formula>
    </cfRule>
  </conditionalFormatting>
  <conditionalFormatting sqref="R1:R75 R82:R1048576">
    <cfRule type="duplicateValues" dxfId="7" priority="85"/>
  </conditionalFormatting>
  <conditionalFormatting sqref="T1:T2 T4:T7 T10:T15 T17 T82:T1048576">
    <cfRule type="cellIs" dxfId="3" priority="298" operator="equal">
      <formula>$T$2</formula>
    </cfRule>
  </conditionalFormatting>
  <conditionalFormatting sqref="T1:T28 T82:T1048576">
    <cfRule type="cellIs" dxfId="5" priority="251" operator="equal">
      <formula>$T$10</formula>
    </cfRule>
    <cfRule type="cellIs" dxfId="6" priority="252" operator="equal">
      <formula>$T$13</formula>
    </cfRule>
    <cfRule type="cellIs" dxfId="3" priority="253" operator="equal">
      <formula>$T$5</formula>
    </cfRule>
  </conditionalFormatting>
  <conditionalFormatting sqref="V1:V17 V82:V1048576">
    <cfRule type="cellIs" dxfId="3" priority="268" operator="equal">
      <formula>$V$5</formula>
    </cfRule>
  </conditionalFormatting>
  <conditionalFormatting sqref="U2 U7 U10:U17 U82:U65536 W2 W7 W10:W17 W82:W65536">
    <cfRule type="cellIs" dxfId="0" priority="459" stopIfTrue="1" operator="greaterThan">
      <formula>0</formula>
    </cfRule>
  </conditionalFormatting>
  <conditionalFormatting sqref="X2:X4 X10:X17 X82:X1048576 X6:X7">
    <cfRule type="cellIs" dxfId="3" priority="299" operator="equal">
      <formula>$X$2</formula>
    </cfRule>
    <cfRule type="notContainsBlanks" dxfId="4" priority="300">
      <formula>LEN(TRIM(X2))&gt;0</formula>
    </cfRule>
  </conditionalFormatting>
  <conditionalFormatting sqref="X2 X7 X10:X17 X82:X65536">
    <cfRule type="cellIs" dxfId="0" priority="449" stopIfTrue="1" operator="equal">
      <formula>"异常"</formula>
    </cfRule>
  </conditionalFormatting>
  <conditionalFormatting sqref="U3 W3">
    <cfRule type="cellIs" dxfId="0" priority="318" stopIfTrue="1" operator="greaterThan">
      <formula>0</formula>
    </cfRule>
  </conditionalFormatting>
  <conditionalFormatting sqref="T4 T82:T65536 T6:T7 T10:T15 T17">
    <cfRule type="cellIs" dxfId="0" priority="295" stopIfTrue="1" operator="equal">
      <formula>$T$19</formula>
    </cfRule>
    <cfRule type="containsText" dxfId="1" priority="296" stopIfTrue="1" operator="between" text="阳性,临界值">
      <formula>NOT(ISERROR(SEARCH("阳性,临界值",T4)))</formula>
    </cfRule>
    <cfRule type="cellIs" dxfId="2" priority="297" stopIfTrue="1" operator="equal">
      <formula>"阳性,临界值"</formula>
    </cfRule>
  </conditionalFormatting>
  <conditionalFormatting sqref="U4 W4">
    <cfRule type="cellIs" dxfId="0" priority="317" stopIfTrue="1" operator="greaterThan">
      <formula>0</formula>
    </cfRule>
  </conditionalFormatting>
  <conditionalFormatting sqref="U6 W6">
    <cfRule type="cellIs" dxfId="0" priority="305" stopIfTrue="1" operator="greaterThan">
      <formula>0</formula>
    </cfRule>
  </conditionalFormatting>
  <conditionalFormatting sqref="V82:V65536 V7 V10:V17">
    <cfRule type="cellIs" dxfId="0" priority="375" stopIfTrue="1" operator="equal">
      <formula>$V$4</formula>
    </cfRule>
  </conditionalFormatting>
  <conditionalFormatting sqref="U8 W8">
    <cfRule type="cellIs" dxfId="0" priority="290" stopIfTrue="1" operator="greaterThan">
      <formula>0</formula>
    </cfRule>
  </conditionalFormatting>
  <conditionalFormatting sqref="U9 W9">
    <cfRule type="cellIs" dxfId="0" priority="289" stopIfTrue="1" operator="greaterThan">
      <formula>0</formula>
    </cfRule>
  </conditionalFormatting>
  <conditionalFormatting sqref="U18:U28 W18:W28">
    <cfRule type="cellIs" dxfId="0" priority="263" stopIfTrue="1" operator="greaterThan">
      <formula>0</formula>
    </cfRule>
  </conditionalFormatting>
  <conditionalFormatting sqref="U29:U36 W29:W36">
    <cfRule type="cellIs" dxfId="0" priority="237" stopIfTrue="1" operator="greaterThan">
      <formula>0</formula>
    </cfRule>
  </conditionalFormatting>
  <conditionalFormatting sqref="T37:T39 T41:T43">
    <cfRule type="cellIs" dxfId="3" priority="219" operator="equal">
      <formula>$T$2</formula>
    </cfRule>
    <cfRule type="cellIs" dxfId="0" priority="216" stopIfTrue="1" operator="equal">
      <formula>$T$19</formula>
    </cfRule>
    <cfRule type="containsText" dxfId="1" priority="217" stopIfTrue="1" operator="between" text="阳性,临界值">
      <formula>NOT(ISERROR(SEARCH("阳性,临界值",T37)))</formula>
    </cfRule>
    <cfRule type="cellIs" dxfId="2" priority="218" stopIfTrue="1" operator="equal">
      <formula>"阳性,临界值"</formula>
    </cfRule>
    <cfRule type="cellIs" dxfId="5" priority="212" operator="equal">
      <formula>$T$10</formula>
    </cfRule>
    <cfRule type="cellIs" dxfId="6" priority="213" operator="equal">
      <formula>$T$13</formula>
    </cfRule>
    <cfRule type="cellIs" dxfId="3" priority="214" operator="equal">
      <formula>$T$5</formula>
    </cfRule>
  </conditionalFormatting>
  <conditionalFormatting sqref="U37:U43 W37:W43">
    <cfRule type="cellIs" dxfId="0" priority="224" stopIfTrue="1" operator="greaterThan">
      <formula>0</formula>
    </cfRule>
  </conditionalFormatting>
  <conditionalFormatting sqref="U44:U48 W44:W48">
    <cfRule type="cellIs" dxfId="0" priority="204" stopIfTrue="1" operator="greaterThan">
      <formula>0</formula>
    </cfRule>
  </conditionalFormatting>
  <conditionalFormatting sqref="U49 W49">
    <cfRule type="cellIs" dxfId="0" priority="191" stopIfTrue="1" operator="greaterThan">
      <formula>0</formula>
    </cfRule>
  </conditionalFormatting>
  <conditionalFormatting sqref="U50 W50">
    <cfRule type="cellIs" dxfId="0" priority="178" stopIfTrue="1" operator="greaterThan">
      <formula>0</formula>
    </cfRule>
  </conditionalFormatting>
  <conditionalFormatting sqref="U51 W51">
    <cfRule type="cellIs" dxfId="0" priority="165" stopIfTrue="1" operator="greaterThan">
      <formula>0</formula>
    </cfRule>
  </conditionalFormatting>
  <conditionalFormatting sqref="T52:T55 T57 T60 T62">
    <cfRule type="cellIs" dxfId="3" priority="147" operator="equal">
      <formula>$T$2</formula>
    </cfRule>
    <cfRule type="cellIs" dxfId="0" priority="144" stopIfTrue="1" operator="equal">
      <formula>$T$19</formula>
    </cfRule>
    <cfRule type="containsText" dxfId="1" priority="145" stopIfTrue="1" operator="between" text="阳性,临界值">
      <formula>NOT(ISERROR(SEARCH("阳性,临界值",T52)))</formula>
    </cfRule>
    <cfRule type="cellIs" dxfId="2" priority="146" stopIfTrue="1" operator="equal">
      <formula>"阳性,临界值"</formula>
    </cfRule>
    <cfRule type="cellIs" dxfId="5" priority="140" operator="equal">
      <formula>$T$10</formula>
    </cfRule>
    <cfRule type="cellIs" dxfId="6" priority="141" operator="equal">
      <formula>$T$13</formula>
    </cfRule>
    <cfRule type="cellIs" dxfId="3" priority="142" operator="equal">
      <formula>$T$5</formula>
    </cfRule>
  </conditionalFormatting>
  <conditionalFormatting sqref="U52:U57 W52:W62 U59:U62">
    <cfRule type="cellIs" dxfId="0" priority="152" stopIfTrue="1" operator="greaterThan">
      <formula>0</formula>
    </cfRule>
  </conditionalFormatting>
  <conditionalFormatting sqref="U63:U72 W63:W72">
    <cfRule type="cellIs" dxfId="0" priority="126" stopIfTrue="1" operator="greaterThan">
      <formula>0</formula>
    </cfRule>
  </conditionalFormatting>
  <conditionalFormatting sqref="U73:U75 W73:W75">
    <cfRule type="cellIs" dxfId="0" priority="113" stopIfTrue="1" operator="greaterThan">
      <formula>0</formula>
    </cfRule>
  </conditionalFormatting>
  <conditionalFormatting sqref="U76 W76">
    <cfRule type="cellIs" dxfId="0" priority="84" stopIfTrue="1" operator="greaterThan">
      <formula>0</formula>
    </cfRule>
  </conditionalFormatting>
  <conditionalFormatting sqref="U77 W77">
    <cfRule type="cellIs" dxfId="0" priority="63" stopIfTrue="1" operator="greaterThan">
      <formula>0</formula>
    </cfRule>
  </conditionalFormatting>
  <conditionalFormatting sqref="U78 W78">
    <cfRule type="cellIs" dxfId="0" priority="42" stopIfTrue="1" operator="greaterThan">
      <formula>0</formula>
    </cfRule>
  </conditionalFormatting>
  <conditionalFormatting sqref="R79 R81">
    <cfRule type="duplicateValues" dxfId="7" priority="22"/>
  </conditionalFormatting>
  <conditionalFormatting sqref="T79 T81">
    <cfRule type="cellIs" dxfId="3" priority="21" operator="equal">
      <formula>$T$2</formula>
    </cfRule>
    <cfRule type="cellIs" dxfId="0" priority="18" stopIfTrue="1" operator="equal">
      <formula>$T$19</formula>
    </cfRule>
    <cfRule type="containsText" dxfId="1" priority="19" stopIfTrue="1" operator="between" text="阳性,临界值">
      <formula>NOT(ISERROR(SEARCH("阳性,临界值",T79)))</formula>
    </cfRule>
    <cfRule type="cellIs" dxfId="2" priority="20" stopIfTrue="1" operator="equal">
      <formula>"阳性,临界值"</formula>
    </cfRule>
    <cfRule type="cellIs" dxfId="5" priority="15" operator="equal">
      <formula>$T$10</formula>
    </cfRule>
    <cfRule type="cellIs" dxfId="6" priority="16" operator="equal">
      <formula>$T$13</formula>
    </cfRule>
    <cfRule type="cellIs" dxfId="3" priority="17" operator="equal">
      <formula>$T$5</formula>
    </cfRule>
  </conditionalFormatting>
  <conditionalFormatting sqref="U79 U81 W79 W81">
    <cfRule type="cellIs" dxfId="0" priority="28" stopIfTrue="1" operator="greaterThan">
      <formula>0</formula>
    </cfRule>
  </conditionalFormatting>
  <conditionalFormatting sqref="V79 V81">
    <cfRule type="cellIs" dxfId="3" priority="23" operator="equal">
      <formula>$V$5</formula>
    </cfRule>
    <cfRule type="cellIs" dxfId="0" priority="26" stopIfTrue="1" operator="equal">
      <formula>$V$4</formula>
    </cfRule>
  </conditionalFormatting>
  <conditionalFormatting sqref="X79 X81">
    <cfRule type="cellIs" dxfId="3" priority="24" operator="equal">
      <formula>$X$2</formula>
    </cfRule>
    <cfRule type="notContainsBlanks" dxfId="4" priority="25">
      <formula>LEN(TRIM(X79))&gt;0</formula>
    </cfRule>
    <cfRule type="cellIs" dxfId="0" priority="27" stopIfTrue="1" operator="equal">
      <formula>"异常"</formula>
    </cfRule>
  </conditionalFormatting>
  <conditionalFormatting sqref="U80 W80">
    <cfRule type="cellIs" dxfId="0" priority="14" stopIfTrue="1" operator="greaterThan">
      <formula>0</formula>
    </cfRule>
  </conditionalFormatting>
  <dataValidations count="9">
    <dataValidation type="list" allowBlank="1" showInputMessage="1" showErrorMessage="1" sqref="L1 L4:L17 L31:L48 L50:L54 L60:L1048576">
      <formula1>"岁,月,天"</formula1>
    </dataValidation>
    <dataValidation type="list" allowBlank="1" showInputMessage="1" showErrorMessage="1" sqref="M1 M4:M17 M31:M48 M50:M67 M69:M1048576">
      <formula1>"男,女"</formula1>
    </dataValidation>
    <dataValidation type="list" allowBlank="1" showErrorMessage="1" sqref="L30" errorStyle="warning">
      <formula1>"岁,月,天"</formula1>
    </dataValidation>
    <dataValidation type="list" allowBlank="1" showErrorMessage="1" sqref="M30" errorStyle="warning">
      <formula1>"男,女"</formula1>
    </dataValidation>
    <dataValidation type="list" allowBlank="1" showErrorMessage="1" sqref="T30" errorStyle="warning">
      <formula1>"阳性,阴性,临界值"</formula1>
    </dataValidation>
    <dataValidation type="list" allowBlank="1" showInputMessage="1" showErrorMessage="1" sqref="P$1:P$1048576">
      <formula1>"查找病因,家系验证,同胞筛查"</formula1>
    </dataValidation>
    <dataValidation type="list" allowBlank="1" showInputMessage="1" showErrorMessage="1" sqref="T3:T17 T32:T1048576">
      <formula1>"阳性,阴性,临界值"</formula1>
    </dataValidation>
    <dataValidation type="list" allowBlank="1" showInputMessage="1" showErrorMessage="1" sqref="V2:V17 V32:V1048576">
      <formula1>"正常,异常"</formula1>
    </dataValidation>
    <dataValidation allowBlank="1" showInputMessage="1" showErrorMessage="1" sqref="X1:X4 X6:X17 X32:X1048576"/>
  </dataValidations>
  <pageMargins left="0.75" right="0.75" top="1" bottom="1" header="0.509027777777778" footer="0.509027777777778"/>
  <pageSetup paperSize="9" orientation="portrait"/>
  <headerFooter alignWithMargins="0" scaleWithDoc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85"/>
  <sheetViews>
    <sheetView topLeftCell="A22" workbookViewId="0">
      <selection activeCell="F189" sqref="F189"/>
    </sheetView>
  </sheetViews>
  <sheetFormatPr defaultColWidth="11" defaultRowHeight="17.6"/>
  <cols>
    <col min="6" max="6" width="24" customWidth="1"/>
  </cols>
  <sheetData>
    <row r="1" ht="24" spans="1:11">
      <c r="A1" s="7" t="s">
        <v>302</v>
      </c>
      <c r="B1" s="7" t="s">
        <v>303</v>
      </c>
      <c r="C1" s="7" t="s">
        <v>304</v>
      </c>
      <c r="D1" s="7" t="s">
        <v>305</v>
      </c>
      <c r="E1" s="9" t="s">
        <v>306</v>
      </c>
      <c r="F1" s="7" t="s">
        <v>307</v>
      </c>
      <c r="G1" s="7" t="s">
        <v>308</v>
      </c>
      <c r="H1" s="7" t="s">
        <v>309</v>
      </c>
      <c r="I1" s="7" t="s">
        <v>310</v>
      </c>
      <c r="J1" s="10" t="s">
        <v>311</v>
      </c>
      <c r="K1" s="10" t="s">
        <v>312</v>
      </c>
    </row>
    <row r="2" spans="1:11">
      <c r="A2" s="8" t="s">
        <v>313</v>
      </c>
      <c r="B2" s="8" t="s">
        <v>229</v>
      </c>
      <c r="C2" s="8" t="s">
        <v>314</v>
      </c>
      <c r="D2" s="8" t="s">
        <v>315</v>
      </c>
      <c r="E2" s="8" t="s">
        <v>316</v>
      </c>
      <c r="F2" s="8" t="s">
        <v>317</v>
      </c>
      <c r="G2" s="8" t="s">
        <v>318</v>
      </c>
      <c r="H2" s="8" t="s">
        <v>319</v>
      </c>
      <c r="I2" s="8" t="s">
        <v>320</v>
      </c>
      <c r="J2" s="8" t="s">
        <v>132</v>
      </c>
      <c r="K2" s="8" t="s">
        <v>132</v>
      </c>
    </row>
    <row r="3" spans="1:11">
      <c r="A3" s="8" t="s">
        <v>313</v>
      </c>
      <c r="B3" s="8" t="s">
        <v>321</v>
      </c>
      <c r="C3" s="8" t="s">
        <v>322</v>
      </c>
      <c r="D3" s="8" t="s">
        <v>323</v>
      </c>
      <c r="E3" s="8" t="s">
        <v>324</v>
      </c>
      <c r="F3" s="8" t="s">
        <v>325</v>
      </c>
      <c r="G3" s="8" t="s">
        <v>318</v>
      </c>
      <c r="H3" s="8" t="s">
        <v>319</v>
      </c>
      <c r="I3" s="8" t="s">
        <v>320</v>
      </c>
      <c r="J3" s="8" t="s">
        <v>132</v>
      </c>
      <c r="K3" s="8" t="s">
        <v>132</v>
      </c>
    </row>
    <row r="4" spans="1:11">
      <c r="A4" s="8" t="s">
        <v>313</v>
      </c>
      <c r="B4" s="8" t="s">
        <v>321</v>
      </c>
      <c r="C4" s="8" t="s">
        <v>322</v>
      </c>
      <c r="D4" s="8" t="s">
        <v>326</v>
      </c>
      <c r="E4" s="8" t="s">
        <v>324</v>
      </c>
      <c r="F4" s="8" t="s">
        <v>327</v>
      </c>
      <c r="G4" s="8" t="s">
        <v>318</v>
      </c>
      <c r="H4" s="8" t="s">
        <v>319</v>
      </c>
      <c r="I4" s="8" t="s">
        <v>320</v>
      </c>
      <c r="J4" s="8" t="s">
        <v>132</v>
      </c>
      <c r="K4" s="8" t="s">
        <v>132</v>
      </c>
    </row>
    <row r="5" spans="1:11">
      <c r="A5" s="8" t="s">
        <v>313</v>
      </c>
      <c r="B5" s="8" t="s">
        <v>229</v>
      </c>
      <c r="C5" s="8" t="s">
        <v>328</v>
      </c>
      <c r="D5" s="8" t="s">
        <v>329</v>
      </c>
      <c r="E5" s="8" t="s">
        <v>324</v>
      </c>
      <c r="F5" s="8" t="s">
        <v>330</v>
      </c>
      <c r="G5" s="8" t="s">
        <v>318</v>
      </c>
      <c r="H5" s="8" t="s">
        <v>319</v>
      </c>
      <c r="I5" s="8" t="s">
        <v>320</v>
      </c>
      <c r="J5" s="8" t="s">
        <v>132</v>
      </c>
      <c r="K5" s="8" t="s">
        <v>132</v>
      </c>
    </row>
    <row r="6" spans="1:11">
      <c r="A6" s="8" t="s">
        <v>313</v>
      </c>
      <c r="B6" s="8" t="s">
        <v>229</v>
      </c>
      <c r="C6" s="8" t="s">
        <v>328</v>
      </c>
      <c r="D6" s="8" t="s">
        <v>331</v>
      </c>
      <c r="E6" s="8" t="s">
        <v>324</v>
      </c>
      <c r="F6" s="8" t="s">
        <v>332</v>
      </c>
      <c r="G6" s="8" t="s">
        <v>318</v>
      </c>
      <c r="H6" s="8" t="s">
        <v>319</v>
      </c>
      <c r="I6" s="8" t="s">
        <v>320</v>
      </c>
      <c r="J6" s="8" t="s">
        <v>132</v>
      </c>
      <c r="K6" s="8" t="s">
        <v>132</v>
      </c>
    </row>
    <row r="7" spans="1:11">
      <c r="A7" s="8" t="s">
        <v>313</v>
      </c>
      <c r="B7" s="8" t="s">
        <v>333</v>
      </c>
      <c r="C7" s="8" t="s">
        <v>334</v>
      </c>
      <c r="D7" s="8" t="s">
        <v>335</v>
      </c>
      <c r="E7" s="8" t="s">
        <v>316</v>
      </c>
      <c r="F7" s="8" t="s">
        <v>336</v>
      </c>
      <c r="G7" s="8" t="s">
        <v>318</v>
      </c>
      <c r="H7" s="8" t="s">
        <v>319</v>
      </c>
      <c r="I7" s="8" t="s">
        <v>320</v>
      </c>
      <c r="J7" s="8" t="s">
        <v>132</v>
      </c>
      <c r="K7" s="8" t="s">
        <v>132</v>
      </c>
    </row>
    <row r="8" spans="1:11">
      <c r="A8" s="8" t="s">
        <v>313</v>
      </c>
      <c r="B8" s="8" t="s">
        <v>333</v>
      </c>
      <c r="C8" s="8" t="s">
        <v>334</v>
      </c>
      <c r="D8" s="8" t="s">
        <v>337</v>
      </c>
      <c r="E8" s="8" t="s">
        <v>316</v>
      </c>
      <c r="F8" s="8" t="s">
        <v>338</v>
      </c>
      <c r="G8" s="8" t="s">
        <v>318</v>
      </c>
      <c r="H8" s="8" t="s">
        <v>319</v>
      </c>
      <c r="I8" s="8" t="s">
        <v>320</v>
      </c>
      <c r="J8" s="8" t="s">
        <v>132</v>
      </c>
      <c r="K8" s="8" t="s">
        <v>132</v>
      </c>
    </row>
    <row r="9" spans="1:11">
      <c r="A9" s="8" t="s">
        <v>313</v>
      </c>
      <c r="B9" s="8" t="s">
        <v>339</v>
      </c>
      <c r="C9" s="8" t="s">
        <v>340</v>
      </c>
      <c r="D9" s="8" t="s">
        <v>341</v>
      </c>
      <c r="E9" s="8" t="s">
        <v>316</v>
      </c>
      <c r="F9" s="8" t="s">
        <v>237</v>
      </c>
      <c r="G9" s="8" t="s">
        <v>318</v>
      </c>
      <c r="H9" s="8" t="s">
        <v>319</v>
      </c>
      <c r="I9" s="8" t="s">
        <v>320</v>
      </c>
      <c r="J9" s="8" t="s">
        <v>132</v>
      </c>
      <c r="K9" s="8" t="s">
        <v>132</v>
      </c>
    </row>
    <row r="10" spans="1:11">
      <c r="A10" s="8" t="s">
        <v>313</v>
      </c>
      <c r="B10" s="8" t="s">
        <v>229</v>
      </c>
      <c r="C10" s="8" t="s">
        <v>342</v>
      </c>
      <c r="D10" s="8" t="s">
        <v>343</v>
      </c>
      <c r="E10" s="8" t="s">
        <v>316</v>
      </c>
      <c r="F10" s="8" t="s">
        <v>344</v>
      </c>
      <c r="G10" s="8" t="s">
        <v>318</v>
      </c>
      <c r="H10" s="8" t="s">
        <v>319</v>
      </c>
      <c r="I10" s="8" t="s">
        <v>320</v>
      </c>
      <c r="J10" s="8" t="s">
        <v>132</v>
      </c>
      <c r="K10" s="8" t="s">
        <v>132</v>
      </c>
    </row>
    <row r="11" spans="1:11">
      <c r="A11" s="8" t="s">
        <v>313</v>
      </c>
      <c r="B11" s="8" t="s">
        <v>229</v>
      </c>
      <c r="C11" s="8" t="s">
        <v>342</v>
      </c>
      <c r="D11" s="8" t="s">
        <v>345</v>
      </c>
      <c r="E11" s="8" t="s">
        <v>324</v>
      </c>
      <c r="F11" s="8" t="s">
        <v>346</v>
      </c>
      <c r="G11" s="8" t="s">
        <v>318</v>
      </c>
      <c r="H11" s="8" t="s">
        <v>319</v>
      </c>
      <c r="I11" s="8" t="s">
        <v>320</v>
      </c>
      <c r="J11" s="8" t="s">
        <v>132</v>
      </c>
      <c r="K11" s="8" t="s">
        <v>132</v>
      </c>
    </row>
    <row r="12" spans="1:11">
      <c r="A12" s="8" t="s">
        <v>313</v>
      </c>
      <c r="B12" s="8" t="s">
        <v>229</v>
      </c>
      <c r="C12" s="8" t="s">
        <v>347</v>
      </c>
      <c r="D12" s="8" t="s">
        <v>348</v>
      </c>
      <c r="E12" s="8" t="s">
        <v>316</v>
      </c>
      <c r="F12" s="8" t="s">
        <v>349</v>
      </c>
      <c r="G12" s="8" t="s">
        <v>318</v>
      </c>
      <c r="H12" s="8" t="s">
        <v>319</v>
      </c>
      <c r="I12" s="8" t="s">
        <v>320</v>
      </c>
      <c r="J12" s="8" t="s">
        <v>132</v>
      </c>
      <c r="K12" s="8" t="s">
        <v>132</v>
      </c>
    </row>
    <row r="13" spans="1:11">
      <c r="A13" s="8" t="s">
        <v>313</v>
      </c>
      <c r="B13" s="8" t="s">
        <v>229</v>
      </c>
      <c r="C13" s="8" t="s">
        <v>347</v>
      </c>
      <c r="D13" s="8" t="s">
        <v>350</v>
      </c>
      <c r="E13" s="8" t="s">
        <v>316</v>
      </c>
      <c r="F13" s="8" t="s">
        <v>351</v>
      </c>
      <c r="G13" s="8" t="s">
        <v>318</v>
      </c>
      <c r="H13" s="8" t="s">
        <v>319</v>
      </c>
      <c r="I13" s="8" t="s">
        <v>320</v>
      </c>
      <c r="J13" s="8" t="s">
        <v>132</v>
      </c>
      <c r="K13" s="8" t="s">
        <v>132</v>
      </c>
    </row>
    <row r="14" spans="1:11">
      <c r="A14" s="8" t="s">
        <v>313</v>
      </c>
      <c r="B14" s="8" t="s">
        <v>229</v>
      </c>
      <c r="C14" s="8" t="s">
        <v>352</v>
      </c>
      <c r="D14" s="8" t="s">
        <v>353</v>
      </c>
      <c r="E14" s="8" t="s">
        <v>316</v>
      </c>
      <c r="F14" s="8" t="s">
        <v>354</v>
      </c>
      <c r="G14" s="8" t="s">
        <v>318</v>
      </c>
      <c r="H14" s="8" t="s">
        <v>319</v>
      </c>
      <c r="I14" s="8" t="s">
        <v>320</v>
      </c>
      <c r="J14" s="8" t="s">
        <v>132</v>
      </c>
      <c r="K14" s="8" t="s">
        <v>132</v>
      </c>
    </row>
    <row r="15" spans="1:11">
      <c r="A15" s="8" t="s">
        <v>313</v>
      </c>
      <c r="B15" s="8" t="s">
        <v>229</v>
      </c>
      <c r="C15" s="8" t="s">
        <v>355</v>
      </c>
      <c r="D15" s="8" t="s">
        <v>356</v>
      </c>
      <c r="E15" s="8" t="s">
        <v>324</v>
      </c>
      <c r="F15" s="8" t="s">
        <v>357</v>
      </c>
      <c r="G15" s="8" t="s">
        <v>318</v>
      </c>
      <c r="H15" s="8" t="s">
        <v>319</v>
      </c>
      <c r="I15" s="8" t="s">
        <v>320</v>
      </c>
      <c r="J15" s="8" t="s">
        <v>132</v>
      </c>
      <c r="K15" s="8" t="s">
        <v>132</v>
      </c>
    </row>
    <row r="16" spans="1:11">
      <c r="A16" s="8" t="s">
        <v>313</v>
      </c>
      <c r="B16" s="8" t="s">
        <v>229</v>
      </c>
      <c r="C16" s="8" t="s">
        <v>355</v>
      </c>
      <c r="D16" s="8" t="s">
        <v>358</v>
      </c>
      <c r="E16" s="8" t="s">
        <v>316</v>
      </c>
      <c r="F16" s="8" t="s">
        <v>359</v>
      </c>
      <c r="G16" s="8" t="s">
        <v>318</v>
      </c>
      <c r="H16" s="8" t="s">
        <v>319</v>
      </c>
      <c r="I16" s="8" t="s">
        <v>320</v>
      </c>
      <c r="J16" s="8" t="s">
        <v>132</v>
      </c>
      <c r="K16" s="8" t="s">
        <v>132</v>
      </c>
    </row>
    <row r="17" spans="1:11">
      <c r="A17" s="8" t="s">
        <v>313</v>
      </c>
      <c r="B17" s="8" t="s">
        <v>229</v>
      </c>
      <c r="C17" s="8" t="s">
        <v>360</v>
      </c>
      <c r="D17" s="8" t="s">
        <v>361</v>
      </c>
      <c r="E17" s="8" t="s">
        <v>362</v>
      </c>
      <c r="F17" s="8" t="s">
        <v>115</v>
      </c>
      <c r="G17" s="8" t="s">
        <v>318</v>
      </c>
      <c r="H17" s="8" t="s">
        <v>319</v>
      </c>
      <c r="I17" s="8" t="s">
        <v>320</v>
      </c>
      <c r="J17" s="8" t="s">
        <v>35</v>
      </c>
      <c r="K17" s="8" t="s">
        <v>35</v>
      </c>
    </row>
    <row r="18" spans="1:11">
      <c r="A18" s="8" t="s">
        <v>313</v>
      </c>
      <c r="B18" s="8" t="s">
        <v>229</v>
      </c>
      <c r="C18" s="8" t="s">
        <v>360</v>
      </c>
      <c r="D18" s="8" t="s">
        <v>363</v>
      </c>
      <c r="E18" s="8" t="s">
        <v>316</v>
      </c>
      <c r="F18" s="8" t="s">
        <v>364</v>
      </c>
      <c r="G18" s="8" t="s">
        <v>318</v>
      </c>
      <c r="H18" s="8" t="s">
        <v>319</v>
      </c>
      <c r="I18" s="8" t="s">
        <v>320</v>
      </c>
      <c r="J18" s="8" t="s">
        <v>132</v>
      </c>
      <c r="K18" s="8" t="s">
        <v>132</v>
      </c>
    </row>
    <row r="19" spans="1:11">
      <c r="A19" s="8" t="s">
        <v>313</v>
      </c>
      <c r="B19" s="8" t="s">
        <v>229</v>
      </c>
      <c r="C19" s="8" t="s">
        <v>360</v>
      </c>
      <c r="D19" s="8" t="s">
        <v>365</v>
      </c>
      <c r="E19" s="8" t="s">
        <v>316</v>
      </c>
      <c r="F19" s="8" t="s">
        <v>366</v>
      </c>
      <c r="G19" s="8" t="s">
        <v>318</v>
      </c>
      <c r="H19" s="8" t="s">
        <v>319</v>
      </c>
      <c r="I19" s="8" t="s">
        <v>320</v>
      </c>
      <c r="J19" s="8" t="s">
        <v>132</v>
      </c>
      <c r="K19" s="8" t="s">
        <v>132</v>
      </c>
    </row>
    <row r="20" spans="1:11">
      <c r="A20" s="8" t="s">
        <v>313</v>
      </c>
      <c r="B20" s="8" t="s">
        <v>229</v>
      </c>
      <c r="C20" s="8" t="s">
        <v>342</v>
      </c>
      <c r="D20" s="8" t="s">
        <v>367</v>
      </c>
      <c r="E20" s="8" t="s">
        <v>316</v>
      </c>
      <c r="F20" s="8" t="s">
        <v>368</v>
      </c>
      <c r="G20" s="8" t="s">
        <v>318</v>
      </c>
      <c r="H20" s="8" t="s">
        <v>319</v>
      </c>
      <c r="I20" s="8" t="s">
        <v>320</v>
      </c>
      <c r="J20" s="8" t="s">
        <v>132</v>
      </c>
      <c r="K20" s="8" t="s">
        <v>35</v>
      </c>
    </row>
    <row r="21" spans="1:11">
      <c r="A21" s="8" t="s">
        <v>313</v>
      </c>
      <c r="B21" s="8" t="s">
        <v>229</v>
      </c>
      <c r="C21" s="8" t="s">
        <v>342</v>
      </c>
      <c r="D21" s="8" t="s">
        <v>369</v>
      </c>
      <c r="E21" s="8" t="s">
        <v>316</v>
      </c>
      <c r="F21" s="8" t="s">
        <v>370</v>
      </c>
      <c r="G21" s="8" t="s">
        <v>318</v>
      </c>
      <c r="H21" s="8" t="s">
        <v>319</v>
      </c>
      <c r="I21" s="8" t="s">
        <v>320</v>
      </c>
      <c r="J21" s="8" t="s">
        <v>132</v>
      </c>
      <c r="K21" s="8" t="s">
        <v>132</v>
      </c>
    </row>
    <row r="22" spans="1:11">
      <c r="A22" s="8" t="s">
        <v>313</v>
      </c>
      <c r="B22" s="8" t="s">
        <v>229</v>
      </c>
      <c r="C22" s="8" t="s">
        <v>342</v>
      </c>
      <c r="D22" s="8" t="s">
        <v>371</v>
      </c>
      <c r="E22" s="8" t="s">
        <v>362</v>
      </c>
      <c r="F22" s="8" t="s">
        <v>224</v>
      </c>
      <c r="G22" s="8" t="s">
        <v>318</v>
      </c>
      <c r="H22" s="8" t="s">
        <v>319</v>
      </c>
      <c r="I22" s="8" t="s">
        <v>320</v>
      </c>
      <c r="J22" s="8" t="s">
        <v>132</v>
      </c>
      <c r="K22" s="8" t="s">
        <v>35</v>
      </c>
    </row>
    <row r="23" spans="1:11">
      <c r="A23" s="8" t="s">
        <v>313</v>
      </c>
      <c r="B23" s="8" t="s">
        <v>229</v>
      </c>
      <c r="C23" s="8" t="s">
        <v>372</v>
      </c>
      <c r="D23" s="8" t="s">
        <v>373</v>
      </c>
      <c r="E23" s="8" t="s">
        <v>316</v>
      </c>
      <c r="F23" s="8" t="s">
        <v>374</v>
      </c>
      <c r="G23" s="8" t="s">
        <v>318</v>
      </c>
      <c r="H23" s="8" t="s">
        <v>319</v>
      </c>
      <c r="I23" s="8" t="s">
        <v>320</v>
      </c>
      <c r="J23" s="8" t="s">
        <v>132</v>
      </c>
      <c r="K23" s="8" t="s">
        <v>132</v>
      </c>
    </row>
    <row r="24" spans="1:11">
      <c r="A24" s="8" t="s">
        <v>313</v>
      </c>
      <c r="B24" s="8" t="s">
        <v>339</v>
      </c>
      <c r="C24" s="8" t="s">
        <v>340</v>
      </c>
      <c r="D24" s="8" t="s">
        <v>375</v>
      </c>
      <c r="E24" s="8" t="s">
        <v>316</v>
      </c>
      <c r="F24" s="8" t="s">
        <v>376</v>
      </c>
      <c r="G24" s="8" t="s">
        <v>318</v>
      </c>
      <c r="H24" s="8" t="s">
        <v>319</v>
      </c>
      <c r="I24" s="8" t="s">
        <v>320</v>
      </c>
      <c r="J24" s="8" t="s">
        <v>132</v>
      </c>
      <c r="K24" s="8" t="s">
        <v>132</v>
      </c>
    </row>
    <row r="25" spans="1:11">
      <c r="A25" s="8" t="s">
        <v>313</v>
      </c>
      <c r="B25" s="8" t="s">
        <v>321</v>
      </c>
      <c r="C25" s="8" t="s">
        <v>377</v>
      </c>
      <c r="D25" s="8" t="s">
        <v>378</v>
      </c>
      <c r="E25" s="8" t="s">
        <v>316</v>
      </c>
      <c r="F25" s="8" t="s">
        <v>379</v>
      </c>
      <c r="G25" s="8" t="s">
        <v>318</v>
      </c>
      <c r="H25" s="8" t="s">
        <v>319</v>
      </c>
      <c r="I25" s="8" t="s">
        <v>320</v>
      </c>
      <c r="J25" s="8" t="s">
        <v>132</v>
      </c>
      <c r="K25" s="8" t="s">
        <v>132</v>
      </c>
    </row>
    <row r="26" spans="1:11">
      <c r="A26" s="8" t="s">
        <v>313</v>
      </c>
      <c r="B26" s="8" t="s">
        <v>321</v>
      </c>
      <c r="C26" s="8" t="s">
        <v>377</v>
      </c>
      <c r="D26" s="8" t="s">
        <v>380</v>
      </c>
      <c r="E26" s="8" t="s">
        <v>316</v>
      </c>
      <c r="F26" s="8" t="s">
        <v>381</v>
      </c>
      <c r="G26" s="8" t="s">
        <v>318</v>
      </c>
      <c r="H26" s="8" t="s">
        <v>319</v>
      </c>
      <c r="I26" s="8" t="s">
        <v>320</v>
      </c>
      <c r="J26" s="8" t="s">
        <v>132</v>
      </c>
      <c r="K26" s="8" t="s">
        <v>132</v>
      </c>
    </row>
    <row r="27" spans="1:11">
      <c r="A27" s="8" t="s">
        <v>313</v>
      </c>
      <c r="B27" s="8" t="s">
        <v>229</v>
      </c>
      <c r="C27" s="8" t="s">
        <v>382</v>
      </c>
      <c r="D27" s="8" t="s">
        <v>383</v>
      </c>
      <c r="E27" s="8" t="s">
        <v>316</v>
      </c>
      <c r="F27" s="8" t="s">
        <v>384</v>
      </c>
      <c r="G27" s="8" t="s">
        <v>318</v>
      </c>
      <c r="H27" s="8" t="s">
        <v>319</v>
      </c>
      <c r="I27" s="8" t="s">
        <v>320</v>
      </c>
      <c r="J27" s="8" t="s">
        <v>132</v>
      </c>
      <c r="K27" s="8" t="s">
        <v>132</v>
      </c>
    </row>
    <row r="28" spans="1:11">
      <c r="A28" s="8" t="s">
        <v>313</v>
      </c>
      <c r="B28" s="8" t="s">
        <v>385</v>
      </c>
      <c r="C28" s="8" t="s">
        <v>386</v>
      </c>
      <c r="D28" s="8" t="s">
        <v>387</v>
      </c>
      <c r="E28" s="8" t="s">
        <v>316</v>
      </c>
      <c r="F28" s="8" t="s">
        <v>388</v>
      </c>
      <c r="G28" s="8" t="s">
        <v>318</v>
      </c>
      <c r="H28" s="8" t="s">
        <v>319</v>
      </c>
      <c r="I28" s="8" t="s">
        <v>389</v>
      </c>
      <c r="J28" s="8" t="s">
        <v>132</v>
      </c>
      <c r="K28" s="8" t="s">
        <v>132</v>
      </c>
    </row>
    <row r="29" spans="1:11">
      <c r="A29" s="8" t="s">
        <v>313</v>
      </c>
      <c r="B29" s="8" t="s">
        <v>390</v>
      </c>
      <c r="C29" s="8" t="s">
        <v>391</v>
      </c>
      <c r="D29" s="8" t="s">
        <v>392</v>
      </c>
      <c r="E29" s="8" t="s">
        <v>316</v>
      </c>
      <c r="F29" s="8" t="s">
        <v>393</v>
      </c>
      <c r="G29" s="8" t="s">
        <v>318</v>
      </c>
      <c r="H29" s="8" t="s">
        <v>319</v>
      </c>
      <c r="I29" s="8" t="s">
        <v>389</v>
      </c>
      <c r="J29" s="8" t="s">
        <v>132</v>
      </c>
      <c r="K29" s="8" t="s">
        <v>132</v>
      </c>
    </row>
    <row r="30" spans="1:11">
      <c r="A30" s="8" t="s">
        <v>313</v>
      </c>
      <c r="B30" s="8" t="s">
        <v>390</v>
      </c>
      <c r="C30" s="8" t="s">
        <v>391</v>
      </c>
      <c r="D30" s="8" t="s">
        <v>394</v>
      </c>
      <c r="E30" s="8" t="s">
        <v>316</v>
      </c>
      <c r="F30" s="8" t="s">
        <v>395</v>
      </c>
      <c r="G30" s="8" t="s">
        <v>318</v>
      </c>
      <c r="H30" s="8" t="s">
        <v>319</v>
      </c>
      <c r="I30" s="8" t="s">
        <v>389</v>
      </c>
      <c r="J30" s="8" t="s">
        <v>132</v>
      </c>
      <c r="K30" s="8" t="s">
        <v>132</v>
      </c>
    </row>
    <row r="31" spans="1:11">
      <c r="A31" s="8" t="s">
        <v>313</v>
      </c>
      <c r="B31" s="8" t="s">
        <v>390</v>
      </c>
      <c r="C31" s="8" t="s">
        <v>396</v>
      </c>
      <c r="D31" s="8" t="s">
        <v>397</v>
      </c>
      <c r="E31" s="8" t="s">
        <v>316</v>
      </c>
      <c r="F31" s="8" t="s">
        <v>398</v>
      </c>
      <c r="G31" s="8" t="s">
        <v>318</v>
      </c>
      <c r="H31" s="8" t="s">
        <v>319</v>
      </c>
      <c r="I31" s="8" t="s">
        <v>389</v>
      </c>
      <c r="J31" s="8" t="s">
        <v>132</v>
      </c>
      <c r="K31" s="8" t="s">
        <v>132</v>
      </c>
    </row>
    <row r="32" spans="1:11">
      <c r="A32" s="8" t="s">
        <v>313</v>
      </c>
      <c r="B32" s="8" t="s">
        <v>399</v>
      </c>
      <c r="C32" s="8" t="s">
        <v>400</v>
      </c>
      <c r="D32" s="8" t="s">
        <v>401</v>
      </c>
      <c r="E32" s="8" t="s">
        <v>316</v>
      </c>
      <c r="F32" s="8" t="s">
        <v>402</v>
      </c>
      <c r="G32" s="8" t="s">
        <v>318</v>
      </c>
      <c r="H32" s="8" t="s">
        <v>319</v>
      </c>
      <c r="I32" s="8" t="s">
        <v>389</v>
      </c>
      <c r="J32" s="8" t="s">
        <v>132</v>
      </c>
      <c r="K32" s="8" t="s">
        <v>132</v>
      </c>
    </row>
    <row r="33" spans="1:11">
      <c r="A33" s="8" t="s">
        <v>313</v>
      </c>
      <c r="B33" s="8" t="s">
        <v>390</v>
      </c>
      <c r="C33" s="8" t="s">
        <v>403</v>
      </c>
      <c r="D33" s="8" t="s">
        <v>404</v>
      </c>
      <c r="E33" s="8" t="s">
        <v>316</v>
      </c>
      <c r="F33" s="8" t="s">
        <v>183</v>
      </c>
      <c r="G33" s="8" t="s">
        <v>318</v>
      </c>
      <c r="H33" s="8" t="s">
        <v>319</v>
      </c>
      <c r="I33" s="8" t="s">
        <v>389</v>
      </c>
      <c r="J33" s="8" t="s">
        <v>132</v>
      </c>
      <c r="K33" s="8" t="s">
        <v>132</v>
      </c>
    </row>
    <row r="34" spans="1:11">
      <c r="A34" s="8" t="s">
        <v>313</v>
      </c>
      <c r="B34" s="8" t="s">
        <v>385</v>
      </c>
      <c r="C34" s="8" t="s">
        <v>386</v>
      </c>
      <c r="D34" s="8" t="s">
        <v>405</v>
      </c>
      <c r="E34" s="8" t="s">
        <v>316</v>
      </c>
      <c r="F34" s="8" t="s">
        <v>406</v>
      </c>
      <c r="G34" s="8" t="s">
        <v>318</v>
      </c>
      <c r="H34" s="8" t="s">
        <v>319</v>
      </c>
      <c r="I34" s="8" t="s">
        <v>389</v>
      </c>
      <c r="J34" s="8" t="s">
        <v>132</v>
      </c>
      <c r="K34" s="8" t="s">
        <v>132</v>
      </c>
    </row>
    <row r="35" spans="1:11">
      <c r="A35" s="8" t="s">
        <v>313</v>
      </c>
      <c r="B35" s="8" t="s">
        <v>407</v>
      </c>
      <c r="C35" s="8" t="s">
        <v>408</v>
      </c>
      <c r="D35" s="8" t="s">
        <v>409</v>
      </c>
      <c r="E35" s="8" t="s">
        <v>316</v>
      </c>
      <c r="F35" s="8" t="s">
        <v>410</v>
      </c>
      <c r="G35" s="8" t="s">
        <v>318</v>
      </c>
      <c r="H35" s="8" t="s">
        <v>319</v>
      </c>
      <c r="I35" s="8" t="s">
        <v>389</v>
      </c>
      <c r="J35" s="8" t="s">
        <v>132</v>
      </c>
      <c r="K35" s="8" t="s">
        <v>132</v>
      </c>
    </row>
    <row r="36" spans="1:11">
      <c r="A36" s="8" t="s">
        <v>313</v>
      </c>
      <c r="B36" s="8" t="s">
        <v>407</v>
      </c>
      <c r="C36" s="8" t="s">
        <v>411</v>
      </c>
      <c r="D36" s="8" t="s">
        <v>412</v>
      </c>
      <c r="E36" s="8" t="s">
        <v>362</v>
      </c>
      <c r="F36" s="8" t="s">
        <v>413</v>
      </c>
      <c r="G36" s="8" t="s">
        <v>318</v>
      </c>
      <c r="H36" s="8" t="s">
        <v>319</v>
      </c>
      <c r="I36" s="8" t="s">
        <v>389</v>
      </c>
      <c r="J36" s="8" t="s">
        <v>132</v>
      </c>
      <c r="K36" s="8" t="s">
        <v>132</v>
      </c>
    </row>
    <row r="37" spans="1:11">
      <c r="A37" s="8" t="s">
        <v>313</v>
      </c>
      <c r="B37" s="8" t="s">
        <v>407</v>
      </c>
      <c r="C37" s="8" t="s">
        <v>411</v>
      </c>
      <c r="D37" s="8" t="s">
        <v>414</v>
      </c>
      <c r="E37" s="8" t="s">
        <v>362</v>
      </c>
      <c r="F37" s="8" t="s">
        <v>415</v>
      </c>
      <c r="G37" s="8" t="s">
        <v>318</v>
      </c>
      <c r="H37" s="8" t="s">
        <v>319</v>
      </c>
      <c r="I37" s="8" t="s">
        <v>389</v>
      </c>
      <c r="J37" s="8" t="s">
        <v>132</v>
      </c>
      <c r="K37" s="8" t="s">
        <v>132</v>
      </c>
    </row>
    <row r="38" spans="1:11">
      <c r="A38" s="8" t="s">
        <v>313</v>
      </c>
      <c r="B38" s="8" t="s">
        <v>399</v>
      </c>
      <c r="C38" s="8" t="s">
        <v>400</v>
      </c>
      <c r="D38" s="8" t="s">
        <v>416</v>
      </c>
      <c r="E38" s="8" t="s">
        <v>316</v>
      </c>
      <c r="F38" s="8" t="s">
        <v>417</v>
      </c>
      <c r="G38" s="8" t="s">
        <v>318</v>
      </c>
      <c r="H38" s="8" t="s">
        <v>319</v>
      </c>
      <c r="I38" s="8" t="s">
        <v>389</v>
      </c>
      <c r="J38" s="8" t="s">
        <v>132</v>
      </c>
      <c r="K38" s="8" t="s">
        <v>132</v>
      </c>
    </row>
    <row r="39" spans="1:11">
      <c r="A39" s="8" t="s">
        <v>313</v>
      </c>
      <c r="B39" s="8" t="s">
        <v>399</v>
      </c>
      <c r="C39" s="8" t="s">
        <v>400</v>
      </c>
      <c r="D39" s="8" t="s">
        <v>418</v>
      </c>
      <c r="E39" s="8" t="s">
        <v>316</v>
      </c>
      <c r="F39" s="8" t="s">
        <v>279</v>
      </c>
      <c r="G39" s="8" t="s">
        <v>318</v>
      </c>
      <c r="H39" s="8" t="s">
        <v>319</v>
      </c>
      <c r="I39" s="8" t="s">
        <v>389</v>
      </c>
      <c r="J39" s="8" t="s">
        <v>132</v>
      </c>
      <c r="K39" s="8" t="s">
        <v>132</v>
      </c>
    </row>
    <row r="40" spans="1:11">
      <c r="A40" s="8" t="s">
        <v>313</v>
      </c>
      <c r="B40" s="8" t="s">
        <v>399</v>
      </c>
      <c r="C40" s="8" t="s">
        <v>400</v>
      </c>
      <c r="D40" s="8" t="s">
        <v>419</v>
      </c>
      <c r="E40" s="8" t="s">
        <v>316</v>
      </c>
      <c r="F40" s="8" t="s">
        <v>69</v>
      </c>
      <c r="G40" s="8" t="s">
        <v>318</v>
      </c>
      <c r="H40" s="8" t="s">
        <v>319</v>
      </c>
      <c r="I40" s="8" t="s">
        <v>389</v>
      </c>
      <c r="J40" s="8" t="s">
        <v>132</v>
      </c>
      <c r="K40" s="8" t="s">
        <v>132</v>
      </c>
    </row>
    <row r="41" spans="1:11">
      <c r="A41" s="8" t="s">
        <v>313</v>
      </c>
      <c r="B41" s="8" t="s">
        <v>399</v>
      </c>
      <c r="C41" s="8" t="s">
        <v>400</v>
      </c>
      <c r="D41" s="8" t="s">
        <v>420</v>
      </c>
      <c r="E41" s="8" t="s">
        <v>362</v>
      </c>
      <c r="F41" s="8" t="s">
        <v>91</v>
      </c>
      <c r="G41" s="8" t="s">
        <v>318</v>
      </c>
      <c r="H41" s="8" t="s">
        <v>319</v>
      </c>
      <c r="I41" s="8" t="s">
        <v>389</v>
      </c>
      <c r="J41" s="8" t="s">
        <v>132</v>
      </c>
      <c r="K41" s="8" t="s">
        <v>132</v>
      </c>
    </row>
    <row r="42" spans="1:11">
      <c r="A42" s="8" t="s">
        <v>313</v>
      </c>
      <c r="B42" s="8" t="s">
        <v>399</v>
      </c>
      <c r="C42" s="8" t="s">
        <v>400</v>
      </c>
      <c r="D42" s="8" t="s">
        <v>421</v>
      </c>
      <c r="E42" s="8" t="s">
        <v>316</v>
      </c>
      <c r="F42" s="8" t="s">
        <v>212</v>
      </c>
      <c r="G42" s="8" t="s">
        <v>318</v>
      </c>
      <c r="H42" s="8" t="s">
        <v>319</v>
      </c>
      <c r="I42" s="8" t="s">
        <v>389</v>
      </c>
      <c r="J42" s="8" t="s">
        <v>132</v>
      </c>
      <c r="K42" s="8" t="s">
        <v>132</v>
      </c>
    </row>
    <row r="43" spans="1:11">
      <c r="A43" s="8" t="s">
        <v>313</v>
      </c>
      <c r="B43" s="8" t="s">
        <v>390</v>
      </c>
      <c r="C43" s="8" t="s">
        <v>422</v>
      </c>
      <c r="D43" s="8" t="s">
        <v>423</v>
      </c>
      <c r="E43" s="8" t="s">
        <v>316</v>
      </c>
      <c r="F43" s="8" t="s">
        <v>424</v>
      </c>
      <c r="G43" s="8" t="s">
        <v>318</v>
      </c>
      <c r="H43" s="8" t="s">
        <v>319</v>
      </c>
      <c r="I43" s="8" t="s">
        <v>389</v>
      </c>
      <c r="J43" s="8" t="s">
        <v>132</v>
      </c>
      <c r="K43" s="8" t="s">
        <v>132</v>
      </c>
    </row>
    <row r="44" spans="1:11">
      <c r="A44" s="8" t="s">
        <v>313</v>
      </c>
      <c r="B44" s="8" t="s">
        <v>407</v>
      </c>
      <c r="C44" s="8" t="s">
        <v>411</v>
      </c>
      <c r="D44" s="8" t="s">
        <v>425</v>
      </c>
      <c r="E44" s="8" t="s">
        <v>316</v>
      </c>
      <c r="F44" s="8" t="s">
        <v>426</v>
      </c>
      <c r="G44" s="8" t="s">
        <v>318</v>
      </c>
      <c r="H44" s="8" t="s">
        <v>319</v>
      </c>
      <c r="I44" s="8" t="s">
        <v>389</v>
      </c>
      <c r="J44" s="8" t="s">
        <v>132</v>
      </c>
      <c r="K44" s="8" t="s">
        <v>132</v>
      </c>
    </row>
    <row r="45" spans="1:11">
      <c r="A45" s="8" t="s">
        <v>313</v>
      </c>
      <c r="B45" s="8" t="s">
        <v>390</v>
      </c>
      <c r="C45" s="8" t="s">
        <v>396</v>
      </c>
      <c r="D45" s="8" t="s">
        <v>427</v>
      </c>
      <c r="E45" s="8" t="s">
        <v>324</v>
      </c>
      <c r="F45" s="8" t="s">
        <v>428</v>
      </c>
      <c r="G45" s="8" t="s">
        <v>318</v>
      </c>
      <c r="H45" s="8" t="s">
        <v>319</v>
      </c>
      <c r="I45" s="8" t="s">
        <v>389</v>
      </c>
      <c r="J45" s="8" t="s">
        <v>132</v>
      </c>
      <c r="K45" s="8" t="s">
        <v>132</v>
      </c>
    </row>
    <row r="46" spans="1:11">
      <c r="A46" s="8" t="s">
        <v>313</v>
      </c>
      <c r="B46" s="8" t="s">
        <v>390</v>
      </c>
      <c r="C46" s="8" t="s">
        <v>396</v>
      </c>
      <c r="D46" s="8" t="s">
        <v>429</v>
      </c>
      <c r="E46" s="8" t="s">
        <v>316</v>
      </c>
      <c r="F46" s="8" t="s">
        <v>430</v>
      </c>
      <c r="G46" s="8" t="s">
        <v>318</v>
      </c>
      <c r="H46" s="8" t="s">
        <v>319</v>
      </c>
      <c r="I46" s="8" t="s">
        <v>389</v>
      </c>
      <c r="J46" s="8" t="s">
        <v>132</v>
      </c>
      <c r="K46" s="8" t="s">
        <v>132</v>
      </c>
    </row>
    <row r="47" spans="1:11">
      <c r="A47" s="8" t="s">
        <v>313</v>
      </c>
      <c r="B47" s="8" t="s">
        <v>390</v>
      </c>
      <c r="C47" s="8" t="s">
        <v>396</v>
      </c>
      <c r="D47" s="8" t="s">
        <v>431</v>
      </c>
      <c r="E47" s="8" t="s">
        <v>324</v>
      </c>
      <c r="F47" s="8" t="s">
        <v>432</v>
      </c>
      <c r="G47" s="8" t="s">
        <v>318</v>
      </c>
      <c r="H47" s="8" t="s">
        <v>319</v>
      </c>
      <c r="I47" s="8" t="s">
        <v>389</v>
      </c>
      <c r="J47" s="8" t="s">
        <v>132</v>
      </c>
      <c r="K47" s="8" t="s">
        <v>132</v>
      </c>
    </row>
    <row r="48" spans="1:11">
      <c r="A48" s="8" t="s">
        <v>313</v>
      </c>
      <c r="B48" s="8" t="s">
        <v>390</v>
      </c>
      <c r="C48" s="8" t="s">
        <v>396</v>
      </c>
      <c r="D48" s="8" t="s">
        <v>433</v>
      </c>
      <c r="E48" s="8" t="s">
        <v>362</v>
      </c>
      <c r="F48" s="8" t="s">
        <v>41</v>
      </c>
      <c r="G48" s="8" t="s">
        <v>318</v>
      </c>
      <c r="H48" s="8" t="s">
        <v>319</v>
      </c>
      <c r="I48" s="8" t="s">
        <v>389</v>
      </c>
      <c r="J48" s="8" t="s">
        <v>132</v>
      </c>
      <c r="K48" s="8" t="s">
        <v>35</v>
      </c>
    </row>
    <row r="49" spans="1:11">
      <c r="A49" s="8" t="s">
        <v>313</v>
      </c>
      <c r="B49" s="8" t="s">
        <v>390</v>
      </c>
      <c r="C49" s="8" t="s">
        <v>396</v>
      </c>
      <c r="D49" s="8" t="s">
        <v>434</v>
      </c>
      <c r="E49" s="8" t="s">
        <v>316</v>
      </c>
      <c r="F49" s="8" t="s">
        <v>435</v>
      </c>
      <c r="G49" s="8" t="s">
        <v>318</v>
      </c>
      <c r="H49" s="8" t="s">
        <v>319</v>
      </c>
      <c r="I49" s="8" t="s">
        <v>389</v>
      </c>
      <c r="J49" s="8" t="s">
        <v>132</v>
      </c>
      <c r="K49" s="8" t="s">
        <v>132</v>
      </c>
    </row>
    <row r="50" spans="1:11">
      <c r="A50" s="8" t="s">
        <v>313</v>
      </c>
      <c r="B50" s="8" t="s">
        <v>390</v>
      </c>
      <c r="C50" s="8" t="s">
        <v>396</v>
      </c>
      <c r="D50" s="8" t="s">
        <v>436</v>
      </c>
      <c r="E50" s="8" t="s">
        <v>362</v>
      </c>
      <c r="F50" s="8" t="s">
        <v>437</v>
      </c>
      <c r="G50" s="8" t="s">
        <v>318</v>
      </c>
      <c r="H50" s="8" t="s">
        <v>319</v>
      </c>
      <c r="I50" s="8" t="s">
        <v>389</v>
      </c>
      <c r="J50" s="8" t="s">
        <v>132</v>
      </c>
      <c r="K50" s="8" t="s">
        <v>132</v>
      </c>
    </row>
    <row r="51" spans="1:11">
      <c r="A51" s="8" t="s">
        <v>313</v>
      </c>
      <c r="B51" s="8" t="s">
        <v>399</v>
      </c>
      <c r="C51" s="8" t="s">
        <v>400</v>
      </c>
      <c r="D51" s="8" t="s">
        <v>438</v>
      </c>
      <c r="E51" s="8" t="s">
        <v>362</v>
      </c>
      <c r="F51" s="8" t="s">
        <v>439</v>
      </c>
      <c r="G51" s="8" t="s">
        <v>318</v>
      </c>
      <c r="H51" s="8" t="s">
        <v>319</v>
      </c>
      <c r="I51" s="8" t="s">
        <v>389</v>
      </c>
      <c r="J51" s="8" t="s">
        <v>132</v>
      </c>
      <c r="K51" s="8" t="s">
        <v>132</v>
      </c>
    </row>
    <row r="52" spans="1:11">
      <c r="A52" s="8" t="s">
        <v>313</v>
      </c>
      <c r="B52" s="8" t="s">
        <v>135</v>
      </c>
      <c r="C52" s="8" t="s">
        <v>440</v>
      </c>
      <c r="D52" s="8" t="s">
        <v>441</v>
      </c>
      <c r="E52" s="8" t="s">
        <v>316</v>
      </c>
      <c r="F52" s="8" t="s">
        <v>442</v>
      </c>
      <c r="G52" s="8" t="s">
        <v>318</v>
      </c>
      <c r="H52" s="8" t="s">
        <v>319</v>
      </c>
      <c r="I52" s="8" t="s">
        <v>443</v>
      </c>
      <c r="J52" s="8" t="s">
        <v>132</v>
      </c>
      <c r="K52" s="8" t="s">
        <v>132</v>
      </c>
    </row>
    <row r="53" spans="1:11">
      <c r="A53" s="8" t="s">
        <v>313</v>
      </c>
      <c r="B53" s="8" t="s">
        <v>444</v>
      </c>
      <c r="C53" s="8" t="s">
        <v>445</v>
      </c>
      <c r="D53" s="8" t="s">
        <v>446</v>
      </c>
      <c r="E53" s="8" t="s">
        <v>316</v>
      </c>
      <c r="F53" s="8" t="s">
        <v>447</v>
      </c>
      <c r="G53" s="8" t="s">
        <v>318</v>
      </c>
      <c r="H53" s="8" t="s">
        <v>319</v>
      </c>
      <c r="I53" s="8" t="s">
        <v>443</v>
      </c>
      <c r="J53" s="8" t="s">
        <v>132</v>
      </c>
      <c r="K53" s="8" t="s">
        <v>132</v>
      </c>
    </row>
    <row r="54" spans="1:11">
      <c r="A54" s="8" t="s">
        <v>313</v>
      </c>
      <c r="B54" s="8" t="s">
        <v>444</v>
      </c>
      <c r="C54" s="8" t="s">
        <v>445</v>
      </c>
      <c r="D54" s="8" t="s">
        <v>448</v>
      </c>
      <c r="E54" s="8" t="s">
        <v>316</v>
      </c>
      <c r="F54" s="8" t="s">
        <v>449</v>
      </c>
      <c r="G54" s="8" t="s">
        <v>318</v>
      </c>
      <c r="H54" s="8" t="s">
        <v>319</v>
      </c>
      <c r="I54" s="8" t="s">
        <v>443</v>
      </c>
      <c r="J54" s="8" t="s">
        <v>132</v>
      </c>
      <c r="K54" s="8" t="s">
        <v>132</v>
      </c>
    </row>
    <row r="55" spans="1:11">
      <c r="A55" s="8" t="s">
        <v>313</v>
      </c>
      <c r="B55" s="8" t="s">
        <v>444</v>
      </c>
      <c r="C55" s="8" t="s">
        <v>445</v>
      </c>
      <c r="D55" s="8" t="s">
        <v>450</v>
      </c>
      <c r="E55" s="8" t="s">
        <v>316</v>
      </c>
      <c r="F55" s="8" t="s">
        <v>451</v>
      </c>
      <c r="G55" s="8" t="s">
        <v>318</v>
      </c>
      <c r="H55" s="8" t="s">
        <v>319</v>
      </c>
      <c r="I55" s="8" t="s">
        <v>443</v>
      </c>
      <c r="J55" s="8" t="s">
        <v>132</v>
      </c>
      <c r="K55" s="8" t="s">
        <v>132</v>
      </c>
    </row>
    <row r="56" spans="1:11">
      <c r="A56" s="8" t="s">
        <v>313</v>
      </c>
      <c r="B56" s="8" t="s">
        <v>444</v>
      </c>
      <c r="C56" s="8" t="s">
        <v>445</v>
      </c>
      <c r="D56" s="8" t="s">
        <v>452</v>
      </c>
      <c r="E56" s="8" t="s">
        <v>324</v>
      </c>
      <c r="F56" s="8" t="s">
        <v>453</v>
      </c>
      <c r="G56" s="8" t="s">
        <v>318</v>
      </c>
      <c r="H56" s="8" t="s">
        <v>319</v>
      </c>
      <c r="I56" s="8" t="s">
        <v>443</v>
      </c>
      <c r="J56" s="8" t="s">
        <v>132</v>
      </c>
      <c r="K56" s="8" t="s">
        <v>132</v>
      </c>
    </row>
    <row r="57" spans="1:11">
      <c r="A57" s="8" t="s">
        <v>313</v>
      </c>
      <c r="B57" s="8" t="s">
        <v>135</v>
      </c>
      <c r="C57" s="8" t="s">
        <v>454</v>
      </c>
      <c r="D57" s="8" t="s">
        <v>455</v>
      </c>
      <c r="E57" s="8" t="s">
        <v>316</v>
      </c>
      <c r="F57" s="8" t="s">
        <v>456</v>
      </c>
      <c r="G57" s="8" t="s">
        <v>318</v>
      </c>
      <c r="H57" s="8" t="s">
        <v>319</v>
      </c>
      <c r="I57" s="8" t="s">
        <v>443</v>
      </c>
      <c r="J57" s="8" t="s">
        <v>132</v>
      </c>
      <c r="K57" s="8" t="s">
        <v>132</v>
      </c>
    </row>
    <row r="58" spans="1:11">
      <c r="A58" s="8" t="s">
        <v>313</v>
      </c>
      <c r="B58" s="8" t="s">
        <v>457</v>
      </c>
      <c r="C58" s="8" t="s">
        <v>458</v>
      </c>
      <c r="D58" s="8" t="s">
        <v>459</v>
      </c>
      <c r="E58" s="8" t="s">
        <v>316</v>
      </c>
      <c r="F58" s="8" t="s">
        <v>460</v>
      </c>
      <c r="G58" s="8" t="s">
        <v>318</v>
      </c>
      <c r="H58" s="8" t="s">
        <v>319</v>
      </c>
      <c r="I58" s="8" t="s">
        <v>443</v>
      </c>
      <c r="J58" s="8" t="s">
        <v>132</v>
      </c>
      <c r="K58" s="8" t="s">
        <v>132</v>
      </c>
    </row>
    <row r="59" spans="1:11">
      <c r="A59" s="8" t="s">
        <v>313</v>
      </c>
      <c r="B59" s="8" t="s">
        <v>457</v>
      </c>
      <c r="C59" s="8" t="s">
        <v>458</v>
      </c>
      <c r="D59" s="8" t="s">
        <v>461</v>
      </c>
      <c r="E59" s="8" t="s">
        <v>316</v>
      </c>
      <c r="F59" s="8" t="s">
        <v>462</v>
      </c>
      <c r="G59" s="8" t="s">
        <v>318</v>
      </c>
      <c r="H59" s="8" t="s">
        <v>319</v>
      </c>
      <c r="I59" s="8" t="s">
        <v>443</v>
      </c>
      <c r="J59" s="8" t="s">
        <v>132</v>
      </c>
      <c r="K59" s="8" t="s">
        <v>132</v>
      </c>
    </row>
    <row r="60" spans="1:11">
      <c r="A60" s="8" t="s">
        <v>313</v>
      </c>
      <c r="B60" s="8" t="s">
        <v>135</v>
      </c>
      <c r="C60" s="8" t="s">
        <v>463</v>
      </c>
      <c r="D60" s="8" t="s">
        <v>464</v>
      </c>
      <c r="E60" s="8" t="s">
        <v>316</v>
      </c>
      <c r="F60" s="8" t="s">
        <v>465</v>
      </c>
      <c r="G60" s="8" t="s">
        <v>318</v>
      </c>
      <c r="H60" s="8" t="s">
        <v>319</v>
      </c>
      <c r="I60" s="8" t="s">
        <v>443</v>
      </c>
      <c r="J60" s="8" t="s">
        <v>132</v>
      </c>
      <c r="K60" s="8" t="s">
        <v>132</v>
      </c>
    </row>
    <row r="61" spans="1:11">
      <c r="A61" s="8" t="s">
        <v>313</v>
      </c>
      <c r="B61" s="8" t="s">
        <v>135</v>
      </c>
      <c r="C61" s="8" t="s">
        <v>463</v>
      </c>
      <c r="D61" s="8" t="s">
        <v>466</v>
      </c>
      <c r="E61" s="8" t="s">
        <v>362</v>
      </c>
      <c r="F61" s="8" t="s">
        <v>98</v>
      </c>
      <c r="G61" s="8" t="s">
        <v>318</v>
      </c>
      <c r="H61" s="8" t="s">
        <v>319</v>
      </c>
      <c r="I61" s="8" t="s">
        <v>443</v>
      </c>
      <c r="J61" s="8" t="s">
        <v>35</v>
      </c>
      <c r="K61" s="8" t="s">
        <v>35</v>
      </c>
    </row>
    <row r="62" spans="1:11">
      <c r="A62" s="8" t="s">
        <v>313</v>
      </c>
      <c r="B62" s="8" t="s">
        <v>135</v>
      </c>
      <c r="C62" s="8" t="s">
        <v>463</v>
      </c>
      <c r="D62" s="8" t="s">
        <v>467</v>
      </c>
      <c r="E62" s="8" t="s">
        <v>316</v>
      </c>
      <c r="F62" s="8" t="s">
        <v>468</v>
      </c>
      <c r="G62" s="8" t="s">
        <v>318</v>
      </c>
      <c r="H62" s="8" t="s">
        <v>319</v>
      </c>
      <c r="I62" s="8" t="s">
        <v>443</v>
      </c>
      <c r="J62" s="8" t="s">
        <v>132</v>
      </c>
      <c r="K62" s="8" t="s">
        <v>132</v>
      </c>
    </row>
    <row r="63" spans="1:11">
      <c r="A63" s="8" t="s">
        <v>313</v>
      </c>
      <c r="B63" s="8" t="s">
        <v>135</v>
      </c>
      <c r="C63" s="8" t="s">
        <v>463</v>
      </c>
      <c r="D63" s="8" t="s">
        <v>469</v>
      </c>
      <c r="E63" s="8" t="s">
        <v>362</v>
      </c>
      <c r="F63" s="8" t="s">
        <v>470</v>
      </c>
      <c r="G63" s="8" t="s">
        <v>318</v>
      </c>
      <c r="H63" s="8" t="s">
        <v>319</v>
      </c>
      <c r="I63" s="8" t="s">
        <v>443</v>
      </c>
      <c r="J63" s="8" t="s">
        <v>35</v>
      </c>
      <c r="K63" s="8" t="s">
        <v>35</v>
      </c>
    </row>
    <row r="64" spans="1:11">
      <c r="A64" s="8" t="s">
        <v>313</v>
      </c>
      <c r="B64" s="8" t="s">
        <v>135</v>
      </c>
      <c r="C64" s="8" t="s">
        <v>463</v>
      </c>
      <c r="D64" s="8" t="s">
        <v>471</v>
      </c>
      <c r="E64" s="8" t="s">
        <v>316</v>
      </c>
      <c r="F64" s="8" t="s">
        <v>472</v>
      </c>
      <c r="G64" s="8" t="s">
        <v>318</v>
      </c>
      <c r="H64" s="8" t="s">
        <v>319</v>
      </c>
      <c r="I64" s="8" t="s">
        <v>443</v>
      </c>
      <c r="J64" s="8" t="s">
        <v>132</v>
      </c>
      <c r="K64" s="8" t="s">
        <v>35</v>
      </c>
    </row>
    <row r="65" spans="1:11">
      <c r="A65" s="8" t="s">
        <v>313</v>
      </c>
      <c r="B65" s="8" t="s">
        <v>444</v>
      </c>
      <c r="C65" s="8" t="s">
        <v>473</v>
      </c>
      <c r="D65" s="8" t="s">
        <v>474</v>
      </c>
      <c r="E65" s="8" t="s">
        <v>316</v>
      </c>
      <c r="F65" s="8" t="s">
        <v>294</v>
      </c>
      <c r="G65" s="8" t="s">
        <v>318</v>
      </c>
      <c r="H65" s="8" t="s">
        <v>319</v>
      </c>
      <c r="I65" s="8" t="s">
        <v>443</v>
      </c>
      <c r="J65" s="8" t="s">
        <v>132</v>
      </c>
      <c r="K65" s="8" t="s">
        <v>132</v>
      </c>
    </row>
    <row r="66" spans="1:11">
      <c r="A66" s="8" t="s">
        <v>313</v>
      </c>
      <c r="B66" s="8" t="s">
        <v>135</v>
      </c>
      <c r="C66" s="8" t="s">
        <v>475</v>
      </c>
      <c r="D66" s="8" t="s">
        <v>476</v>
      </c>
      <c r="E66" s="8" t="s">
        <v>316</v>
      </c>
      <c r="F66" s="8" t="s">
        <v>477</v>
      </c>
      <c r="G66" s="8" t="s">
        <v>318</v>
      </c>
      <c r="H66" s="8" t="s">
        <v>319</v>
      </c>
      <c r="I66" s="8" t="s">
        <v>443</v>
      </c>
      <c r="J66" s="8" t="s">
        <v>132</v>
      </c>
      <c r="K66" s="8" t="s">
        <v>132</v>
      </c>
    </row>
    <row r="67" spans="1:11">
      <c r="A67" s="8" t="s">
        <v>313</v>
      </c>
      <c r="B67" s="8" t="s">
        <v>385</v>
      </c>
      <c r="C67" s="8" t="s">
        <v>386</v>
      </c>
      <c r="D67" s="8" t="s">
        <v>478</v>
      </c>
      <c r="E67" s="8" t="s">
        <v>324</v>
      </c>
      <c r="F67" s="8" t="s">
        <v>479</v>
      </c>
      <c r="G67" s="8" t="s">
        <v>480</v>
      </c>
      <c r="H67" s="8" t="s">
        <v>319</v>
      </c>
      <c r="I67" s="8" t="s">
        <v>481</v>
      </c>
      <c r="J67" s="8" t="s">
        <v>132</v>
      </c>
      <c r="K67" s="8" t="s">
        <v>132</v>
      </c>
    </row>
    <row r="68" spans="1:11">
      <c r="A68" s="8" t="s">
        <v>313</v>
      </c>
      <c r="B68" s="8" t="s">
        <v>482</v>
      </c>
      <c r="C68" s="8" t="s">
        <v>483</v>
      </c>
      <c r="D68" s="8" t="s">
        <v>484</v>
      </c>
      <c r="E68" s="8" t="s">
        <v>324</v>
      </c>
      <c r="F68" s="8" t="s">
        <v>485</v>
      </c>
      <c r="G68" s="8" t="s">
        <v>480</v>
      </c>
      <c r="H68" s="8" t="s">
        <v>319</v>
      </c>
      <c r="I68" s="8" t="s">
        <v>481</v>
      </c>
      <c r="J68" s="8" t="s">
        <v>132</v>
      </c>
      <c r="K68" s="8" t="s">
        <v>132</v>
      </c>
    </row>
    <row r="69" spans="1:11">
      <c r="A69" s="8" t="s">
        <v>313</v>
      </c>
      <c r="B69" s="8" t="s">
        <v>482</v>
      </c>
      <c r="C69" s="8" t="s">
        <v>483</v>
      </c>
      <c r="D69" s="8" t="s">
        <v>486</v>
      </c>
      <c r="E69" s="8" t="s">
        <v>316</v>
      </c>
      <c r="F69" s="8" t="s">
        <v>487</v>
      </c>
      <c r="G69" s="8" t="s">
        <v>480</v>
      </c>
      <c r="H69" s="8" t="s">
        <v>319</v>
      </c>
      <c r="I69" s="8" t="s">
        <v>481</v>
      </c>
      <c r="J69" s="8" t="s">
        <v>132</v>
      </c>
      <c r="K69" s="8" t="s">
        <v>132</v>
      </c>
    </row>
    <row r="70" spans="1:11">
      <c r="A70" s="8" t="s">
        <v>313</v>
      </c>
      <c r="B70" s="8" t="s">
        <v>482</v>
      </c>
      <c r="C70" s="8" t="s">
        <v>483</v>
      </c>
      <c r="D70" s="8" t="s">
        <v>488</v>
      </c>
      <c r="E70" s="8" t="s">
        <v>316</v>
      </c>
      <c r="F70" s="8" t="s">
        <v>489</v>
      </c>
      <c r="G70" s="8" t="s">
        <v>480</v>
      </c>
      <c r="H70" s="8" t="s">
        <v>319</v>
      </c>
      <c r="I70" s="8" t="s">
        <v>481</v>
      </c>
      <c r="J70" s="8" t="s">
        <v>132</v>
      </c>
      <c r="K70" s="8" t="s">
        <v>132</v>
      </c>
    </row>
    <row r="71" spans="1:11">
      <c r="A71" s="8" t="s">
        <v>313</v>
      </c>
      <c r="B71" s="8" t="s">
        <v>490</v>
      </c>
      <c r="C71" s="8" t="s">
        <v>491</v>
      </c>
      <c r="D71" s="8" t="s">
        <v>492</v>
      </c>
      <c r="E71" s="8" t="s">
        <v>316</v>
      </c>
      <c r="F71" s="8" t="s">
        <v>493</v>
      </c>
      <c r="G71" s="8" t="s">
        <v>480</v>
      </c>
      <c r="H71" s="8" t="s">
        <v>319</v>
      </c>
      <c r="I71" s="8" t="s">
        <v>481</v>
      </c>
      <c r="J71" s="8" t="s">
        <v>132</v>
      </c>
      <c r="K71" s="8" t="s">
        <v>132</v>
      </c>
    </row>
    <row r="72" spans="1:11">
      <c r="A72" s="8" t="s">
        <v>313</v>
      </c>
      <c r="B72" s="8" t="s">
        <v>490</v>
      </c>
      <c r="C72" s="8" t="s">
        <v>491</v>
      </c>
      <c r="D72" s="8" t="s">
        <v>494</v>
      </c>
      <c r="E72" s="8" t="s">
        <v>324</v>
      </c>
      <c r="F72" s="8" t="s">
        <v>495</v>
      </c>
      <c r="G72" s="8" t="s">
        <v>480</v>
      </c>
      <c r="H72" s="8" t="s">
        <v>319</v>
      </c>
      <c r="I72" s="8" t="s">
        <v>481</v>
      </c>
      <c r="J72" s="8" t="s">
        <v>132</v>
      </c>
      <c r="K72" s="8" t="s">
        <v>132</v>
      </c>
    </row>
    <row r="73" spans="1:11">
      <c r="A73" s="8" t="s">
        <v>313</v>
      </c>
      <c r="B73" s="8" t="s">
        <v>496</v>
      </c>
      <c r="C73" s="8" t="s">
        <v>497</v>
      </c>
      <c r="D73" s="8" t="s">
        <v>498</v>
      </c>
      <c r="E73" s="8" t="s">
        <v>316</v>
      </c>
      <c r="F73" s="8" t="s">
        <v>499</v>
      </c>
      <c r="G73" s="8" t="s">
        <v>318</v>
      </c>
      <c r="H73" s="8" t="s">
        <v>500</v>
      </c>
      <c r="I73" s="8" t="s">
        <v>481</v>
      </c>
      <c r="J73" s="8" t="s">
        <v>132</v>
      </c>
      <c r="K73" s="8" t="s">
        <v>132</v>
      </c>
    </row>
    <row r="74" spans="1:11">
      <c r="A74" s="8" t="s">
        <v>313</v>
      </c>
      <c r="B74" s="8" t="s">
        <v>496</v>
      </c>
      <c r="C74" s="8" t="s">
        <v>497</v>
      </c>
      <c r="D74" s="8" t="s">
        <v>501</v>
      </c>
      <c r="E74" s="8" t="s">
        <v>316</v>
      </c>
      <c r="F74" s="8" t="s">
        <v>502</v>
      </c>
      <c r="G74" s="8" t="s">
        <v>318</v>
      </c>
      <c r="H74" s="8" t="s">
        <v>500</v>
      </c>
      <c r="I74" s="8" t="s">
        <v>481</v>
      </c>
      <c r="J74" s="8" t="s">
        <v>132</v>
      </c>
      <c r="K74" s="8" t="s">
        <v>132</v>
      </c>
    </row>
    <row r="75" spans="1:11">
      <c r="A75" s="8" t="s">
        <v>313</v>
      </c>
      <c r="B75" s="8" t="s">
        <v>496</v>
      </c>
      <c r="C75" s="8" t="s">
        <v>503</v>
      </c>
      <c r="D75" s="8" t="s">
        <v>504</v>
      </c>
      <c r="E75" s="8" t="s">
        <v>316</v>
      </c>
      <c r="F75" s="8" t="s">
        <v>505</v>
      </c>
      <c r="G75" s="8" t="s">
        <v>318</v>
      </c>
      <c r="H75" s="8" t="s">
        <v>500</v>
      </c>
      <c r="I75" s="8" t="s">
        <v>481</v>
      </c>
      <c r="J75" s="8" t="s">
        <v>132</v>
      </c>
      <c r="K75" s="8" t="s">
        <v>132</v>
      </c>
    </row>
    <row r="76" spans="1:11">
      <c r="A76" s="8" t="s">
        <v>313</v>
      </c>
      <c r="B76" s="8" t="s">
        <v>496</v>
      </c>
      <c r="C76" s="8" t="s">
        <v>506</v>
      </c>
      <c r="D76" s="8" t="s">
        <v>507</v>
      </c>
      <c r="E76" s="8" t="s">
        <v>316</v>
      </c>
      <c r="F76" s="8" t="s">
        <v>508</v>
      </c>
      <c r="G76" s="8" t="s">
        <v>318</v>
      </c>
      <c r="H76" s="8" t="s">
        <v>500</v>
      </c>
      <c r="I76" s="8" t="s">
        <v>481</v>
      </c>
      <c r="J76" s="8" t="s">
        <v>132</v>
      </c>
      <c r="K76" s="8" t="s">
        <v>132</v>
      </c>
    </row>
    <row r="77" spans="1:11">
      <c r="A77" s="8" t="s">
        <v>313</v>
      </c>
      <c r="B77" s="8" t="s">
        <v>496</v>
      </c>
      <c r="C77" s="8" t="s">
        <v>506</v>
      </c>
      <c r="D77" s="8" t="s">
        <v>509</v>
      </c>
      <c r="E77" s="8" t="s">
        <v>316</v>
      </c>
      <c r="F77" s="8" t="s">
        <v>510</v>
      </c>
      <c r="G77" s="8" t="s">
        <v>318</v>
      </c>
      <c r="H77" s="8" t="s">
        <v>500</v>
      </c>
      <c r="I77" s="8" t="s">
        <v>481</v>
      </c>
      <c r="J77" s="8" t="s">
        <v>132</v>
      </c>
      <c r="K77" s="8" t="s">
        <v>132</v>
      </c>
    </row>
    <row r="78" spans="1:11">
      <c r="A78" s="8" t="s">
        <v>313</v>
      </c>
      <c r="B78" s="8" t="s">
        <v>496</v>
      </c>
      <c r="C78" s="8" t="s">
        <v>511</v>
      </c>
      <c r="D78" s="8" t="s">
        <v>512</v>
      </c>
      <c r="E78" s="8" t="s">
        <v>316</v>
      </c>
      <c r="F78" s="8" t="s">
        <v>513</v>
      </c>
      <c r="G78" s="8" t="s">
        <v>318</v>
      </c>
      <c r="H78" s="8" t="s">
        <v>500</v>
      </c>
      <c r="I78" s="8" t="s">
        <v>481</v>
      </c>
      <c r="J78" s="8" t="s">
        <v>132</v>
      </c>
      <c r="K78" s="8" t="s">
        <v>132</v>
      </c>
    </row>
    <row r="79" spans="1:11">
      <c r="A79" s="8" t="s">
        <v>313</v>
      </c>
      <c r="B79" s="8" t="s">
        <v>496</v>
      </c>
      <c r="C79" s="8" t="s">
        <v>514</v>
      </c>
      <c r="D79" s="8" t="s">
        <v>515</v>
      </c>
      <c r="E79" s="8" t="s">
        <v>316</v>
      </c>
      <c r="F79" s="8" t="s">
        <v>516</v>
      </c>
      <c r="G79" s="8" t="s">
        <v>318</v>
      </c>
      <c r="H79" s="8" t="s">
        <v>500</v>
      </c>
      <c r="I79" s="8" t="s">
        <v>481</v>
      </c>
      <c r="J79" s="8" t="s">
        <v>132</v>
      </c>
      <c r="K79" s="8" t="s">
        <v>132</v>
      </c>
    </row>
    <row r="80" spans="1:11">
      <c r="A80" s="8" t="s">
        <v>313</v>
      </c>
      <c r="B80" s="8" t="s">
        <v>496</v>
      </c>
      <c r="C80" s="8" t="s">
        <v>517</v>
      </c>
      <c r="D80" s="8" t="s">
        <v>518</v>
      </c>
      <c r="E80" s="8" t="s">
        <v>316</v>
      </c>
      <c r="F80" s="8" t="s">
        <v>299</v>
      </c>
      <c r="G80" s="8" t="s">
        <v>318</v>
      </c>
      <c r="H80" s="8" t="s">
        <v>500</v>
      </c>
      <c r="I80" s="8" t="s">
        <v>481</v>
      </c>
      <c r="J80" s="8" t="s">
        <v>35</v>
      </c>
      <c r="K80" s="8" t="s">
        <v>35</v>
      </c>
    </row>
    <row r="81" spans="1:11">
      <c r="A81" s="8" t="s">
        <v>313</v>
      </c>
      <c r="B81" s="8" t="s">
        <v>496</v>
      </c>
      <c r="C81" s="8" t="s">
        <v>517</v>
      </c>
      <c r="D81" s="8" t="s">
        <v>519</v>
      </c>
      <c r="E81" s="8" t="s">
        <v>316</v>
      </c>
      <c r="F81" s="8" t="s">
        <v>520</v>
      </c>
      <c r="G81" s="8" t="s">
        <v>318</v>
      </c>
      <c r="H81" s="8" t="s">
        <v>500</v>
      </c>
      <c r="I81" s="8" t="s">
        <v>481</v>
      </c>
      <c r="J81" s="8" t="s">
        <v>132</v>
      </c>
      <c r="K81" s="8" t="s">
        <v>132</v>
      </c>
    </row>
    <row r="82" spans="1:11">
      <c r="A82" s="8" t="s">
        <v>313</v>
      </c>
      <c r="B82" s="8" t="s">
        <v>496</v>
      </c>
      <c r="C82" s="8" t="s">
        <v>497</v>
      </c>
      <c r="D82" s="8" t="s">
        <v>521</v>
      </c>
      <c r="E82" s="8" t="s">
        <v>362</v>
      </c>
      <c r="F82" s="8" t="s">
        <v>522</v>
      </c>
      <c r="G82" s="8" t="s">
        <v>318</v>
      </c>
      <c r="H82" s="8" t="s">
        <v>500</v>
      </c>
      <c r="I82" s="8" t="s">
        <v>481</v>
      </c>
      <c r="J82" s="8" t="s">
        <v>132</v>
      </c>
      <c r="K82" s="8" t="s">
        <v>523</v>
      </c>
    </row>
    <row r="83" spans="1:11">
      <c r="A83" s="8" t="s">
        <v>313</v>
      </c>
      <c r="B83" s="8" t="s">
        <v>496</v>
      </c>
      <c r="C83" s="8" t="s">
        <v>524</v>
      </c>
      <c r="D83" s="8" t="s">
        <v>525</v>
      </c>
      <c r="E83" s="8" t="s">
        <v>316</v>
      </c>
      <c r="F83" s="8" t="s">
        <v>526</v>
      </c>
      <c r="G83" s="8" t="s">
        <v>318</v>
      </c>
      <c r="H83" s="8" t="s">
        <v>500</v>
      </c>
      <c r="I83" s="8" t="s">
        <v>481</v>
      </c>
      <c r="J83" s="8" t="s">
        <v>132</v>
      </c>
      <c r="K83" s="8" t="s">
        <v>132</v>
      </c>
    </row>
    <row r="84" spans="1:11">
      <c r="A84" s="8" t="s">
        <v>313</v>
      </c>
      <c r="B84" s="8" t="s">
        <v>496</v>
      </c>
      <c r="C84" s="8" t="s">
        <v>497</v>
      </c>
      <c r="D84" s="8" t="s">
        <v>527</v>
      </c>
      <c r="E84" s="8" t="s">
        <v>362</v>
      </c>
      <c r="F84" s="8" t="s">
        <v>528</v>
      </c>
      <c r="G84" s="8" t="s">
        <v>318</v>
      </c>
      <c r="H84" s="8" t="s">
        <v>500</v>
      </c>
      <c r="I84" s="8" t="s">
        <v>481</v>
      </c>
      <c r="J84" s="8" t="s">
        <v>35</v>
      </c>
      <c r="K84" s="8" t="s">
        <v>35</v>
      </c>
    </row>
    <row r="85" spans="1:11">
      <c r="A85" s="8" t="s">
        <v>313</v>
      </c>
      <c r="B85" s="8" t="s">
        <v>496</v>
      </c>
      <c r="C85" s="8" t="s">
        <v>497</v>
      </c>
      <c r="D85" s="8" t="s">
        <v>529</v>
      </c>
      <c r="E85" s="8" t="s">
        <v>362</v>
      </c>
      <c r="F85" s="8" t="s">
        <v>138</v>
      </c>
      <c r="G85" s="8" t="s">
        <v>318</v>
      </c>
      <c r="H85" s="8" t="s">
        <v>500</v>
      </c>
      <c r="I85" s="8" t="s">
        <v>481</v>
      </c>
      <c r="J85" s="8" t="s">
        <v>35</v>
      </c>
      <c r="K85" s="8" t="s">
        <v>35</v>
      </c>
    </row>
    <row r="86" spans="1:11">
      <c r="A86" s="8" t="s">
        <v>313</v>
      </c>
      <c r="B86" s="8" t="s">
        <v>496</v>
      </c>
      <c r="C86" s="8" t="s">
        <v>497</v>
      </c>
      <c r="D86" s="8" t="s">
        <v>530</v>
      </c>
      <c r="E86" s="8" t="s">
        <v>316</v>
      </c>
      <c r="F86" s="8" t="s">
        <v>531</v>
      </c>
      <c r="G86" s="8" t="s">
        <v>318</v>
      </c>
      <c r="H86" s="8" t="s">
        <v>500</v>
      </c>
      <c r="I86" s="8" t="s">
        <v>481</v>
      </c>
      <c r="J86" s="8" t="s">
        <v>132</v>
      </c>
      <c r="K86" s="8" t="s">
        <v>132</v>
      </c>
    </row>
    <row r="87" spans="1:11">
      <c r="A87" s="8" t="s">
        <v>313</v>
      </c>
      <c r="B87" s="8" t="s">
        <v>496</v>
      </c>
      <c r="C87" s="8" t="s">
        <v>497</v>
      </c>
      <c r="D87" s="8" t="s">
        <v>532</v>
      </c>
      <c r="E87" s="8" t="s">
        <v>316</v>
      </c>
      <c r="F87" s="8" t="s">
        <v>533</v>
      </c>
      <c r="G87" s="8" t="s">
        <v>318</v>
      </c>
      <c r="H87" s="8" t="s">
        <v>500</v>
      </c>
      <c r="I87" s="8" t="s">
        <v>481</v>
      </c>
      <c r="J87" s="8" t="s">
        <v>132</v>
      </c>
      <c r="K87" s="8" t="s">
        <v>132</v>
      </c>
    </row>
    <row r="88" spans="1:11">
      <c r="A88" s="8" t="s">
        <v>313</v>
      </c>
      <c r="B88" s="8" t="s">
        <v>496</v>
      </c>
      <c r="C88" s="8" t="s">
        <v>506</v>
      </c>
      <c r="D88" s="8" t="s">
        <v>534</v>
      </c>
      <c r="E88" s="8" t="s">
        <v>316</v>
      </c>
      <c r="F88" s="8" t="s">
        <v>535</v>
      </c>
      <c r="G88" s="8" t="s">
        <v>318</v>
      </c>
      <c r="H88" s="8" t="s">
        <v>500</v>
      </c>
      <c r="I88" s="8" t="s">
        <v>481</v>
      </c>
      <c r="J88" s="8" t="s">
        <v>132</v>
      </c>
      <c r="K88" s="8" t="s">
        <v>132</v>
      </c>
    </row>
    <row r="89" spans="1:11">
      <c r="A89" s="8" t="s">
        <v>313</v>
      </c>
      <c r="B89" s="8" t="s">
        <v>496</v>
      </c>
      <c r="C89" s="8" t="s">
        <v>497</v>
      </c>
      <c r="D89" s="8" t="s">
        <v>536</v>
      </c>
      <c r="E89" s="8" t="s">
        <v>316</v>
      </c>
      <c r="F89" s="8" t="s">
        <v>537</v>
      </c>
      <c r="G89" s="8" t="s">
        <v>318</v>
      </c>
      <c r="H89" s="8" t="s">
        <v>500</v>
      </c>
      <c r="I89" s="8" t="s">
        <v>481</v>
      </c>
      <c r="J89" s="8" t="s">
        <v>132</v>
      </c>
      <c r="K89" s="8" t="s">
        <v>132</v>
      </c>
    </row>
    <row r="90" spans="1:11">
      <c r="A90" s="8" t="s">
        <v>313</v>
      </c>
      <c r="B90" s="8" t="s">
        <v>538</v>
      </c>
      <c r="C90" s="8" t="s">
        <v>539</v>
      </c>
      <c r="D90" s="8" t="s">
        <v>540</v>
      </c>
      <c r="E90" s="8" t="s">
        <v>362</v>
      </c>
      <c r="F90" s="8" t="s">
        <v>541</v>
      </c>
      <c r="G90" s="8" t="s">
        <v>318</v>
      </c>
      <c r="H90" s="8" t="s">
        <v>500</v>
      </c>
      <c r="I90" s="8" t="s">
        <v>542</v>
      </c>
      <c r="J90" s="8" t="s">
        <v>35</v>
      </c>
      <c r="K90" s="8" t="s">
        <v>35</v>
      </c>
    </row>
    <row r="91" spans="1:11">
      <c r="A91" s="8" t="s">
        <v>313</v>
      </c>
      <c r="B91" s="8" t="s">
        <v>538</v>
      </c>
      <c r="C91" s="8" t="s">
        <v>539</v>
      </c>
      <c r="D91" s="8" t="s">
        <v>543</v>
      </c>
      <c r="E91" s="8" t="s">
        <v>316</v>
      </c>
      <c r="F91" s="8" t="s">
        <v>544</v>
      </c>
      <c r="G91" s="8" t="s">
        <v>318</v>
      </c>
      <c r="H91" s="8" t="s">
        <v>500</v>
      </c>
      <c r="I91" s="8" t="s">
        <v>542</v>
      </c>
      <c r="J91" s="8" t="s">
        <v>132</v>
      </c>
      <c r="K91" s="8" t="s">
        <v>35</v>
      </c>
    </row>
    <row r="92" spans="1:11">
      <c r="A92" s="8" t="s">
        <v>313</v>
      </c>
      <c r="B92" s="8" t="s">
        <v>538</v>
      </c>
      <c r="C92" s="8" t="s">
        <v>539</v>
      </c>
      <c r="D92" s="8" t="s">
        <v>545</v>
      </c>
      <c r="E92" s="8" t="s">
        <v>316</v>
      </c>
      <c r="F92" s="8" t="s">
        <v>546</v>
      </c>
      <c r="G92" s="8" t="s">
        <v>318</v>
      </c>
      <c r="H92" s="8" t="s">
        <v>500</v>
      </c>
      <c r="I92" s="8" t="s">
        <v>542</v>
      </c>
      <c r="J92" s="8" t="s">
        <v>132</v>
      </c>
      <c r="K92" s="8" t="s">
        <v>132</v>
      </c>
    </row>
    <row r="93" spans="1:11">
      <c r="A93" s="8" t="s">
        <v>313</v>
      </c>
      <c r="B93" s="8" t="s">
        <v>547</v>
      </c>
      <c r="C93" s="8" t="s">
        <v>548</v>
      </c>
      <c r="D93" s="8" t="s">
        <v>549</v>
      </c>
      <c r="E93" s="8" t="s">
        <v>316</v>
      </c>
      <c r="F93" s="8" t="s">
        <v>550</v>
      </c>
      <c r="G93" s="8" t="s">
        <v>318</v>
      </c>
      <c r="H93" s="8" t="s">
        <v>500</v>
      </c>
      <c r="I93" s="8" t="s">
        <v>542</v>
      </c>
      <c r="J93" s="8" t="s">
        <v>132</v>
      </c>
      <c r="K93" s="8" t="s">
        <v>132</v>
      </c>
    </row>
    <row r="94" spans="1:11">
      <c r="A94" s="8" t="s">
        <v>313</v>
      </c>
      <c r="B94" s="8" t="s">
        <v>547</v>
      </c>
      <c r="C94" s="8" t="s">
        <v>548</v>
      </c>
      <c r="D94" s="8" t="s">
        <v>551</v>
      </c>
      <c r="E94" s="8" t="s">
        <v>316</v>
      </c>
      <c r="F94" s="8" t="s">
        <v>552</v>
      </c>
      <c r="G94" s="8" t="s">
        <v>318</v>
      </c>
      <c r="H94" s="8" t="s">
        <v>500</v>
      </c>
      <c r="I94" s="8" t="s">
        <v>542</v>
      </c>
      <c r="J94" s="8" t="s">
        <v>132</v>
      </c>
      <c r="K94" s="8" t="s">
        <v>132</v>
      </c>
    </row>
    <row r="95" spans="1:11">
      <c r="A95" s="8" t="s">
        <v>313</v>
      </c>
      <c r="B95" s="8" t="s">
        <v>538</v>
      </c>
      <c r="C95" s="8" t="s">
        <v>539</v>
      </c>
      <c r="D95" s="8" t="s">
        <v>553</v>
      </c>
      <c r="E95" s="8" t="s">
        <v>316</v>
      </c>
      <c r="F95" s="8" t="s">
        <v>554</v>
      </c>
      <c r="G95" s="8" t="s">
        <v>318</v>
      </c>
      <c r="H95" s="8" t="s">
        <v>500</v>
      </c>
      <c r="I95" s="8" t="s">
        <v>542</v>
      </c>
      <c r="J95" s="8" t="s">
        <v>132</v>
      </c>
      <c r="K95" s="8" t="s">
        <v>132</v>
      </c>
    </row>
    <row r="96" spans="1:11">
      <c r="A96" s="8" t="s">
        <v>313</v>
      </c>
      <c r="B96" s="8" t="s">
        <v>538</v>
      </c>
      <c r="C96" s="8" t="s">
        <v>539</v>
      </c>
      <c r="D96" s="8" t="s">
        <v>555</v>
      </c>
      <c r="E96" s="8" t="s">
        <v>362</v>
      </c>
      <c r="F96" s="8" t="s">
        <v>556</v>
      </c>
      <c r="G96" s="8" t="s">
        <v>318</v>
      </c>
      <c r="H96" s="8" t="s">
        <v>500</v>
      </c>
      <c r="I96" s="8" t="s">
        <v>542</v>
      </c>
      <c r="J96" s="8" t="s">
        <v>132</v>
      </c>
      <c r="K96" s="8" t="s">
        <v>35</v>
      </c>
    </row>
    <row r="97" spans="1:11">
      <c r="A97" s="8" t="s">
        <v>313</v>
      </c>
      <c r="B97" s="8" t="s">
        <v>538</v>
      </c>
      <c r="C97" s="8" t="s">
        <v>539</v>
      </c>
      <c r="D97" s="8" t="s">
        <v>557</v>
      </c>
      <c r="E97" s="8" t="s">
        <v>316</v>
      </c>
      <c r="F97" s="8" t="s">
        <v>28</v>
      </c>
      <c r="G97" s="8" t="s">
        <v>318</v>
      </c>
      <c r="H97" s="8" t="s">
        <v>500</v>
      </c>
      <c r="I97" s="8" t="s">
        <v>542</v>
      </c>
      <c r="J97" s="8" t="s">
        <v>35</v>
      </c>
      <c r="K97" s="8" t="s">
        <v>35</v>
      </c>
    </row>
    <row r="98" spans="1:11">
      <c r="A98" s="8" t="s">
        <v>313</v>
      </c>
      <c r="B98" s="8" t="s">
        <v>538</v>
      </c>
      <c r="C98" s="8" t="s">
        <v>539</v>
      </c>
      <c r="D98" s="8" t="s">
        <v>558</v>
      </c>
      <c r="E98" s="8" t="s">
        <v>316</v>
      </c>
      <c r="F98" s="8" t="s">
        <v>559</v>
      </c>
      <c r="G98" s="8" t="s">
        <v>318</v>
      </c>
      <c r="H98" s="8" t="s">
        <v>500</v>
      </c>
      <c r="I98" s="8" t="s">
        <v>542</v>
      </c>
      <c r="J98" s="8" t="s">
        <v>35</v>
      </c>
      <c r="K98" s="8" t="s">
        <v>35</v>
      </c>
    </row>
    <row r="99" spans="1:11">
      <c r="A99" s="8" t="s">
        <v>313</v>
      </c>
      <c r="B99" s="8" t="s">
        <v>538</v>
      </c>
      <c r="C99" s="8" t="s">
        <v>539</v>
      </c>
      <c r="D99" s="8" t="s">
        <v>560</v>
      </c>
      <c r="E99" s="8" t="s">
        <v>362</v>
      </c>
      <c r="F99" s="8" t="s">
        <v>561</v>
      </c>
      <c r="G99" s="8" t="s">
        <v>318</v>
      </c>
      <c r="H99" s="8" t="s">
        <v>500</v>
      </c>
      <c r="I99" s="8" t="s">
        <v>542</v>
      </c>
      <c r="J99" s="8" t="s">
        <v>132</v>
      </c>
      <c r="K99" s="8" t="s">
        <v>132</v>
      </c>
    </row>
    <row r="100" spans="1:11">
      <c r="A100" s="8" t="s">
        <v>313</v>
      </c>
      <c r="B100" s="8" t="s">
        <v>538</v>
      </c>
      <c r="C100" s="8" t="s">
        <v>539</v>
      </c>
      <c r="D100" s="8" t="s">
        <v>562</v>
      </c>
      <c r="E100" s="8" t="s">
        <v>316</v>
      </c>
      <c r="F100" s="8" t="s">
        <v>563</v>
      </c>
      <c r="G100" s="8" t="s">
        <v>318</v>
      </c>
      <c r="H100" s="8" t="s">
        <v>500</v>
      </c>
      <c r="I100" s="8" t="s">
        <v>542</v>
      </c>
      <c r="J100" s="8" t="s">
        <v>132</v>
      </c>
      <c r="K100" s="8" t="s">
        <v>132</v>
      </c>
    </row>
    <row r="101" spans="1:11">
      <c r="A101" s="8" t="s">
        <v>313</v>
      </c>
      <c r="B101" s="8" t="s">
        <v>538</v>
      </c>
      <c r="C101" s="8" t="s">
        <v>539</v>
      </c>
      <c r="D101" s="8" t="s">
        <v>564</v>
      </c>
      <c r="E101" s="8" t="s">
        <v>316</v>
      </c>
      <c r="F101" s="8" t="s">
        <v>565</v>
      </c>
      <c r="G101" s="8" t="s">
        <v>318</v>
      </c>
      <c r="H101" s="8" t="s">
        <v>500</v>
      </c>
      <c r="I101" s="8" t="s">
        <v>542</v>
      </c>
      <c r="J101" s="8" t="s">
        <v>132</v>
      </c>
      <c r="K101" s="8" t="s">
        <v>132</v>
      </c>
    </row>
    <row r="102" spans="1:11">
      <c r="A102" s="8" t="s">
        <v>313</v>
      </c>
      <c r="B102" s="8" t="s">
        <v>538</v>
      </c>
      <c r="C102" s="8" t="s">
        <v>539</v>
      </c>
      <c r="D102" s="8" t="s">
        <v>566</v>
      </c>
      <c r="E102" s="8" t="s">
        <v>316</v>
      </c>
      <c r="F102" s="8" t="s">
        <v>567</v>
      </c>
      <c r="G102" s="8" t="s">
        <v>318</v>
      </c>
      <c r="H102" s="8" t="s">
        <v>500</v>
      </c>
      <c r="I102" s="8" t="s">
        <v>542</v>
      </c>
      <c r="J102" s="8" t="s">
        <v>132</v>
      </c>
      <c r="K102" s="8" t="s">
        <v>132</v>
      </c>
    </row>
    <row r="103" spans="1:11">
      <c r="A103" s="8" t="s">
        <v>313</v>
      </c>
      <c r="B103" s="8" t="s">
        <v>538</v>
      </c>
      <c r="C103" s="8" t="s">
        <v>539</v>
      </c>
      <c r="D103" s="8" t="s">
        <v>568</v>
      </c>
      <c r="E103" s="8" t="s">
        <v>316</v>
      </c>
      <c r="F103" s="8" t="s">
        <v>569</v>
      </c>
      <c r="G103" s="8" t="s">
        <v>318</v>
      </c>
      <c r="H103" s="8" t="s">
        <v>500</v>
      </c>
      <c r="I103" s="8" t="s">
        <v>542</v>
      </c>
      <c r="J103" s="8" t="s">
        <v>132</v>
      </c>
      <c r="K103" s="8" t="s">
        <v>132</v>
      </c>
    </row>
    <row r="104" spans="1:11">
      <c r="A104" s="8" t="s">
        <v>313</v>
      </c>
      <c r="B104" s="8" t="s">
        <v>538</v>
      </c>
      <c r="C104" s="8" t="s">
        <v>539</v>
      </c>
      <c r="D104" s="8" t="s">
        <v>570</v>
      </c>
      <c r="E104" s="8" t="s">
        <v>316</v>
      </c>
      <c r="F104" s="8" t="s">
        <v>571</v>
      </c>
      <c r="G104" s="8" t="s">
        <v>318</v>
      </c>
      <c r="H104" s="8" t="s">
        <v>500</v>
      </c>
      <c r="I104" s="8" t="s">
        <v>542</v>
      </c>
      <c r="J104" s="8" t="s">
        <v>132</v>
      </c>
      <c r="K104" s="8" t="s">
        <v>132</v>
      </c>
    </row>
    <row r="105" spans="1:11">
      <c r="A105" s="8" t="s">
        <v>313</v>
      </c>
      <c r="B105" s="8" t="s">
        <v>538</v>
      </c>
      <c r="C105" s="8" t="s">
        <v>539</v>
      </c>
      <c r="D105" s="8" t="s">
        <v>572</v>
      </c>
      <c r="E105" s="8" t="s">
        <v>316</v>
      </c>
      <c r="F105" s="8" t="s">
        <v>573</v>
      </c>
      <c r="G105" s="8" t="s">
        <v>318</v>
      </c>
      <c r="H105" s="8" t="s">
        <v>500</v>
      </c>
      <c r="I105" s="8" t="s">
        <v>542</v>
      </c>
      <c r="J105" s="8" t="s">
        <v>132</v>
      </c>
      <c r="K105" s="8" t="s">
        <v>132</v>
      </c>
    </row>
    <row r="106" spans="1:11">
      <c r="A106" s="8" t="s">
        <v>313</v>
      </c>
      <c r="B106" s="8" t="s">
        <v>538</v>
      </c>
      <c r="C106" s="8" t="s">
        <v>539</v>
      </c>
      <c r="D106" s="8" t="s">
        <v>574</v>
      </c>
      <c r="E106" s="8" t="s">
        <v>316</v>
      </c>
      <c r="F106" s="8" t="s">
        <v>575</v>
      </c>
      <c r="G106" s="8" t="s">
        <v>318</v>
      </c>
      <c r="H106" s="8" t="s">
        <v>500</v>
      </c>
      <c r="I106" s="8" t="s">
        <v>542</v>
      </c>
      <c r="J106" s="8" t="s">
        <v>132</v>
      </c>
      <c r="K106" s="8" t="s">
        <v>132</v>
      </c>
    </row>
    <row r="107" spans="1:11">
      <c r="A107" s="8" t="s">
        <v>313</v>
      </c>
      <c r="B107" s="8" t="s">
        <v>538</v>
      </c>
      <c r="C107" s="8" t="s">
        <v>539</v>
      </c>
      <c r="D107" s="8" t="s">
        <v>576</v>
      </c>
      <c r="E107" s="8" t="s">
        <v>316</v>
      </c>
      <c r="F107" s="8" t="s">
        <v>577</v>
      </c>
      <c r="G107" s="8" t="s">
        <v>318</v>
      </c>
      <c r="H107" s="8" t="s">
        <v>500</v>
      </c>
      <c r="I107" s="8" t="s">
        <v>542</v>
      </c>
      <c r="J107" s="8" t="s">
        <v>132</v>
      </c>
      <c r="K107" s="8" t="s">
        <v>132</v>
      </c>
    </row>
    <row r="108" spans="1:11">
      <c r="A108" s="8" t="s">
        <v>313</v>
      </c>
      <c r="B108" s="8" t="s">
        <v>578</v>
      </c>
      <c r="C108" s="8" t="s">
        <v>579</v>
      </c>
      <c r="D108" s="8" t="s">
        <v>580</v>
      </c>
      <c r="E108" s="8" t="s">
        <v>324</v>
      </c>
      <c r="F108" s="8" t="s">
        <v>581</v>
      </c>
      <c r="G108" s="8" t="s">
        <v>318</v>
      </c>
      <c r="H108" s="8" t="s">
        <v>500</v>
      </c>
      <c r="I108" s="8" t="s">
        <v>582</v>
      </c>
      <c r="J108" s="8" t="s">
        <v>132</v>
      </c>
      <c r="K108" s="8" t="s">
        <v>132</v>
      </c>
    </row>
    <row r="109" spans="1:11">
      <c r="A109" s="8" t="s">
        <v>313</v>
      </c>
      <c r="B109" s="8" t="s">
        <v>578</v>
      </c>
      <c r="C109" s="8" t="s">
        <v>583</v>
      </c>
      <c r="D109" s="8" t="s">
        <v>584</v>
      </c>
      <c r="E109" s="8" t="s">
        <v>316</v>
      </c>
      <c r="F109" s="8" t="s">
        <v>585</v>
      </c>
      <c r="G109" s="8" t="s">
        <v>318</v>
      </c>
      <c r="H109" s="8" t="s">
        <v>500</v>
      </c>
      <c r="I109" s="8" t="s">
        <v>582</v>
      </c>
      <c r="J109" s="8" t="s">
        <v>132</v>
      </c>
      <c r="K109" s="8" t="s">
        <v>132</v>
      </c>
    </row>
    <row r="110" spans="1:11">
      <c r="A110" s="8" t="s">
        <v>313</v>
      </c>
      <c r="B110" s="8" t="s">
        <v>578</v>
      </c>
      <c r="C110" s="8" t="s">
        <v>579</v>
      </c>
      <c r="D110" s="8" t="s">
        <v>586</v>
      </c>
      <c r="E110" s="8" t="s">
        <v>316</v>
      </c>
      <c r="F110" s="8" t="s">
        <v>587</v>
      </c>
      <c r="G110" s="8" t="s">
        <v>318</v>
      </c>
      <c r="H110" s="8" t="s">
        <v>500</v>
      </c>
      <c r="I110" s="8" t="s">
        <v>582</v>
      </c>
      <c r="J110" s="8" t="s">
        <v>132</v>
      </c>
      <c r="K110" s="8" t="s">
        <v>132</v>
      </c>
    </row>
    <row r="111" spans="1:11">
      <c r="A111" s="8" t="s">
        <v>313</v>
      </c>
      <c r="B111" s="8" t="s">
        <v>578</v>
      </c>
      <c r="C111" s="8" t="s">
        <v>579</v>
      </c>
      <c r="D111" s="8" t="s">
        <v>588</v>
      </c>
      <c r="E111" s="8" t="s">
        <v>316</v>
      </c>
      <c r="F111" s="8" t="s">
        <v>589</v>
      </c>
      <c r="G111" s="8" t="s">
        <v>318</v>
      </c>
      <c r="H111" s="8" t="s">
        <v>500</v>
      </c>
      <c r="I111" s="8" t="s">
        <v>582</v>
      </c>
      <c r="J111" s="8" t="s">
        <v>132</v>
      </c>
      <c r="K111" s="8" t="s">
        <v>132</v>
      </c>
    </row>
    <row r="112" spans="1:11">
      <c r="A112" s="8" t="s">
        <v>313</v>
      </c>
      <c r="B112" s="8" t="s">
        <v>61</v>
      </c>
      <c r="C112" s="8" t="s">
        <v>590</v>
      </c>
      <c r="D112" s="8" t="s">
        <v>591</v>
      </c>
      <c r="E112" s="8" t="s">
        <v>316</v>
      </c>
      <c r="F112" s="8" t="s">
        <v>592</v>
      </c>
      <c r="G112" s="8" t="s">
        <v>318</v>
      </c>
      <c r="H112" s="8" t="s">
        <v>500</v>
      </c>
      <c r="I112" s="8" t="s">
        <v>582</v>
      </c>
      <c r="J112" s="8" t="s">
        <v>132</v>
      </c>
      <c r="K112" s="8" t="s">
        <v>132</v>
      </c>
    </row>
    <row r="113" spans="1:11">
      <c r="A113" s="8" t="s">
        <v>313</v>
      </c>
      <c r="B113" s="8" t="s">
        <v>593</v>
      </c>
      <c r="C113" s="8" t="s">
        <v>594</v>
      </c>
      <c r="D113" s="8" t="s">
        <v>595</v>
      </c>
      <c r="E113" s="8" t="s">
        <v>316</v>
      </c>
      <c r="F113" s="8" t="s">
        <v>596</v>
      </c>
      <c r="G113" s="8" t="s">
        <v>318</v>
      </c>
      <c r="H113" s="8" t="s">
        <v>500</v>
      </c>
      <c r="I113" s="8" t="s">
        <v>582</v>
      </c>
      <c r="J113" s="8" t="s">
        <v>132</v>
      </c>
      <c r="K113" s="8" t="s">
        <v>132</v>
      </c>
    </row>
    <row r="114" spans="1:11">
      <c r="A114" s="8" t="s">
        <v>313</v>
      </c>
      <c r="B114" s="8" t="s">
        <v>593</v>
      </c>
      <c r="C114" s="8" t="s">
        <v>594</v>
      </c>
      <c r="D114" s="8" t="s">
        <v>597</v>
      </c>
      <c r="E114" s="8" t="s">
        <v>316</v>
      </c>
      <c r="F114" s="8" t="s">
        <v>598</v>
      </c>
      <c r="G114" s="8" t="s">
        <v>318</v>
      </c>
      <c r="H114" s="8" t="s">
        <v>500</v>
      </c>
      <c r="I114" s="8" t="s">
        <v>582</v>
      </c>
      <c r="J114" s="8" t="s">
        <v>132</v>
      </c>
      <c r="K114" s="8" t="s">
        <v>132</v>
      </c>
    </row>
    <row r="115" spans="1:11">
      <c r="A115" s="8" t="s">
        <v>313</v>
      </c>
      <c r="B115" s="8" t="s">
        <v>593</v>
      </c>
      <c r="C115" s="8" t="s">
        <v>594</v>
      </c>
      <c r="D115" s="8" t="s">
        <v>599</v>
      </c>
      <c r="E115" s="8" t="s">
        <v>324</v>
      </c>
      <c r="F115" s="8" t="s">
        <v>600</v>
      </c>
      <c r="G115" s="8" t="s">
        <v>318</v>
      </c>
      <c r="H115" s="8" t="s">
        <v>500</v>
      </c>
      <c r="I115" s="8" t="s">
        <v>582</v>
      </c>
      <c r="J115" s="8" t="s">
        <v>132</v>
      </c>
      <c r="K115" s="8" t="s">
        <v>132</v>
      </c>
    </row>
    <row r="116" spans="1:11">
      <c r="A116" s="8" t="s">
        <v>313</v>
      </c>
      <c r="B116" s="8" t="s">
        <v>61</v>
      </c>
      <c r="C116" s="8" t="s">
        <v>590</v>
      </c>
      <c r="D116" s="8" t="s">
        <v>601</v>
      </c>
      <c r="E116" s="8" t="s">
        <v>362</v>
      </c>
      <c r="F116" s="8" t="s">
        <v>602</v>
      </c>
      <c r="G116" s="8" t="s">
        <v>318</v>
      </c>
      <c r="H116" s="8" t="s">
        <v>500</v>
      </c>
      <c r="I116" s="8" t="s">
        <v>582</v>
      </c>
      <c r="J116" s="8" t="s">
        <v>132</v>
      </c>
      <c r="K116" s="8" t="s">
        <v>132</v>
      </c>
    </row>
    <row r="117" spans="1:11">
      <c r="A117" s="8" t="s">
        <v>313</v>
      </c>
      <c r="B117" s="8" t="s">
        <v>61</v>
      </c>
      <c r="C117" s="8" t="s">
        <v>590</v>
      </c>
      <c r="D117" s="8" t="s">
        <v>603</v>
      </c>
      <c r="E117" s="8" t="s">
        <v>316</v>
      </c>
      <c r="F117" s="8" t="s">
        <v>604</v>
      </c>
      <c r="G117" s="8" t="s">
        <v>318</v>
      </c>
      <c r="H117" s="8" t="s">
        <v>500</v>
      </c>
      <c r="I117" s="8" t="s">
        <v>582</v>
      </c>
      <c r="J117" s="8" t="s">
        <v>132</v>
      </c>
      <c r="K117" s="8" t="s">
        <v>132</v>
      </c>
    </row>
    <row r="118" spans="1:11">
      <c r="A118" s="8" t="s">
        <v>313</v>
      </c>
      <c r="B118" s="8" t="s">
        <v>61</v>
      </c>
      <c r="C118" s="8" t="s">
        <v>590</v>
      </c>
      <c r="D118" s="8" t="s">
        <v>605</v>
      </c>
      <c r="E118" s="8" t="s">
        <v>324</v>
      </c>
      <c r="F118" s="8" t="s">
        <v>606</v>
      </c>
      <c r="G118" s="8" t="s">
        <v>318</v>
      </c>
      <c r="H118" s="8" t="s">
        <v>500</v>
      </c>
      <c r="I118" s="8" t="s">
        <v>582</v>
      </c>
      <c r="J118" s="8" t="s">
        <v>132</v>
      </c>
      <c r="K118" s="8" t="s">
        <v>132</v>
      </c>
    </row>
    <row r="119" spans="1:11">
      <c r="A119" s="8" t="s">
        <v>313</v>
      </c>
      <c r="B119" s="8" t="s">
        <v>607</v>
      </c>
      <c r="C119" s="8" t="s">
        <v>608</v>
      </c>
      <c r="D119" s="8" t="s">
        <v>609</v>
      </c>
      <c r="E119" s="8" t="s">
        <v>324</v>
      </c>
      <c r="F119" s="8" t="s">
        <v>610</v>
      </c>
      <c r="G119" s="8" t="s">
        <v>318</v>
      </c>
      <c r="H119" s="8" t="s">
        <v>500</v>
      </c>
      <c r="I119" s="8" t="s">
        <v>582</v>
      </c>
      <c r="J119" s="8" t="s">
        <v>132</v>
      </c>
      <c r="K119" s="8" t="s">
        <v>132</v>
      </c>
    </row>
    <row r="120" spans="1:11">
      <c r="A120" s="8" t="s">
        <v>313</v>
      </c>
      <c r="B120" s="8" t="s">
        <v>607</v>
      </c>
      <c r="C120" s="8" t="s">
        <v>608</v>
      </c>
      <c r="D120" s="8" t="s">
        <v>611</v>
      </c>
      <c r="E120" s="8" t="s">
        <v>316</v>
      </c>
      <c r="F120" s="8" t="s">
        <v>612</v>
      </c>
      <c r="G120" s="8" t="s">
        <v>318</v>
      </c>
      <c r="H120" s="8" t="s">
        <v>500</v>
      </c>
      <c r="I120" s="8" t="s">
        <v>582</v>
      </c>
      <c r="J120" s="8" t="s">
        <v>132</v>
      </c>
      <c r="K120" s="8" t="s">
        <v>132</v>
      </c>
    </row>
    <row r="121" spans="1:11">
      <c r="A121" s="8" t="s">
        <v>313</v>
      </c>
      <c r="B121" s="8" t="s">
        <v>607</v>
      </c>
      <c r="C121" s="8" t="s">
        <v>608</v>
      </c>
      <c r="D121" s="8" t="s">
        <v>613</v>
      </c>
      <c r="E121" s="8" t="s">
        <v>324</v>
      </c>
      <c r="F121" s="8" t="s">
        <v>614</v>
      </c>
      <c r="G121" s="8" t="s">
        <v>318</v>
      </c>
      <c r="H121" s="8" t="s">
        <v>500</v>
      </c>
      <c r="I121" s="8" t="s">
        <v>582</v>
      </c>
      <c r="J121" s="8" t="s">
        <v>132</v>
      </c>
      <c r="K121" s="8" t="s">
        <v>132</v>
      </c>
    </row>
    <row r="122" spans="1:11">
      <c r="A122" s="8" t="s">
        <v>313</v>
      </c>
      <c r="B122" s="8" t="s">
        <v>615</v>
      </c>
      <c r="C122" s="8" t="s">
        <v>616</v>
      </c>
      <c r="D122" s="8" t="s">
        <v>617</v>
      </c>
      <c r="E122" s="8" t="s">
        <v>362</v>
      </c>
      <c r="F122" s="8" t="s">
        <v>108</v>
      </c>
      <c r="G122" s="8" t="s">
        <v>318</v>
      </c>
      <c r="H122" s="8" t="s">
        <v>500</v>
      </c>
      <c r="I122" s="8" t="s">
        <v>582</v>
      </c>
      <c r="J122" s="8" t="s">
        <v>132</v>
      </c>
      <c r="K122" s="8" t="s">
        <v>618</v>
      </c>
    </row>
    <row r="123" spans="1:11">
      <c r="A123" s="8" t="s">
        <v>313</v>
      </c>
      <c r="B123" s="8" t="s">
        <v>615</v>
      </c>
      <c r="C123" s="8" t="s">
        <v>616</v>
      </c>
      <c r="D123" s="8" t="s">
        <v>619</v>
      </c>
      <c r="E123" s="8" t="s">
        <v>316</v>
      </c>
      <c r="F123" s="8" t="s">
        <v>620</v>
      </c>
      <c r="G123" s="8" t="s">
        <v>318</v>
      </c>
      <c r="H123" s="8" t="s">
        <v>500</v>
      </c>
      <c r="I123" s="8" t="s">
        <v>582</v>
      </c>
      <c r="J123" s="8" t="s">
        <v>132</v>
      </c>
      <c r="K123" s="8" t="s">
        <v>132</v>
      </c>
    </row>
    <row r="124" spans="1:11">
      <c r="A124" s="8" t="s">
        <v>313</v>
      </c>
      <c r="B124" s="8" t="s">
        <v>615</v>
      </c>
      <c r="C124" s="8" t="s">
        <v>616</v>
      </c>
      <c r="D124" s="8" t="s">
        <v>621</v>
      </c>
      <c r="E124" s="8" t="s">
        <v>316</v>
      </c>
      <c r="F124" s="8" t="s">
        <v>82</v>
      </c>
      <c r="G124" s="8" t="s">
        <v>318</v>
      </c>
      <c r="H124" s="8" t="s">
        <v>500</v>
      </c>
      <c r="I124" s="8" t="s">
        <v>582</v>
      </c>
      <c r="J124" s="8" t="s">
        <v>132</v>
      </c>
      <c r="K124" s="8" t="s">
        <v>132</v>
      </c>
    </row>
    <row r="125" spans="1:11">
      <c r="A125" s="8" t="s">
        <v>313</v>
      </c>
      <c r="B125" s="8" t="s">
        <v>622</v>
      </c>
      <c r="C125" s="8" t="s">
        <v>623</v>
      </c>
      <c r="D125" s="8" t="s">
        <v>624</v>
      </c>
      <c r="E125" s="8" t="s">
        <v>362</v>
      </c>
      <c r="F125" s="8" t="s">
        <v>625</v>
      </c>
      <c r="G125" s="8" t="s">
        <v>318</v>
      </c>
      <c r="H125" s="8" t="s">
        <v>500</v>
      </c>
      <c r="I125" s="8" t="s">
        <v>582</v>
      </c>
      <c r="J125" s="8" t="s">
        <v>132</v>
      </c>
      <c r="K125" s="8" t="s">
        <v>132</v>
      </c>
    </row>
    <row r="126" spans="1:11">
      <c r="A126" s="8" t="s">
        <v>313</v>
      </c>
      <c r="B126" s="8" t="s">
        <v>622</v>
      </c>
      <c r="C126" s="8" t="s">
        <v>623</v>
      </c>
      <c r="D126" s="8" t="s">
        <v>626</v>
      </c>
      <c r="E126" s="8" t="s">
        <v>362</v>
      </c>
      <c r="F126" s="8" t="s">
        <v>216</v>
      </c>
      <c r="G126" s="8" t="s">
        <v>318</v>
      </c>
      <c r="H126" s="8" t="s">
        <v>500</v>
      </c>
      <c r="I126" s="8" t="s">
        <v>582</v>
      </c>
      <c r="J126" s="8" t="s">
        <v>132</v>
      </c>
      <c r="K126" s="8" t="s">
        <v>35</v>
      </c>
    </row>
    <row r="127" spans="1:11">
      <c r="A127" s="8" t="s">
        <v>313</v>
      </c>
      <c r="B127" s="8" t="s">
        <v>615</v>
      </c>
      <c r="C127" s="8" t="s">
        <v>627</v>
      </c>
      <c r="D127" s="8" t="s">
        <v>628</v>
      </c>
      <c r="E127" s="8" t="s">
        <v>316</v>
      </c>
      <c r="F127" s="8" t="s">
        <v>629</v>
      </c>
      <c r="G127" s="8" t="s">
        <v>318</v>
      </c>
      <c r="H127" s="8" t="s">
        <v>500</v>
      </c>
      <c r="I127" s="8" t="s">
        <v>582</v>
      </c>
      <c r="J127" s="8" t="s">
        <v>132</v>
      </c>
      <c r="K127" s="8" t="s">
        <v>132</v>
      </c>
    </row>
    <row r="128" spans="1:11">
      <c r="A128" s="8" t="s">
        <v>313</v>
      </c>
      <c r="B128" s="8" t="s">
        <v>61</v>
      </c>
      <c r="C128" s="8" t="s">
        <v>590</v>
      </c>
      <c r="D128" s="8" t="s">
        <v>630</v>
      </c>
      <c r="E128" s="8" t="s">
        <v>316</v>
      </c>
      <c r="F128" s="8" t="s">
        <v>631</v>
      </c>
      <c r="G128" s="8" t="s">
        <v>318</v>
      </c>
      <c r="H128" s="8" t="s">
        <v>500</v>
      </c>
      <c r="I128" s="8" t="s">
        <v>582</v>
      </c>
      <c r="J128" s="8" t="s">
        <v>132</v>
      </c>
      <c r="K128" s="8" t="s">
        <v>132</v>
      </c>
    </row>
    <row r="129" spans="1:11">
      <c r="A129" s="8" t="s">
        <v>313</v>
      </c>
      <c r="B129" s="8" t="s">
        <v>61</v>
      </c>
      <c r="C129" s="8" t="s">
        <v>590</v>
      </c>
      <c r="D129" s="8" t="s">
        <v>632</v>
      </c>
      <c r="E129" s="8" t="s">
        <v>316</v>
      </c>
      <c r="F129" s="8" t="s">
        <v>633</v>
      </c>
      <c r="G129" s="8" t="s">
        <v>318</v>
      </c>
      <c r="H129" s="8" t="s">
        <v>500</v>
      </c>
      <c r="I129" s="8" t="s">
        <v>582</v>
      </c>
      <c r="J129" s="8" t="s">
        <v>132</v>
      </c>
      <c r="K129" s="8" t="s">
        <v>132</v>
      </c>
    </row>
    <row r="130" spans="1:11">
      <c r="A130" s="8" t="s">
        <v>313</v>
      </c>
      <c r="B130" s="8" t="s">
        <v>578</v>
      </c>
      <c r="C130" s="8" t="s">
        <v>634</v>
      </c>
      <c r="D130" s="8" t="s">
        <v>635</v>
      </c>
      <c r="E130" s="8" t="s">
        <v>316</v>
      </c>
      <c r="F130" s="8" t="s">
        <v>636</v>
      </c>
      <c r="G130" s="8" t="s">
        <v>318</v>
      </c>
      <c r="H130" s="8" t="s">
        <v>500</v>
      </c>
      <c r="I130" s="8" t="s">
        <v>582</v>
      </c>
      <c r="J130" s="8" t="s">
        <v>132</v>
      </c>
      <c r="K130" s="8" t="s">
        <v>132</v>
      </c>
    </row>
    <row r="131" spans="1:11">
      <c r="A131" s="8" t="s">
        <v>313</v>
      </c>
      <c r="B131" s="8" t="s">
        <v>578</v>
      </c>
      <c r="C131" s="8" t="s">
        <v>637</v>
      </c>
      <c r="D131" s="8" t="s">
        <v>638</v>
      </c>
      <c r="E131" s="8" t="s">
        <v>316</v>
      </c>
      <c r="F131" s="8" t="s">
        <v>639</v>
      </c>
      <c r="G131" s="8" t="s">
        <v>318</v>
      </c>
      <c r="H131" s="8" t="s">
        <v>500</v>
      </c>
      <c r="I131" s="8" t="s">
        <v>582</v>
      </c>
      <c r="J131" s="8" t="s">
        <v>132</v>
      </c>
      <c r="K131" s="8" t="s">
        <v>132</v>
      </c>
    </row>
    <row r="132" spans="1:11">
      <c r="A132" s="8" t="s">
        <v>313</v>
      </c>
      <c r="B132" s="8" t="s">
        <v>578</v>
      </c>
      <c r="C132" s="8" t="s">
        <v>637</v>
      </c>
      <c r="D132" s="8" t="s">
        <v>640</v>
      </c>
      <c r="E132" s="8" t="s">
        <v>316</v>
      </c>
      <c r="F132" s="8" t="s">
        <v>641</v>
      </c>
      <c r="G132" s="8" t="s">
        <v>318</v>
      </c>
      <c r="H132" s="8" t="s">
        <v>500</v>
      </c>
      <c r="I132" s="8" t="s">
        <v>582</v>
      </c>
      <c r="J132" s="8" t="s">
        <v>132</v>
      </c>
      <c r="K132" s="8" t="s">
        <v>132</v>
      </c>
    </row>
    <row r="133" spans="1:11">
      <c r="A133" s="8" t="s">
        <v>313</v>
      </c>
      <c r="B133" s="8" t="s">
        <v>61</v>
      </c>
      <c r="C133" s="8" t="s">
        <v>642</v>
      </c>
      <c r="D133" s="8" t="s">
        <v>643</v>
      </c>
      <c r="E133" s="8" t="s">
        <v>316</v>
      </c>
      <c r="F133" s="8" t="s">
        <v>644</v>
      </c>
      <c r="G133" s="8" t="s">
        <v>318</v>
      </c>
      <c r="H133" s="8" t="s">
        <v>500</v>
      </c>
      <c r="I133" s="8" t="s">
        <v>582</v>
      </c>
      <c r="J133" s="8" t="s">
        <v>132</v>
      </c>
      <c r="K133" s="8" t="s">
        <v>132</v>
      </c>
    </row>
    <row r="134" spans="1:11">
      <c r="A134" s="8" t="s">
        <v>313</v>
      </c>
      <c r="B134" s="8" t="s">
        <v>61</v>
      </c>
      <c r="C134" s="8" t="s">
        <v>642</v>
      </c>
      <c r="D134" s="8" t="s">
        <v>645</v>
      </c>
      <c r="E134" s="8" t="s">
        <v>316</v>
      </c>
      <c r="F134" s="8" t="s">
        <v>646</v>
      </c>
      <c r="G134" s="8" t="s">
        <v>318</v>
      </c>
      <c r="H134" s="8" t="s">
        <v>500</v>
      </c>
      <c r="I134" s="8" t="s">
        <v>582</v>
      </c>
      <c r="J134" s="8" t="s">
        <v>132</v>
      </c>
      <c r="K134" s="8" t="s">
        <v>132</v>
      </c>
    </row>
    <row r="135" spans="1:11">
      <c r="A135" s="8" t="s">
        <v>313</v>
      </c>
      <c r="B135" s="8" t="s">
        <v>61</v>
      </c>
      <c r="C135" s="8" t="s">
        <v>647</v>
      </c>
      <c r="D135" s="8" t="s">
        <v>648</v>
      </c>
      <c r="E135" s="8" t="s">
        <v>316</v>
      </c>
      <c r="F135" s="8" t="s">
        <v>649</v>
      </c>
      <c r="G135" s="8" t="s">
        <v>318</v>
      </c>
      <c r="H135" s="8" t="s">
        <v>500</v>
      </c>
      <c r="I135" s="8" t="s">
        <v>582</v>
      </c>
      <c r="J135" s="8" t="s">
        <v>132</v>
      </c>
      <c r="K135" s="8" t="s">
        <v>132</v>
      </c>
    </row>
    <row r="136" spans="1:11">
      <c r="A136" s="8" t="s">
        <v>313</v>
      </c>
      <c r="B136" s="8" t="s">
        <v>622</v>
      </c>
      <c r="C136" s="8" t="s">
        <v>623</v>
      </c>
      <c r="D136" s="8" t="s">
        <v>650</v>
      </c>
      <c r="E136" s="8" t="s">
        <v>324</v>
      </c>
      <c r="F136" s="8" t="s">
        <v>651</v>
      </c>
      <c r="G136" s="8" t="s">
        <v>318</v>
      </c>
      <c r="H136" s="8" t="s">
        <v>500</v>
      </c>
      <c r="I136" s="8" t="s">
        <v>582</v>
      </c>
      <c r="J136" s="8" t="s">
        <v>132</v>
      </c>
      <c r="K136" s="8" t="s">
        <v>132</v>
      </c>
    </row>
    <row r="137" spans="1:11">
      <c r="A137" s="8" t="s">
        <v>313</v>
      </c>
      <c r="B137" s="8" t="s">
        <v>615</v>
      </c>
      <c r="C137" s="8" t="s">
        <v>616</v>
      </c>
      <c r="D137" s="8" t="s">
        <v>652</v>
      </c>
      <c r="E137" s="8" t="s">
        <v>316</v>
      </c>
      <c r="F137" s="8" t="s">
        <v>653</v>
      </c>
      <c r="G137" s="8" t="s">
        <v>318</v>
      </c>
      <c r="H137" s="8" t="s">
        <v>500</v>
      </c>
      <c r="I137" s="8" t="s">
        <v>582</v>
      </c>
      <c r="J137" s="8" t="s">
        <v>132</v>
      </c>
      <c r="K137" s="8" t="s">
        <v>132</v>
      </c>
    </row>
    <row r="138" spans="1:11">
      <c r="A138" s="8" t="s">
        <v>313</v>
      </c>
      <c r="B138" s="8" t="s">
        <v>61</v>
      </c>
      <c r="C138" s="8" t="s">
        <v>590</v>
      </c>
      <c r="D138" s="8" t="s">
        <v>654</v>
      </c>
      <c r="E138" s="8" t="s">
        <v>316</v>
      </c>
      <c r="F138" s="8" t="s">
        <v>655</v>
      </c>
      <c r="G138" s="8" t="s">
        <v>318</v>
      </c>
      <c r="H138" s="8" t="s">
        <v>500</v>
      </c>
      <c r="I138" s="8" t="s">
        <v>582</v>
      </c>
      <c r="J138" s="8" t="s">
        <v>132</v>
      </c>
      <c r="K138" s="8" t="s">
        <v>132</v>
      </c>
    </row>
    <row r="139" spans="1:11">
      <c r="A139" s="8" t="s">
        <v>313</v>
      </c>
      <c r="B139" s="8" t="s">
        <v>615</v>
      </c>
      <c r="C139" s="8" t="s">
        <v>616</v>
      </c>
      <c r="D139" s="8" t="s">
        <v>656</v>
      </c>
      <c r="E139" s="8" t="s">
        <v>316</v>
      </c>
      <c r="F139" s="8" t="s">
        <v>657</v>
      </c>
      <c r="G139" s="8" t="s">
        <v>318</v>
      </c>
      <c r="H139" s="8" t="s">
        <v>500</v>
      </c>
      <c r="I139" s="8" t="s">
        <v>582</v>
      </c>
      <c r="J139" s="8" t="s">
        <v>132</v>
      </c>
      <c r="K139" s="8" t="s">
        <v>132</v>
      </c>
    </row>
    <row r="140" spans="1:11">
      <c r="A140" s="8" t="s">
        <v>313</v>
      </c>
      <c r="B140" s="8" t="s">
        <v>615</v>
      </c>
      <c r="C140" s="8" t="s">
        <v>616</v>
      </c>
      <c r="D140" s="8" t="s">
        <v>658</v>
      </c>
      <c r="E140" s="8" t="s">
        <v>316</v>
      </c>
      <c r="F140" s="8" t="s">
        <v>659</v>
      </c>
      <c r="G140" s="8" t="s">
        <v>318</v>
      </c>
      <c r="H140" s="8" t="s">
        <v>500</v>
      </c>
      <c r="I140" s="8" t="s">
        <v>582</v>
      </c>
      <c r="J140" s="8" t="s">
        <v>132</v>
      </c>
      <c r="K140" s="8" t="s">
        <v>132</v>
      </c>
    </row>
    <row r="141" spans="1:11">
      <c r="A141" s="8" t="s">
        <v>313</v>
      </c>
      <c r="B141" s="8" t="s">
        <v>615</v>
      </c>
      <c r="C141" s="8" t="s">
        <v>616</v>
      </c>
      <c r="D141" s="8" t="s">
        <v>660</v>
      </c>
      <c r="E141" s="8" t="s">
        <v>362</v>
      </c>
      <c r="F141" s="8" t="s">
        <v>661</v>
      </c>
      <c r="G141" s="8" t="s">
        <v>318</v>
      </c>
      <c r="H141" s="8" t="s">
        <v>500</v>
      </c>
      <c r="I141" s="8" t="s">
        <v>582</v>
      </c>
      <c r="J141" s="8" t="s">
        <v>132</v>
      </c>
      <c r="K141" s="8" t="s">
        <v>132</v>
      </c>
    </row>
    <row r="142" spans="1:11">
      <c r="A142" s="8" t="s">
        <v>313</v>
      </c>
      <c r="B142" s="8" t="s">
        <v>61</v>
      </c>
      <c r="C142" s="8" t="s">
        <v>590</v>
      </c>
      <c r="D142" s="8" t="s">
        <v>662</v>
      </c>
      <c r="E142" s="8" t="s">
        <v>316</v>
      </c>
      <c r="F142" s="8" t="s">
        <v>663</v>
      </c>
      <c r="G142" s="8" t="s">
        <v>318</v>
      </c>
      <c r="H142" s="8" t="s">
        <v>500</v>
      </c>
      <c r="I142" s="8" t="s">
        <v>582</v>
      </c>
      <c r="J142" s="8" t="s">
        <v>132</v>
      </c>
      <c r="K142" s="8" t="s">
        <v>132</v>
      </c>
    </row>
    <row r="143" spans="1:11">
      <c r="A143" s="8" t="s">
        <v>313</v>
      </c>
      <c r="B143" s="8" t="s">
        <v>61</v>
      </c>
      <c r="C143" s="8" t="s">
        <v>590</v>
      </c>
      <c r="D143" s="8" t="s">
        <v>664</v>
      </c>
      <c r="E143" s="8" t="s">
        <v>362</v>
      </c>
      <c r="F143" s="8" t="s">
        <v>665</v>
      </c>
      <c r="G143" s="8" t="s">
        <v>318</v>
      </c>
      <c r="H143" s="8" t="s">
        <v>500</v>
      </c>
      <c r="I143" s="8" t="s">
        <v>582</v>
      </c>
      <c r="J143" s="8" t="s">
        <v>132</v>
      </c>
      <c r="K143" s="8" t="s">
        <v>132</v>
      </c>
    </row>
    <row r="144" spans="1:11">
      <c r="A144" s="8" t="s">
        <v>313</v>
      </c>
      <c r="B144" s="8" t="s">
        <v>61</v>
      </c>
      <c r="C144" s="8" t="s">
        <v>590</v>
      </c>
      <c r="D144" s="8" t="s">
        <v>666</v>
      </c>
      <c r="E144" s="8" t="s">
        <v>316</v>
      </c>
      <c r="F144" s="8" t="s">
        <v>667</v>
      </c>
      <c r="G144" s="8" t="s">
        <v>318</v>
      </c>
      <c r="H144" s="8" t="s">
        <v>500</v>
      </c>
      <c r="I144" s="8" t="s">
        <v>582</v>
      </c>
      <c r="J144" s="8" t="s">
        <v>132</v>
      </c>
      <c r="K144" s="8" t="s">
        <v>132</v>
      </c>
    </row>
    <row r="145" spans="1:11">
      <c r="A145" s="8" t="s">
        <v>313</v>
      </c>
      <c r="B145" s="8" t="s">
        <v>615</v>
      </c>
      <c r="C145" s="8" t="s">
        <v>668</v>
      </c>
      <c r="D145" s="8" t="s">
        <v>669</v>
      </c>
      <c r="E145" s="8" t="s">
        <v>316</v>
      </c>
      <c r="F145" s="8" t="s">
        <v>670</v>
      </c>
      <c r="G145" s="8" t="s">
        <v>318</v>
      </c>
      <c r="H145" s="8" t="s">
        <v>500</v>
      </c>
      <c r="I145" s="8" t="s">
        <v>582</v>
      </c>
      <c r="J145" s="8" t="s">
        <v>132</v>
      </c>
      <c r="K145" s="8" t="s">
        <v>132</v>
      </c>
    </row>
    <row r="146" spans="1:11">
      <c r="A146" s="8" t="s">
        <v>313</v>
      </c>
      <c r="B146" s="8" t="s">
        <v>671</v>
      </c>
      <c r="C146" s="8" t="s">
        <v>672</v>
      </c>
      <c r="D146" s="8" t="s">
        <v>673</v>
      </c>
      <c r="E146" s="8" t="s">
        <v>316</v>
      </c>
      <c r="F146" s="8" t="s">
        <v>674</v>
      </c>
      <c r="G146" s="8" t="s">
        <v>318</v>
      </c>
      <c r="H146" s="8" t="s">
        <v>500</v>
      </c>
      <c r="I146" s="8" t="s">
        <v>180</v>
      </c>
      <c r="J146" s="8" t="s">
        <v>132</v>
      </c>
      <c r="K146" s="8" t="s">
        <v>132</v>
      </c>
    </row>
    <row r="147" spans="1:11">
      <c r="A147" s="8" t="s">
        <v>313</v>
      </c>
      <c r="B147" s="8" t="s">
        <v>671</v>
      </c>
      <c r="C147" s="8" t="s">
        <v>672</v>
      </c>
      <c r="D147" s="8" t="s">
        <v>675</v>
      </c>
      <c r="E147" s="8" t="s">
        <v>316</v>
      </c>
      <c r="F147" s="8" t="s">
        <v>676</v>
      </c>
      <c r="G147" s="8" t="s">
        <v>318</v>
      </c>
      <c r="H147" s="8" t="s">
        <v>500</v>
      </c>
      <c r="I147" s="8" t="s">
        <v>180</v>
      </c>
      <c r="J147" s="8" t="s">
        <v>132</v>
      </c>
      <c r="K147" s="8" t="s">
        <v>132</v>
      </c>
    </row>
    <row r="148" spans="1:11">
      <c r="A148" s="8" t="s">
        <v>313</v>
      </c>
      <c r="B148" s="8" t="s">
        <v>671</v>
      </c>
      <c r="C148" s="8" t="s">
        <v>672</v>
      </c>
      <c r="D148" s="8" t="s">
        <v>677</v>
      </c>
      <c r="E148" s="8" t="s">
        <v>316</v>
      </c>
      <c r="F148" s="8" t="s">
        <v>678</v>
      </c>
      <c r="G148" s="8" t="s">
        <v>318</v>
      </c>
      <c r="H148" s="8" t="s">
        <v>500</v>
      </c>
      <c r="I148" s="8" t="s">
        <v>180</v>
      </c>
      <c r="J148" s="8" t="s">
        <v>132</v>
      </c>
      <c r="K148" s="8" t="s">
        <v>132</v>
      </c>
    </row>
    <row r="149" spans="1:11">
      <c r="A149" s="8" t="s">
        <v>313</v>
      </c>
      <c r="B149" s="8" t="s">
        <v>671</v>
      </c>
      <c r="C149" s="8" t="s">
        <v>672</v>
      </c>
      <c r="D149" s="8" t="s">
        <v>679</v>
      </c>
      <c r="E149" s="8" t="s">
        <v>316</v>
      </c>
      <c r="F149" s="8" t="s">
        <v>162</v>
      </c>
      <c r="G149" s="8" t="s">
        <v>318</v>
      </c>
      <c r="H149" s="8" t="s">
        <v>500</v>
      </c>
      <c r="I149" s="8" t="s">
        <v>180</v>
      </c>
      <c r="J149" s="8" t="s">
        <v>132</v>
      </c>
      <c r="K149" s="8" t="s">
        <v>132</v>
      </c>
    </row>
    <row r="150" spans="1:11">
      <c r="A150" s="8" t="s">
        <v>313</v>
      </c>
      <c r="B150" s="8" t="s">
        <v>680</v>
      </c>
      <c r="C150" s="8" t="s">
        <v>681</v>
      </c>
      <c r="D150" s="8" t="s">
        <v>682</v>
      </c>
      <c r="E150" s="8" t="s">
        <v>316</v>
      </c>
      <c r="F150" s="8" t="s">
        <v>683</v>
      </c>
      <c r="G150" s="8" t="s">
        <v>318</v>
      </c>
      <c r="H150" s="8" t="s">
        <v>500</v>
      </c>
      <c r="I150" s="8" t="s">
        <v>180</v>
      </c>
      <c r="J150" s="8" t="s">
        <v>132</v>
      </c>
      <c r="K150" s="8" t="s">
        <v>132</v>
      </c>
    </row>
    <row r="151" spans="1:11">
      <c r="A151" s="8" t="s">
        <v>313</v>
      </c>
      <c r="B151" s="8" t="s">
        <v>680</v>
      </c>
      <c r="C151" s="8" t="s">
        <v>681</v>
      </c>
      <c r="D151" s="8" t="s">
        <v>684</v>
      </c>
      <c r="E151" s="8" t="s">
        <v>316</v>
      </c>
      <c r="F151" s="8" t="s">
        <v>685</v>
      </c>
      <c r="G151" s="8" t="s">
        <v>318</v>
      </c>
      <c r="H151" s="8" t="s">
        <v>500</v>
      </c>
      <c r="I151" s="8" t="s">
        <v>180</v>
      </c>
      <c r="J151" s="8" t="s">
        <v>132</v>
      </c>
      <c r="K151" s="8" t="s">
        <v>132</v>
      </c>
    </row>
    <row r="152" spans="1:11">
      <c r="A152" s="8" t="s">
        <v>313</v>
      </c>
      <c r="B152" s="8" t="s">
        <v>680</v>
      </c>
      <c r="C152" s="8" t="s">
        <v>681</v>
      </c>
      <c r="D152" s="8" t="s">
        <v>686</v>
      </c>
      <c r="E152" s="8" t="s">
        <v>316</v>
      </c>
      <c r="F152" s="8" t="s">
        <v>687</v>
      </c>
      <c r="G152" s="8" t="s">
        <v>318</v>
      </c>
      <c r="H152" s="8" t="s">
        <v>500</v>
      </c>
      <c r="I152" s="8" t="s">
        <v>180</v>
      </c>
      <c r="J152" s="8" t="s">
        <v>132</v>
      </c>
      <c r="K152" s="8" t="s">
        <v>132</v>
      </c>
    </row>
    <row r="153" spans="1:11">
      <c r="A153" s="8" t="s">
        <v>313</v>
      </c>
      <c r="B153" s="8" t="s">
        <v>688</v>
      </c>
      <c r="C153" s="8" t="s">
        <v>689</v>
      </c>
      <c r="D153" s="8" t="s">
        <v>690</v>
      </c>
      <c r="E153" s="8" t="s">
        <v>316</v>
      </c>
      <c r="F153" s="8" t="s">
        <v>691</v>
      </c>
      <c r="G153" s="8" t="s">
        <v>318</v>
      </c>
      <c r="H153" s="8" t="s">
        <v>500</v>
      </c>
      <c r="I153" s="8" t="s">
        <v>180</v>
      </c>
      <c r="J153" s="8" t="s">
        <v>132</v>
      </c>
      <c r="K153" s="8" t="s">
        <v>132</v>
      </c>
    </row>
    <row r="154" spans="1:11">
      <c r="A154" s="8" t="s">
        <v>313</v>
      </c>
      <c r="B154" s="8" t="s">
        <v>688</v>
      </c>
      <c r="C154" s="8" t="s">
        <v>689</v>
      </c>
      <c r="D154" s="8" t="s">
        <v>692</v>
      </c>
      <c r="E154" s="8" t="s">
        <v>316</v>
      </c>
      <c r="F154" s="8" t="s">
        <v>693</v>
      </c>
      <c r="G154" s="8" t="s">
        <v>318</v>
      </c>
      <c r="H154" s="8" t="s">
        <v>500</v>
      </c>
      <c r="I154" s="8" t="s">
        <v>180</v>
      </c>
      <c r="J154" s="8" t="s">
        <v>132</v>
      </c>
      <c r="K154" s="8" t="s">
        <v>132</v>
      </c>
    </row>
    <row r="155" spans="1:11">
      <c r="A155" s="8" t="s">
        <v>313</v>
      </c>
      <c r="B155" s="8" t="s">
        <v>671</v>
      </c>
      <c r="C155" s="8" t="s">
        <v>672</v>
      </c>
      <c r="D155" s="8" t="s">
        <v>694</v>
      </c>
      <c r="E155" s="8" t="s">
        <v>362</v>
      </c>
      <c r="F155" s="8" t="s">
        <v>76</v>
      </c>
      <c r="G155" s="8" t="s">
        <v>318</v>
      </c>
      <c r="H155" s="8" t="s">
        <v>500</v>
      </c>
      <c r="I155" s="8" t="s">
        <v>180</v>
      </c>
      <c r="J155" s="8" t="s">
        <v>132</v>
      </c>
      <c r="K155" s="8" t="s">
        <v>35</v>
      </c>
    </row>
    <row r="156" spans="1:11">
      <c r="A156" s="8" t="s">
        <v>313</v>
      </c>
      <c r="B156" s="8" t="s">
        <v>671</v>
      </c>
      <c r="C156" s="8" t="s">
        <v>672</v>
      </c>
      <c r="D156" s="8" t="s">
        <v>695</v>
      </c>
      <c r="E156" s="8" t="s">
        <v>362</v>
      </c>
      <c r="F156" s="8" t="s">
        <v>696</v>
      </c>
      <c r="G156" s="8" t="s">
        <v>318</v>
      </c>
      <c r="H156" s="8" t="s">
        <v>500</v>
      </c>
      <c r="I156" s="8" t="s">
        <v>180</v>
      </c>
      <c r="J156" s="8" t="s">
        <v>132</v>
      </c>
      <c r="K156" s="8" t="s">
        <v>132</v>
      </c>
    </row>
    <row r="157" spans="1:11">
      <c r="A157" s="8" t="s">
        <v>313</v>
      </c>
      <c r="B157" s="8" t="s">
        <v>671</v>
      </c>
      <c r="C157" s="8" t="s">
        <v>672</v>
      </c>
      <c r="D157" s="8" t="s">
        <v>697</v>
      </c>
      <c r="E157" s="8" t="s">
        <v>316</v>
      </c>
      <c r="F157" s="8" t="s">
        <v>155</v>
      </c>
      <c r="G157" s="8" t="s">
        <v>318</v>
      </c>
      <c r="H157" s="8" t="s">
        <v>500</v>
      </c>
      <c r="I157" s="8" t="s">
        <v>180</v>
      </c>
      <c r="J157" s="8" t="s">
        <v>132</v>
      </c>
      <c r="K157" s="8" t="s">
        <v>132</v>
      </c>
    </row>
    <row r="158" spans="1:11">
      <c r="A158" s="8" t="s">
        <v>313</v>
      </c>
      <c r="B158" s="8" t="s">
        <v>671</v>
      </c>
      <c r="C158" s="8" t="s">
        <v>698</v>
      </c>
      <c r="D158" s="8" t="s">
        <v>699</v>
      </c>
      <c r="E158" s="8" t="s">
        <v>316</v>
      </c>
      <c r="F158" s="8" t="s">
        <v>700</v>
      </c>
      <c r="G158" s="8" t="s">
        <v>318</v>
      </c>
      <c r="H158" s="8" t="s">
        <v>500</v>
      </c>
      <c r="I158" s="8" t="s">
        <v>180</v>
      </c>
      <c r="J158" s="8" t="s">
        <v>132</v>
      </c>
      <c r="K158" s="8" t="s">
        <v>132</v>
      </c>
    </row>
    <row r="159" spans="1:11">
      <c r="A159" s="8" t="s">
        <v>313</v>
      </c>
      <c r="B159" s="8" t="s">
        <v>688</v>
      </c>
      <c r="C159" s="8" t="s">
        <v>689</v>
      </c>
      <c r="D159" s="8" t="s">
        <v>701</v>
      </c>
      <c r="E159" s="8" t="s">
        <v>316</v>
      </c>
      <c r="F159" s="8" t="s">
        <v>702</v>
      </c>
      <c r="G159" s="8" t="s">
        <v>318</v>
      </c>
      <c r="H159" s="8" t="s">
        <v>500</v>
      </c>
      <c r="I159" s="8" t="s">
        <v>180</v>
      </c>
      <c r="J159" s="8" t="s">
        <v>132</v>
      </c>
      <c r="K159" s="8" t="s">
        <v>132</v>
      </c>
    </row>
    <row r="160" spans="1:11">
      <c r="A160" s="8" t="s">
        <v>313</v>
      </c>
      <c r="B160" s="8" t="s">
        <v>703</v>
      </c>
      <c r="C160" s="8" t="s">
        <v>704</v>
      </c>
      <c r="D160" s="8" t="s">
        <v>705</v>
      </c>
      <c r="E160" s="8" t="s">
        <v>316</v>
      </c>
      <c r="F160" s="8" t="s">
        <v>706</v>
      </c>
      <c r="G160" s="8" t="s">
        <v>318</v>
      </c>
      <c r="H160" s="8" t="s">
        <v>500</v>
      </c>
      <c r="I160" s="8" t="s">
        <v>180</v>
      </c>
      <c r="J160" s="8" t="s">
        <v>132</v>
      </c>
      <c r="K160" s="8" t="s">
        <v>132</v>
      </c>
    </row>
    <row r="161" spans="1:11">
      <c r="A161" s="8" t="s">
        <v>313</v>
      </c>
      <c r="B161" s="8" t="s">
        <v>703</v>
      </c>
      <c r="C161" s="8" t="s">
        <v>704</v>
      </c>
      <c r="D161" s="8" t="s">
        <v>707</v>
      </c>
      <c r="E161" s="8" t="s">
        <v>316</v>
      </c>
      <c r="F161" s="8" t="s">
        <v>146</v>
      </c>
      <c r="G161" s="8" t="s">
        <v>318</v>
      </c>
      <c r="H161" s="8" t="s">
        <v>500</v>
      </c>
      <c r="I161" s="8" t="s">
        <v>180</v>
      </c>
      <c r="J161" s="8" t="s">
        <v>132</v>
      </c>
      <c r="K161" s="8" t="s">
        <v>132</v>
      </c>
    </row>
    <row r="162" spans="1:11">
      <c r="A162" s="8" t="s">
        <v>313</v>
      </c>
      <c r="B162" s="8" t="s">
        <v>680</v>
      </c>
      <c r="C162" s="8" t="s">
        <v>708</v>
      </c>
      <c r="D162" s="8" t="s">
        <v>709</v>
      </c>
      <c r="E162" s="8" t="s">
        <v>316</v>
      </c>
      <c r="F162" s="8" t="s">
        <v>710</v>
      </c>
      <c r="G162" s="8" t="s">
        <v>318</v>
      </c>
      <c r="H162" s="8" t="s">
        <v>500</v>
      </c>
      <c r="I162" s="8" t="s">
        <v>180</v>
      </c>
      <c r="J162" s="8" t="s">
        <v>132</v>
      </c>
      <c r="K162" s="8" t="s">
        <v>132</v>
      </c>
    </row>
    <row r="163" spans="1:11">
      <c r="A163" s="8" t="s">
        <v>313</v>
      </c>
      <c r="B163" s="8" t="s">
        <v>38</v>
      </c>
      <c r="C163" s="8" t="s">
        <v>711</v>
      </c>
      <c r="D163" s="8" t="s">
        <v>712</v>
      </c>
      <c r="E163" s="8" t="s">
        <v>316</v>
      </c>
      <c r="F163" s="8" t="s">
        <v>713</v>
      </c>
      <c r="G163" s="8" t="s">
        <v>318</v>
      </c>
      <c r="H163" s="8" t="s">
        <v>500</v>
      </c>
      <c r="I163" s="8" t="s">
        <v>714</v>
      </c>
      <c r="J163" s="8" t="s">
        <v>132</v>
      </c>
      <c r="K163" s="8" t="s">
        <v>132</v>
      </c>
    </row>
    <row r="164" spans="1:11">
      <c r="A164" s="8" t="s">
        <v>313</v>
      </c>
      <c r="B164" s="8" t="s">
        <v>38</v>
      </c>
      <c r="C164" s="8" t="s">
        <v>711</v>
      </c>
      <c r="D164" s="8" t="s">
        <v>715</v>
      </c>
      <c r="E164" s="8" t="s">
        <v>316</v>
      </c>
      <c r="F164" s="8" t="s">
        <v>103</v>
      </c>
      <c r="G164" s="8" t="s">
        <v>318</v>
      </c>
      <c r="H164" s="8" t="s">
        <v>500</v>
      </c>
      <c r="I164" s="8" t="s">
        <v>714</v>
      </c>
      <c r="J164" s="8" t="s">
        <v>132</v>
      </c>
      <c r="K164" s="8" t="s">
        <v>132</v>
      </c>
    </row>
    <row r="165" spans="1:11">
      <c r="A165" s="8" t="s">
        <v>313</v>
      </c>
      <c r="B165" s="8" t="s">
        <v>38</v>
      </c>
      <c r="C165" s="8" t="s">
        <v>711</v>
      </c>
      <c r="D165" s="8" t="s">
        <v>716</v>
      </c>
      <c r="E165" s="8" t="s">
        <v>316</v>
      </c>
      <c r="F165" s="8" t="s">
        <v>717</v>
      </c>
      <c r="G165" s="8" t="s">
        <v>318</v>
      </c>
      <c r="H165" s="8" t="s">
        <v>500</v>
      </c>
      <c r="I165" s="8" t="s">
        <v>714</v>
      </c>
      <c r="J165" s="8" t="s">
        <v>132</v>
      </c>
      <c r="K165" s="8" t="s">
        <v>132</v>
      </c>
    </row>
    <row r="166" spans="1:11">
      <c r="A166" s="8" t="s">
        <v>313</v>
      </c>
      <c r="B166" s="8" t="s">
        <v>718</v>
      </c>
      <c r="C166" s="8" t="s">
        <v>719</v>
      </c>
      <c r="D166" s="8" t="s">
        <v>720</v>
      </c>
      <c r="E166" s="8" t="s">
        <v>316</v>
      </c>
      <c r="F166" s="8" t="s">
        <v>721</v>
      </c>
      <c r="G166" s="8" t="s">
        <v>318</v>
      </c>
      <c r="H166" s="8" t="s">
        <v>500</v>
      </c>
      <c r="I166" s="8" t="s">
        <v>714</v>
      </c>
      <c r="J166" s="8" t="s">
        <v>132</v>
      </c>
      <c r="K166" s="8" t="s">
        <v>132</v>
      </c>
    </row>
    <row r="167" spans="1:11">
      <c r="A167" s="8" t="s">
        <v>313</v>
      </c>
      <c r="B167" s="8" t="s">
        <v>718</v>
      </c>
      <c r="C167" s="8" t="s">
        <v>722</v>
      </c>
      <c r="D167" s="8" t="s">
        <v>723</v>
      </c>
      <c r="E167" s="8" t="s">
        <v>316</v>
      </c>
      <c r="F167" s="8" t="s">
        <v>724</v>
      </c>
      <c r="G167" s="8" t="s">
        <v>318</v>
      </c>
      <c r="H167" s="8" t="s">
        <v>500</v>
      </c>
      <c r="I167" s="8" t="s">
        <v>714</v>
      </c>
      <c r="J167" s="8" t="s">
        <v>132</v>
      </c>
      <c r="K167" s="8" t="s">
        <v>132</v>
      </c>
    </row>
    <row r="168" spans="1:11">
      <c r="A168" s="8" t="s">
        <v>313</v>
      </c>
      <c r="B168" s="8" t="s">
        <v>718</v>
      </c>
      <c r="C168" s="8" t="s">
        <v>722</v>
      </c>
      <c r="D168" s="8" t="s">
        <v>725</v>
      </c>
      <c r="E168" s="8" t="s">
        <v>316</v>
      </c>
      <c r="F168" s="8" t="s">
        <v>726</v>
      </c>
      <c r="G168" s="8" t="s">
        <v>318</v>
      </c>
      <c r="H168" s="8" t="s">
        <v>500</v>
      </c>
      <c r="I168" s="8" t="s">
        <v>714</v>
      </c>
      <c r="J168" s="8" t="s">
        <v>132</v>
      </c>
      <c r="K168" s="8" t="s">
        <v>132</v>
      </c>
    </row>
    <row r="169" spans="1:11">
      <c r="A169" s="8" t="s">
        <v>313</v>
      </c>
      <c r="B169" s="8" t="s">
        <v>718</v>
      </c>
      <c r="C169" s="8" t="s">
        <v>727</v>
      </c>
      <c r="D169" s="8" t="s">
        <v>728</v>
      </c>
      <c r="E169" s="8" t="s">
        <v>316</v>
      </c>
      <c r="F169" s="8" t="s">
        <v>729</v>
      </c>
      <c r="G169" s="8" t="s">
        <v>318</v>
      </c>
      <c r="H169" s="8" t="s">
        <v>500</v>
      </c>
      <c r="I169" s="8" t="s">
        <v>714</v>
      </c>
      <c r="J169" s="8" t="s">
        <v>132</v>
      </c>
      <c r="K169" s="8" t="s">
        <v>132</v>
      </c>
    </row>
    <row r="170" spans="1:11">
      <c r="A170" s="8" t="s">
        <v>313</v>
      </c>
      <c r="B170" s="8" t="s">
        <v>718</v>
      </c>
      <c r="C170" s="8" t="s">
        <v>730</v>
      </c>
      <c r="D170" s="8" t="s">
        <v>731</v>
      </c>
      <c r="E170" s="8" t="s">
        <v>316</v>
      </c>
      <c r="F170" s="8" t="s">
        <v>732</v>
      </c>
      <c r="G170" s="8" t="s">
        <v>318</v>
      </c>
      <c r="H170" s="8" t="s">
        <v>500</v>
      </c>
      <c r="I170" s="8" t="s">
        <v>714</v>
      </c>
      <c r="J170" s="8" t="s">
        <v>132</v>
      </c>
      <c r="K170" s="8" t="s">
        <v>132</v>
      </c>
    </row>
    <row r="171" spans="1:11">
      <c r="A171" s="8" t="s">
        <v>313</v>
      </c>
      <c r="B171" s="8" t="s">
        <v>718</v>
      </c>
      <c r="C171" s="8" t="s">
        <v>733</v>
      </c>
      <c r="D171" s="8" t="s">
        <v>734</v>
      </c>
      <c r="E171" s="8" t="s">
        <v>316</v>
      </c>
      <c r="F171" s="8" t="s">
        <v>735</v>
      </c>
      <c r="G171" s="8" t="s">
        <v>318</v>
      </c>
      <c r="H171" s="8" t="s">
        <v>500</v>
      </c>
      <c r="I171" s="8" t="s">
        <v>714</v>
      </c>
      <c r="J171" s="8" t="s">
        <v>132</v>
      </c>
      <c r="K171" s="8" t="s">
        <v>132</v>
      </c>
    </row>
    <row r="172" spans="1:11">
      <c r="A172" s="8" t="s">
        <v>313</v>
      </c>
      <c r="B172" s="8" t="s">
        <v>718</v>
      </c>
      <c r="C172" s="8" t="s">
        <v>722</v>
      </c>
      <c r="D172" s="8" t="s">
        <v>736</v>
      </c>
      <c r="E172" s="8" t="s">
        <v>362</v>
      </c>
      <c r="F172" s="8" t="s">
        <v>737</v>
      </c>
      <c r="G172" s="8" t="s">
        <v>318</v>
      </c>
      <c r="H172" s="8" t="s">
        <v>500</v>
      </c>
      <c r="I172" s="8" t="s">
        <v>714</v>
      </c>
      <c r="J172" s="8" t="s">
        <v>35</v>
      </c>
      <c r="K172" s="8" t="s">
        <v>132</v>
      </c>
    </row>
    <row r="173" spans="1:11">
      <c r="A173" s="8" t="s">
        <v>313</v>
      </c>
      <c r="B173" s="8" t="s">
        <v>718</v>
      </c>
      <c r="C173" s="8" t="s">
        <v>722</v>
      </c>
      <c r="D173" s="8" t="s">
        <v>738</v>
      </c>
      <c r="E173" s="8" t="s">
        <v>316</v>
      </c>
      <c r="F173" s="8" t="s">
        <v>739</v>
      </c>
      <c r="G173" s="8" t="s">
        <v>318</v>
      </c>
      <c r="H173" s="8" t="s">
        <v>500</v>
      </c>
      <c r="I173" s="8" t="s">
        <v>714</v>
      </c>
      <c r="J173" s="8" t="s">
        <v>132</v>
      </c>
      <c r="K173" s="8" t="s">
        <v>132</v>
      </c>
    </row>
    <row r="174" spans="1:11">
      <c r="A174" s="8" t="s">
        <v>313</v>
      </c>
      <c r="B174" s="8" t="s">
        <v>718</v>
      </c>
      <c r="C174" s="8" t="s">
        <v>722</v>
      </c>
      <c r="D174" s="8" t="s">
        <v>740</v>
      </c>
      <c r="E174" s="8" t="s">
        <v>362</v>
      </c>
      <c r="F174" s="8" t="s">
        <v>741</v>
      </c>
      <c r="G174" s="8" t="s">
        <v>318</v>
      </c>
      <c r="H174" s="8" t="s">
        <v>500</v>
      </c>
      <c r="I174" s="8" t="s">
        <v>714</v>
      </c>
      <c r="J174" s="8" t="s">
        <v>35</v>
      </c>
      <c r="K174" s="8" t="s">
        <v>35</v>
      </c>
    </row>
    <row r="175" spans="1:11">
      <c r="A175" s="8" t="s">
        <v>313</v>
      </c>
      <c r="B175" s="8" t="s">
        <v>718</v>
      </c>
      <c r="C175" s="8" t="s">
        <v>742</v>
      </c>
      <c r="D175" s="8" t="s">
        <v>743</v>
      </c>
      <c r="E175" s="8" t="s">
        <v>316</v>
      </c>
      <c r="F175" s="8" t="s">
        <v>744</v>
      </c>
      <c r="G175" s="8" t="s">
        <v>318</v>
      </c>
      <c r="H175" s="8" t="s">
        <v>500</v>
      </c>
      <c r="I175" s="8" t="s">
        <v>714</v>
      </c>
      <c r="J175" s="8" t="s">
        <v>132</v>
      </c>
      <c r="K175" s="8" t="s">
        <v>132</v>
      </c>
    </row>
    <row r="176" spans="1:11">
      <c r="A176" s="8" t="s">
        <v>313</v>
      </c>
      <c r="B176" s="8" t="s">
        <v>718</v>
      </c>
      <c r="C176" s="8" t="s">
        <v>742</v>
      </c>
      <c r="D176" s="8" t="s">
        <v>745</v>
      </c>
      <c r="E176" s="8" t="s">
        <v>316</v>
      </c>
      <c r="F176" s="8" t="s">
        <v>260</v>
      </c>
      <c r="G176" s="8" t="s">
        <v>318</v>
      </c>
      <c r="H176" s="8" t="s">
        <v>500</v>
      </c>
      <c r="I176" s="8" t="s">
        <v>714</v>
      </c>
      <c r="J176" s="8" t="s">
        <v>132</v>
      </c>
      <c r="K176" s="8" t="s">
        <v>132</v>
      </c>
    </row>
    <row r="177" spans="1:11">
      <c r="A177" s="8" t="s">
        <v>313</v>
      </c>
      <c r="B177" s="8" t="s">
        <v>718</v>
      </c>
      <c r="C177" s="8" t="s">
        <v>746</v>
      </c>
      <c r="D177" s="8" t="s">
        <v>747</v>
      </c>
      <c r="E177" s="8" t="s">
        <v>316</v>
      </c>
      <c r="F177" s="8" t="s">
        <v>748</v>
      </c>
      <c r="G177" s="8" t="s">
        <v>318</v>
      </c>
      <c r="H177" s="8" t="s">
        <v>500</v>
      </c>
      <c r="I177" s="8" t="s">
        <v>714</v>
      </c>
      <c r="J177" s="8" t="s">
        <v>132</v>
      </c>
      <c r="K177" s="8" t="s">
        <v>132</v>
      </c>
    </row>
    <row r="178" spans="1:11">
      <c r="A178" s="8" t="s">
        <v>313</v>
      </c>
      <c r="B178" s="8" t="s">
        <v>718</v>
      </c>
      <c r="C178" s="8" t="s">
        <v>749</v>
      </c>
      <c r="D178" s="8" t="s">
        <v>750</v>
      </c>
      <c r="E178" s="8" t="s">
        <v>316</v>
      </c>
      <c r="F178" s="8" t="s">
        <v>751</v>
      </c>
      <c r="G178" s="8" t="s">
        <v>318</v>
      </c>
      <c r="H178" s="8" t="s">
        <v>500</v>
      </c>
      <c r="I178" s="8" t="s">
        <v>714</v>
      </c>
      <c r="J178" s="8" t="s">
        <v>132</v>
      </c>
      <c r="K178" s="8" t="s">
        <v>132</v>
      </c>
    </row>
    <row r="179" spans="1:11">
      <c r="A179" s="8" t="s">
        <v>313</v>
      </c>
      <c r="B179" s="8" t="s">
        <v>718</v>
      </c>
      <c r="C179" s="8" t="s">
        <v>749</v>
      </c>
      <c r="D179" s="8" t="s">
        <v>752</v>
      </c>
      <c r="E179" s="8" t="s">
        <v>316</v>
      </c>
      <c r="F179" s="8" t="s">
        <v>753</v>
      </c>
      <c r="G179" s="8" t="s">
        <v>318</v>
      </c>
      <c r="H179" s="8" t="s">
        <v>500</v>
      </c>
      <c r="I179" s="8" t="s">
        <v>714</v>
      </c>
      <c r="J179" s="8" t="s">
        <v>132</v>
      </c>
      <c r="K179" s="8" t="s">
        <v>132</v>
      </c>
    </row>
    <row r="180" spans="1:11">
      <c r="A180" s="8" t="s">
        <v>313</v>
      </c>
      <c r="B180" s="8" t="s">
        <v>718</v>
      </c>
      <c r="C180" s="8" t="s">
        <v>754</v>
      </c>
      <c r="D180" s="8" t="s">
        <v>755</v>
      </c>
      <c r="E180" s="8" t="s">
        <v>316</v>
      </c>
      <c r="F180" s="8" t="s">
        <v>756</v>
      </c>
      <c r="G180" s="8" t="s">
        <v>318</v>
      </c>
      <c r="H180" s="8" t="s">
        <v>500</v>
      </c>
      <c r="I180" s="8" t="s">
        <v>714</v>
      </c>
      <c r="J180" s="8" t="s">
        <v>132</v>
      </c>
      <c r="K180" s="8" t="s">
        <v>132</v>
      </c>
    </row>
    <row r="181" spans="1:11">
      <c r="A181" s="8"/>
      <c r="B181" s="8"/>
      <c r="C181" s="8"/>
      <c r="D181" s="8"/>
      <c r="E181" s="8" t="s">
        <v>757</v>
      </c>
      <c r="F181" s="8" t="s">
        <v>758</v>
      </c>
      <c r="G181" s="8"/>
      <c r="H181" s="8"/>
      <c r="I181" s="8"/>
      <c r="J181" s="8" t="s">
        <v>35</v>
      </c>
      <c r="K181" s="8" t="s">
        <v>132</v>
      </c>
    </row>
    <row r="182" spans="1:11">
      <c r="A182" s="8"/>
      <c r="B182" s="8"/>
      <c r="C182" s="8"/>
      <c r="D182" s="8"/>
      <c r="E182" s="8" t="s">
        <v>757</v>
      </c>
      <c r="F182" s="8" t="s">
        <v>759</v>
      </c>
      <c r="G182" s="8"/>
      <c r="H182" s="8"/>
      <c r="I182" s="8"/>
      <c r="J182" s="8" t="s">
        <v>132</v>
      </c>
      <c r="K182" s="8" t="s">
        <v>35</v>
      </c>
    </row>
    <row r="183" spans="1:11">
      <c r="A183" s="8"/>
      <c r="B183" s="8"/>
      <c r="C183" s="8"/>
      <c r="D183" s="8"/>
      <c r="E183" s="8" t="s">
        <v>757</v>
      </c>
      <c r="F183" s="8" t="s">
        <v>760</v>
      </c>
      <c r="G183" s="8"/>
      <c r="H183" s="8"/>
      <c r="I183" s="8"/>
      <c r="J183" s="8" t="s">
        <v>132</v>
      </c>
      <c r="K183" s="8" t="s">
        <v>35</v>
      </c>
    </row>
    <row r="184" spans="1:11">
      <c r="A184" s="8"/>
      <c r="B184" s="8"/>
      <c r="C184" s="8"/>
      <c r="D184" s="8"/>
      <c r="E184" s="8" t="s">
        <v>757</v>
      </c>
      <c r="F184" s="8" t="s">
        <v>128</v>
      </c>
      <c r="G184" s="8"/>
      <c r="H184" s="8"/>
      <c r="I184" s="8"/>
      <c r="J184" s="8" t="s">
        <v>132</v>
      </c>
      <c r="K184" s="8" t="s">
        <v>35</v>
      </c>
    </row>
    <row r="185" spans="1:11">
      <c r="A185" s="8"/>
      <c r="B185" s="8"/>
      <c r="C185" s="8"/>
      <c r="D185" s="8"/>
      <c r="E185" s="8" t="s">
        <v>757</v>
      </c>
      <c r="F185" s="8" t="s">
        <v>761</v>
      </c>
      <c r="G185" s="8"/>
      <c r="H185" s="8"/>
      <c r="I185" s="8"/>
      <c r="J185" s="8" t="s">
        <v>132</v>
      </c>
      <c r="K185" s="8" t="s">
        <v>35</v>
      </c>
    </row>
  </sheetData>
  <autoFilter ref="A1:K185"/>
  <conditionalFormatting sqref="F1:F181">
    <cfRule type="duplicateValues" dxfId="8" priority="3"/>
  </conditionalFormatting>
  <conditionalFormatting sqref="F182:F185">
    <cfRule type="duplicateValues" dxfId="9" priority="1"/>
    <cfRule type="duplicateValues" dxfId="10" priority="2" stopIfTrue="1"/>
  </conditionalFormatting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1"/>
  <sheetViews>
    <sheetView workbookViewId="0">
      <selection activeCell="K19" sqref="K19"/>
    </sheetView>
  </sheetViews>
  <sheetFormatPr defaultColWidth="11" defaultRowHeight="17.6" outlineLevelCol="7"/>
  <sheetData>
    <row r="1" spans="1:8">
      <c r="A1" s="1" t="s">
        <v>0</v>
      </c>
      <c r="B1" s="1" t="s">
        <v>762</v>
      </c>
      <c r="C1" s="1" t="s">
        <v>763</v>
      </c>
      <c r="D1" s="1" t="s">
        <v>764</v>
      </c>
      <c r="E1" s="4" t="s">
        <v>765</v>
      </c>
      <c r="F1" s="4" t="s">
        <v>766</v>
      </c>
      <c r="G1" s="5" t="s">
        <v>767</v>
      </c>
      <c r="H1" s="6" t="s">
        <v>768</v>
      </c>
    </row>
    <row r="2" spans="1:8">
      <c r="A2" s="2">
        <v>1</v>
      </c>
      <c r="B2" s="2" t="s">
        <v>769</v>
      </c>
      <c r="C2" s="2" t="s">
        <v>770</v>
      </c>
      <c r="D2" s="3" t="s">
        <v>771</v>
      </c>
      <c r="E2" s="2" t="s">
        <v>772</v>
      </c>
      <c r="F2" s="2" t="s">
        <v>772</v>
      </c>
      <c r="G2" s="2" t="s">
        <v>773</v>
      </c>
      <c r="H2" s="2" t="s">
        <v>773</v>
      </c>
    </row>
    <row r="3" spans="1:8">
      <c r="A3" s="2">
        <f>A2+1</f>
        <v>2</v>
      </c>
      <c r="B3" s="2" t="s">
        <v>769</v>
      </c>
      <c r="C3" s="2" t="s">
        <v>770</v>
      </c>
      <c r="D3" s="3" t="s">
        <v>774</v>
      </c>
      <c r="E3" s="2" t="s">
        <v>772</v>
      </c>
      <c r="F3" s="2" t="s">
        <v>772</v>
      </c>
      <c r="G3" s="2" t="s">
        <v>773</v>
      </c>
      <c r="H3" s="2" t="s">
        <v>773</v>
      </c>
    </row>
    <row r="4" spans="1:8">
      <c r="A4" s="2">
        <f t="shared" ref="A4:A7" si="0">A3+1</f>
        <v>3</v>
      </c>
      <c r="B4" s="2" t="s">
        <v>769</v>
      </c>
      <c r="C4" s="2" t="s">
        <v>770</v>
      </c>
      <c r="D4" s="3" t="s">
        <v>293</v>
      </c>
      <c r="E4" s="2" t="s">
        <v>772</v>
      </c>
      <c r="F4" s="2" t="s">
        <v>772</v>
      </c>
      <c r="G4" s="2" t="s">
        <v>773</v>
      </c>
      <c r="H4" s="2" t="s">
        <v>773</v>
      </c>
    </row>
    <row r="5" spans="1:8">
      <c r="A5" s="2">
        <f t="shared" si="0"/>
        <v>4</v>
      </c>
      <c r="B5" s="2" t="s">
        <v>769</v>
      </c>
      <c r="C5" s="2" t="s">
        <v>770</v>
      </c>
      <c r="D5" s="3" t="s">
        <v>97</v>
      </c>
      <c r="E5" s="2" t="s">
        <v>443</v>
      </c>
      <c r="F5" s="2" t="s">
        <v>443</v>
      </c>
      <c r="G5" s="2" t="s">
        <v>443</v>
      </c>
      <c r="H5" s="2" t="s">
        <v>443</v>
      </c>
    </row>
    <row r="6" spans="1:8">
      <c r="A6" s="2">
        <f t="shared" si="0"/>
        <v>5</v>
      </c>
      <c r="B6" s="2" t="s">
        <v>769</v>
      </c>
      <c r="C6" s="2" t="s">
        <v>770</v>
      </c>
      <c r="D6" s="3" t="s">
        <v>775</v>
      </c>
      <c r="E6" s="2" t="s">
        <v>443</v>
      </c>
      <c r="F6" s="2" t="s">
        <v>443</v>
      </c>
      <c r="G6" s="2" t="s">
        <v>443</v>
      </c>
      <c r="H6" s="2" t="s">
        <v>443</v>
      </c>
    </row>
    <row r="7" spans="1:8">
      <c r="A7" s="2">
        <f t="shared" si="0"/>
        <v>6</v>
      </c>
      <c r="B7" s="2" t="s">
        <v>769</v>
      </c>
      <c r="C7" s="2" t="s">
        <v>770</v>
      </c>
      <c r="D7" s="3" t="s">
        <v>776</v>
      </c>
      <c r="E7" s="2" t="s">
        <v>443</v>
      </c>
      <c r="F7" s="2" t="s">
        <v>443</v>
      </c>
      <c r="G7" s="2" t="s">
        <v>443</v>
      </c>
      <c r="H7" s="2" t="s">
        <v>443</v>
      </c>
    </row>
    <row r="8" spans="1:8">
      <c r="A8" s="2">
        <f t="shared" ref="A8:A31" si="1">A7+1</f>
        <v>7</v>
      </c>
      <c r="B8" s="2" t="s">
        <v>769</v>
      </c>
      <c r="C8" s="2" t="s">
        <v>770</v>
      </c>
      <c r="D8" s="3" t="s">
        <v>114</v>
      </c>
      <c r="E8" s="2" t="s">
        <v>320</v>
      </c>
      <c r="F8" s="2" t="s">
        <v>320</v>
      </c>
      <c r="G8" s="2" t="s">
        <v>777</v>
      </c>
      <c r="H8" s="2" t="s">
        <v>777</v>
      </c>
    </row>
    <row r="9" spans="1:8">
      <c r="A9" s="2">
        <f t="shared" si="1"/>
        <v>8</v>
      </c>
      <c r="B9" s="2" t="s">
        <v>769</v>
      </c>
      <c r="C9" s="2" t="s">
        <v>770</v>
      </c>
      <c r="D9" s="3" t="s">
        <v>778</v>
      </c>
      <c r="E9" s="2" t="s">
        <v>320</v>
      </c>
      <c r="F9" s="2" t="s">
        <v>320</v>
      </c>
      <c r="G9" s="2" t="s">
        <v>320</v>
      </c>
      <c r="H9" s="2" t="s">
        <v>320</v>
      </c>
    </row>
    <row r="10" spans="1:8">
      <c r="A10" s="2">
        <f t="shared" si="1"/>
        <v>9</v>
      </c>
      <c r="B10" s="2" t="s">
        <v>769</v>
      </c>
      <c r="C10" s="2" t="s">
        <v>770</v>
      </c>
      <c r="D10" s="3" t="s">
        <v>236</v>
      </c>
      <c r="E10" s="2" t="s">
        <v>320</v>
      </c>
      <c r="F10" s="2" t="s">
        <v>320</v>
      </c>
      <c r="G10" s="2" t="s">
        <v>320</v>
      </c>
      <c r="H10" s="2" t="s">
        <v>320</v>
      </c>
    </row>
    <row r="11" spans="1:8">
      <c r="A11" s="2">
        <f t="shared" si="1"/>
        <v>10</v>
      </c>
      <c r="B11" s="2" t="s">
        <v>769</v>
      </c>
      <c r="C11" s="2" t="s">
        <v>770</v>
      </c>
      <c r="D11" s="3" t="s">
        <v>779</v>
      </c>
      <c r="E11" s="2" t="s">
        <v>320</v>
      </c>
      <c r="F11" s="2" t="s">
        <v>320</v>
      </c>
      <c r="G11" s="2" t="s">
        <v>320</v>
      </c>
      <c r="H11" s="2" t="s">
        <v>320</v>
      </c>
    </row>
    <row r="12" spans="1:8">
      <c r="A12" s="2">
        <f t="shared" si="1"/>
        <v>11</v>
      </c>
      <c r="B12" s="2" t="s">
        <v>769</v>
      </c>
      <c r="C12" s="2" t="s">
        <v>770</v>
      </c>
      <c r="D12" s="3" t="s">
        <v>40</v>
      </c>
      <c r="E12" s="2" t="s">
        <v>389</v>
      </c>
      <c r="F12" s="2" t="s">
        <v>389</v>
      </c>
      <c r="G12" s="2" t="s">
        <v>389</v>
      </c>
      <c r="H12" s="2" t="s">
        <v>389</v>
      </c>
    </row>
    <row r="13" spans="1:8">
      <c r="A13" s="2">
        <f t="shared" si="1"/>
        <v>12</v>
      </c>
      <c r="B13" s="2" t="s">
        <v>769</v>
      </c>
      <c r="C13" s="2" t="s">
        <v>770</v>
      </c>
      <c r="D13" s="3" t="s">
        <v>780</v>
      </c>
      <c r="E13" s="2" t="s">
        <v>389</v>
      </c>
      <c r="F13" s="2" t="s">
        <v>389</v>
      </c>
      <c r="G13" s="2" t="s">
        <v>389</v>
      </c>
      <c r="H13" s="2" t="s">
        <v>389</v>
      </c>
    </row>
    <row r="14" spans="1:8">
      <c r="A14" s="2">
        <f t="shared" si="1"/>
        <v>13</v>
      </c>
      <c r="B14" s="2" t="s">
        <v>769</v>
      </c>
      <c r="C14" s="2" t="s">
        <v>770</v>
      </c>
      <c r="D14" s="3" t="s">
        <v>68</v>
      </c>
      <c r="E14" s="2" t="s">
        <v>781</v>
      </c>
      <c r="F14" s="2" t="s">
        <v>781</v>
      </c>
      <c r="G14" s="2" t="s">
        <v>781</v>
      </c>
      <c r="H14" s="2" t="s">
        <v>781</v>
      </c>
    </row>
    <row r="15" spans="1:8">
      <c r="A15" s="2">
        <f t="shared" si="1"/>
        <v>14</v>
      </c>
      <c r="B15" s="2" t="s">
        <v>769</v>
      </c>
      <c r="C15" s="2" t="s">
        <v>770</v>
      </c>
      <c r="D15" s="3" t="s">
        <v>782</v>
      </c>
      <c r="E15" s="2" t="s">
        <v>781</v>
      </c>
      <c r="F15" s="2" t="s">
        <v>781</v>
      </c>
      <c r="G15" s="2" t="s">
        <v>781</v>
      </c>
      <c r="H15" s="2" t="s">
        <v>781</v>
      </c>
    </row>
    <row r="16" spans="1:8">
      <c r="A16" s="2">
        <f t="shared" si="1"/>
        <v>15</v>
      </c>
      <c r="B16" s="2" t="s">
        <v>769</v>
      </c>
      <c r="C16" s="2" t="s">
        <v>770</v>
      </c>
      <c r="D16" s="3" t="s">
        <v>193</v>
      </c>
      <c r="E16" s="2" t="s">
        <v>781</v>
      </c>
      <c r="F16" s="2" t="s">
        <v>781</v>
      </c>
      <c r="G16" s="2" t="s">
        <v>781</v>
      </c>
      <c r="H16" s="2" t="s">
        <v>781</v>
      </c>
    </row>
    <row r="17" spans="1:8">
      <c r="A17" s="2">
        <f t="shared" si="1"/>
        <v>16</v>
      </c>
      <c r="B17" s="2" t="s">
        <v>783</v>
      </c>
      <c r="C17" s="2" t="s">
        <v>784</v>
      </c>
      <c r="D17" s="3" t="s">
        <v>785</v>
      </c>
      <c r="E17" s="2" t="s">
        <v>180</v>
      </c>
      <c r="F17" s="2" t="s">
        <v>180</v>
      </c>
      <c r="G17" s="2" t="s">
        <v>180</v>
      </c>
      <c r="H17" s="2" t="s">
        <v>180</v>
      </c>
    </row>
    <row r="18" spans="1:8">
      <c r="A18" s="2">
        <f t="shared" si="1"/>
        <v>17</v>
      </c>
      <c r="B18" s="2" t="s">
        <v>783</v>
      </c>
      <c r="C18" s="2" t="s">
        <v>784</v>
      </c>
      <c r="D18" s="3" t="s">
        <v>786</v>
      </c>
      <c r="E18" s="2" t="s">
        <v>180</v>
      </c>
      <c r="F18" s="2" t="s">
        <v>180</v>
      </c>
      <c r="G18" s="2" t="s">
        <v>180</v>
      </c>
      <c r="H18" s="2" t="s">
        <v>180</v>
      </c>
    </row>
    <row r="19" spans="1:8">
      <c r="A19" s="2">
        <f t="shared" si="1"/>
        <v>18</v>
      </c>
      <c r="B19" s="2" t="s">
        <v>783</v>
      </c>
      <c r="C19" s="2" t="s">
        <v>784</v>
      </c>
      <c r="D19" s="3" t="s">
        <v>75</v>
      </c>
      <c r="E19" s="2" t="s">
        <v>180</v>
      </c>
      <c r="F19" s="2" t="s">
        <v>180</v>
      </c>
      <c r="G19" s="2" t="s">
        <v>180</v>
      </c>
      <c r="H19" s="2" t="s">
        <v>180</v>
      </c>
    </row>
    <row r="20" spans="1:8">
      <c r="A20" s="2">
        <f t="shared" si="1"/>
        <v>19</v>
      </c>
      <c r="B20" s="2" t="s">
        <v>783</v>
      </c>
      <c r="C20" s="2" t="s">
        <v>784</v>
      </c>
      <c r="D20" s="3" t="s">
        <v>145</v>
      </c>
      <c r="E20" s="2" t="s">
        <v>180</v>
      </c>
      <c r="F20" s="2" t="s">
        <v>180</v>
      </c>
      <c r="G20" s="2" t="s">
        <v>180</v>
      </c>
      <c r="H20" s="2" t="s">
        <v>180</v>
      </c>
    </row>
    <row r="21" spans="1:8">
      <c r="A21" s="2">
        <f t="shared" si="1"/>
        <v>20</v>
      </c>
      <c r="B21" s="2" t="s">
        <v>783</v>
      </c>
      <c r="C21" s="2" t="s">
        <v>784</v>
      </c>
      <c r="D21" s="3" t="s">
        <v>137</v>
      </c>
      <c r="E21" s="2" t="s">
        <v>787</v>
      </c>
      <c r="F21" s="2" t="s">
        <v>787</v>
      </c>
      <c r="G21" s="2" t="s">
        <v>788</v>
      </c>
      <c r="H21" s="2" t="s">
        <v>788</v>
      </c>
    </row>
    <row r="22" spans="1:8">
      <c r="A22" s="2">
        <f t="shared" si="1"/>
        <v>21</v>
      </c>
      <c r="B22" s="2" t="s">
        <v>783</v>
      </c>
      <c r="C22" s="2" t="s">
        <v>784</v>
      </c>
      <c r="D22" s="3" t="s">
        <v>63</v>
      </c>
      <c r="E22" s="2" t="s">
        <v>789</v>
      </c>
      <c r="F22" s="2" t="s">
        <v>789</v>
      </c>
      <c r="G22" s="2" t="s">
        <v>714</v>
      </c>
      <c r="H22" s="2" t="s">
        <v>714</v>
      </c>
    </row>
    <row r="23" spans="1:8">
      <c r="A23" s="2">
        <f t="shared" si="1"/>
        <v>22</v>
      </c>
      <c r="B23" s="2" t="s">
        <v>783</v>
      </c>
      <c r="C23" s="2" t="s">
        <v>784</v>
      </c>
      <c r="D23" s="3" t="s">
        <v>102</v>
      </c>
      <c r="E23" s="2" t="s">
        <v>789</v>
      </c>
      <c r="F23" s="2" t="s">
        <v>789</v>
      </c>
      <c r="G23" s="2" t="s">
        <v>714</v>
      </c>
      <c r="H23" s="2" t="s">
        <v>714</v>
      </c>
    </row>
    <row r="24" spans="1:8">
      <c r="A24" s="2">
        <f t="shared" si="1"/>
        <v>23</v>
      </c>
      <c r="B24" s="2" t="s">
        <v>783</v>
      </c>
      <c r="C24" s="2" t="s">
        <v>784</v>
      </c>
      <c r="D24" s="3" t="s">
        <v>27</v>
      </c>
      <c r="E24" s="2" t="s">
        <v>542</v>
      </c>
      <c r="F24" s="2" t="s">
        <v>542</v>
      </c>
      <c r="G24" s="2" t="s">
        <v>790</v>
      </c>
      <c r="H24" s="2" t="s">
        <v>790</v>
      </c>
    </row>
    <row r="25" spans="1:8">
      <c r="A25" s="2">
        <f t="shared" si="1"/>
        <v>24</v>
      </c>
      <c r="B25" s="2" t="s">
        <v>783</v>
      </c>
      <c r="C25" s="2" t="s">
        <v>784</v>
      </c>
      <c r="D25" s="3" t="s">
        <v>791</v>
      </c>
      <c r="E25" s="2" t="s">
        <v>542</v>
      </c>
      <c r="F25" s="2" t="s">
        <v>542</v>
      </c>
      <c r="G25" s="2" t="s">
        <v>790</v>
      </c>
      <c r="H25" s="2" t="s">
        <v>790</v>
      </c>
    </row>
    <row r="26" spans="1:8">
      <c r="A26" s="2">
        <f t="shared" si="1"/>
        <v>25</v>
      </c>
      <c r="B26" s="2" t="s">
        <v>783</v>
      </c>
      <c r="C26" s="2" t="s">
        <v>784</v>
      </c>
      <c r="D26" s="3" t="s">
        <v>792</v>
      </c>
      <c r="E26" s="2" t="s">
        <v>542</v>
      </c>
      <c r="F26" s="2" t="s">
        <v>542</v>
      </c>
      <c r="G26" s="2" t="s">
        <v>790</v>
      </c>
      <c r="H26" s="2" t="s">
        <v>790</v>
      </c>
    </row>
    <row r="27" spans="1:8">
      <c r="A27" s="2">
        <f t="shared" si="1"/>
        <v>26</v>
      </c>
      <c r="B27" s="2" t="s">
        <v>783</v>
      </c>
      <c r="C27" s="2" t="s">
        <v>784</v>
      </c>
      <c r="D27" s="3" t="s">
        <v>55</v>
      </c>
      <c r="E27" s="2" t="s">
        <v>582</v>
      </c>
      <c r="F27" s="2" t="s">
        <v>582</v>
      </c>
      <c r="G27" s="2" t="s">
        <v>793</v>
      </c>
      <c r="H27" s="2" t="s">
        <v>793</v>
      </c>
    </row>
    <row r="28" spans="1:8">
      <c r="A28" s="2">
        <f t="shared" si="1"/>
        <v>27</v>
      </c>
      <c r="B28" s="2" t="s">
        <v>783</v>
      </c>
      <c r="C28" s="2" t="s">
        <v>784</v>
      </c>
      <c r="D28" s="3" t="s">
        <v>794</v>
      </c>
      <c r="E28" s="2" t="s">
        <v>582</v>
      </c>
      <c r="F28" s="2" t="s">
        <v>582</v>
      </c>
      <c r="G28" s="2" t="s">
        <v>793</v>
      </c>
      <c r="H28" s="2" t="s">
        <v>793</v>
      </c>
    </row>
    <row r="29" spans="1:8">
      <c r="A29" s="2">
        <f t="shared" si="1"/>
        <v>28</v>
      </c>
      <c r="B29" s="2" t="s">
        <v>783</v>
      </c>
      <c r="C29" s="2" t="s">
        <v>784</v>
      </c>
      <c r="D29" s="3" t="s">
        <v>795</v>
      </c>
      <c r="E29" s="2" t="s">
        <v>582</v>
      </c>
      <c r="F29" s="2" t="s">
        <v>582</v>
      </c>
      <c r="G29" s="2" t="s">
        <v>793</v>
      </c>
      <c r="H29" s="2" t="s">
        <v>793</v>
      </c>
    </row>
    <row r="30" spans="1:8">
      <c r="A30" s="2">
        <f t="shared" si="1"/>
        <v>29</v>
      </c>
      <c r="B30" s="2" t="s">
        <v>783</v>
      </c>
      <c r="C30" s="2" t="s">
        <v>784</v>
      </c>
      <c r="D30" s="3" t="s">
        <v>81</v>
      </c>
      <c r="E30" s="2" t="s">
        <v>582</v>
      </c>
      <c r="F30" s="2" t="s">
        <v>582</v>
      </c>
      <c r="G30" s="2" t="s">
        <v>793</v>
      </c>
      <c r="H30" s="2" t="s">
        <v>793</v>
      </c>
    </row>
    <row r="31" spans="1:8">
      <c r="A31" s="2">
        <f t="shared" si="1"/>
        <v>30</v>
      </c>
      <c r="B31" s="2" t="s">
        <v>783</v>
      </c>
      <c r="C31" s="2" t="s">
        <v>784</v>
      </c>
      <c r="D31" s="3" t="s">
        <v>215</v>
      </c>
      <c r="E31" s="2" t="s">
        <v>582</v>
      </c>
      <c r="F31" s="2" t="s">
        <v>582</v>
      </c>
      <c r="G31" s="2" t="s">
        <v>793</v>
      </c>
      <c r="H31" s="2" t="s">
        <v>793</v>
      </c>
    </row>
  </sheetData>
  <pageMargins left="0.699305555555556" right="0.699305555555556" top="0.75" bottom="0.75" header="0.3" footer="0.3"/>
  <pageSetup paperSize="9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2-DBS送检明细</vt:lpstr>
      <vt:lpstr>医院分型</vt:lpstr>
      <vt:lpstr>CSS南北分区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夏丽婷</dc:creator>
  <cp:lastModifiedBy>TigerUser</cp:lastModifiedBy>
  <dcterms:created xsi:type="dcterms:W3CDTF">2021-01-18T11:20:00Z</dcterms:created>
  <dcterms:modified xsi:type="dcterms:W3CDTF">2021-06-11T12:16:26Z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2052-3.6.0.5672</vt:lpwstr>
  </property>
</Properties>
</file>