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940" windowHeight="9980"/>
  </bookViews>
  <sheets>
    <sheet name="2-DBS送检明细" sheetId="1" r:id="rId1"/>
    <sheet name="医院分型" sheetId="5" state="hidden" r:id="rId2"/>
    <sheet name="CSS南北分区" sheetId="4" state="hidden" r:id="rId3"/>
  </sheets>
  <definedNames>
    <definedName name="_xlnm._FilterDatabase" localSheetId="0" hidden="1">'2-DBS送检明细'!$A$1:$AC$494</definedName>
    <definedName name="_xlnm._FilterDatabase" localSheetId="1" hidden="1">医院分型!$A$1:$K$190</definedName>
  </definedNames>
  <calcPr calcId="144525" calcMode="manual" calcCompleted="0" calcOnSave="0"/>
</workbook>
</file>

<file path=xl/comments1.xml><?xml version="1.0" encoding="utf-8"?>
<comments xmlns="http://schemas.openxmlformats.org/spreadsheetml/2006/main">
  <authors>
    <author>作者</author>
    <author>TigerUser</author>
    <author>8506817658</author>
    <author>8750705416</author>
    <author>3903898877</author>
    <author>5083152782</author>
  </authors>
  <commentList>
    <comment ref="T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是否为合规标本</t>
        </r>
      </text>
    </comment>
    <comment ref="E76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深圳市儿童医院</t>
        </r>
      </text>
    </comment>
    <comment ref="E77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深圳市儿童医院</t>
        </r>
      </text>
    </comment>
    <comment ref="N98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报告无性别</t>
        </r>
      </text>
    </comment>
    <comment ref="N101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报告无性别</t>
        </r>
      </text>
    </comment>
    <comment ref="X103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3月份出基因报告</t>
        </r>
      </text>
    </comment>
    <comment ref="E117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新疆儿童医院</t>
        </r>
      </text>
    </comment>
    <comment ref="E185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福建医科大学附属第一医院</t>
        </r>
      </text>
    </comment>
    <comment ref="T208" authorId="2">
      <text>
        <r>
          <rPr>
            <sz val="11"/>
            <color indexed="8"/>
            <rFont val="宋体"/>
            <scheme val="minor"/>
            <charset val="0"/>
          </rPr>
          <t xml:space="preserve">如若有你有何求: 未晾干
</t>
        </r>
      </text>
    </comment>
    <comment ref="E213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复旦大学附属华山医院</t>
        </r>
      </text>
    </comment>
    <comment ref="E216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三门县人民医院</t>
        </r>
      </text>
    </comment>
    <comment ref="E217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三门县人民医院</t>
        </r>
      </text>
    </comment>
    <comment ref="E218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三门县人民医院</t>
        </r>
      </text>
    </comment>
    <comment ref="T219" authorId="3">
      <text>
        <r>
          <rPr>
            <sz val="11"/>
            <color indexed="8"/>
            <rFont val="宋体"/>
            <scheme val="minor"/>
            <charset val="0"/>
          </rPr>
          <t xml:space="preserve">如若有你有何求: 重复滴血
</t>
        </r>
      </text>
    </comment>
    <comment ref="T220" authorId="4">
      <text>
        <r>
          <rPr>
            <sz val="11"/>
            <color indexed="8"/>
            <rFont val="宋体"/>
            <scheme val="minor"/>
            <charset val="0"/>
          </rPr>
          <t xml:space="preserve">如若有你有何求: 样本稀释
</t>
        </r>
      </text>
    </comment>
    <comment ref="E227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西安市儿童医院</t>
        </r>
      </text>
    </comment>
    <comment ref="E232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福建医科大学附属第一医院</t>
        </r>
      </text>
    </comment>
    <comment ref="E237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河北医科大学第二医院</t>
        </r>
      </text>
    </comment>
    <comment ref="E238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河北医科大学第二医院</t>
        </r>
      </text>
    </comment>
    <comment ref="E247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中山大学附属第一医院</t>
        </r>
      </text>
    </comment>
    <comment ref="E267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宁波市第二医院</t>
        </r>
      </text>
    </comment>
    <comment ref="T273" authorId="5">
      <text>
        <r>
          <rPr>
            <sz val="11"/>
            <color indexed="8"/>
            <rFont val="宋体"/>
            <scheme val="minor"/>
            <charset val="0"/>
          </rPr>
          <t xml:space="preserve">如若有你有何求: 未晾干
</t>
        </r>
      </text>
    </comment>
    <comment ref="T339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样本稀释</t>
        </r>
      </text>
    </comment>
    <comment ref="E371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复旦大学附属华山医院</t>
        </r>
      </text>
    </comment>
    <comment ref="E461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四川省妇幼保健院</t>
        </r>
      </text>
    </comment>
  </commentList>
</comments>
</file>

<file path=xl/sharedStrings.xml><?xml version="1.0" encoding="utf-8"?>
<sst xmlns="http://schemas.openxmlformats.org/spreadsheetml/2006/main" count="1717">
  <si>
    <t>序号</t>
  </si>
  <si>
    <t>寄送日期</t>
  </si>
  <si>
    <t>地区-省</t>
  </si>
  <si>
    <t>区域</t>
  </si>
  <si>
    <t>送检医院</t>
  </si>
  <si>
    <t>医院级别</t>
  </si>
  <si>
    <t>是否华山医院</t>
  </si>
  <si>
    <t>送检科室</t>
  </si>
  <si>
    <t>送检医生</t>
  </si>
  <si>
    <t>科研助理</t>
  </si>
  <si>
    <t>PTS姓名缩写</t>
  </si>
  <si>
    <t>PTS年龄</t>
  </si>
  <si>
    <t>PTS性别</t>
  </si>
  <si>
    <t>是否加送冰袋？</t>
  </si>
  <si>
    <t>既往是否确诊</t>
  </si>
  <si>
    <t>检测目的</t>
  </si>
  <si>
    <t>DBS标本</t>
  </si>
  <si>
    <t>纸片编号</t>
  </si>
  <si>
    <t>是否为合规标本</t>
  </si>
  <si>
    <t>DBS-GAA酶结果</t>
  </si>
  <si>
    <t>GAA酶数值（μmol/L）</t>
  </si>
  <si>
    <t>GAA基因结果</t>
  </si>
  <si>
    <t>确诊月份</t>
  </si>
  <si>
    <t>是否确诊</t>
  </si>
  <si>
    <t>备注</t>
  </si>
  <si>
    <t>特批</t>
  </si>
  <si>
    <t>户籍-省</t>
  </si>
  <si>
    <t>户籍-市</t>
  </si>
  <si>
    <t>陕西SX</t>
  </si>
  <si>
    <t>西安市高新医院</t>
  </si>
  <si>
    <t>神经内二科</t>
  </si>
  <si>
    <t>杨瑞</t>
  </si>
  <si>
    <t>ZMC</t>
  </si>
  <si>
    <t>岁</t>
  </si>
  <si>
    <t>女</t>
  </si>
  <si>
    <t>否</t>
  </si>
  <si>
    <t>查找病因</t>
  </si>
  <si>
    <t>PE2000262371</t>
  </si>
  <si>
    <t>是</t>
  </si>
  <si>
    <t>阳性</t>
  </si>
  <si>
    <t>异常</t>
  </si>
  <si>
    <t>4.21CSS告知2月份确诊。1.28反馈CSS</t>
  </si>
  <si>
    <t>陕西</t>
  </si>
  <si>
    <t>西安</t>
  </si>
  <si>
    <t>山东SD</t>
  </si>
  <si>
    <t>山东大学齐鲁医院</t>
  </si>
  <si>
    <t>未知</t>
  </si>
  <si>
    <t>张娜</t>
  </si>
  <si>
    <t>HCJ</t>
  </si>
  <si>
    <t>PE2000262278</t>
  </si>
  <si>
    <t>阴性</t>
  </si>
  <si>
    <t>河北HB</t>
  </si>
  <si>
    <t>河北医科大学第三医院</t>
  </si>
  <si>
    <t>骨科</t>
  </si>
  <si>
    <t>魏珊珊</t>
  </si>
  <si>
    <t>LY</t>
  </si>
  <si>
    <t>男</t>
  </si>
  <si>
    <t>PE2000264088</t>
  </si>
  <si>
    <t>北京BJ</t>
  </si>
  <si>
    <t>首都医科大学宣武医院</t>
  </si>
  <si>
    <t>神经内科</t>
  </si>
  <si>
    <t>杨颖雪</t>
  </si>
  <si>
    <t>JH</t>
  </si>
  <si>
    <t>PE2000206773</t>
  </si>
  <si>
    <t>上海SH</t>
  </si>
  <si>
    <t>上海市长海医院</t>
  </si>
  <si>
    <t>赵老师</t>
  </si>
  <si>
    <t>WZJ</t>
  </si>
  <si>
    <t>PE2000258618</t>
  </si>
  <si>
    <t>上海市第六人民医院</t>
  </si>
  <si>
    <t>栾兴华</t>
  </si>
  <si>
    <t>XHS</t>
  </si>
  <si>
    <t>PE2000258336</t>
  </si>
  <si>
    <t>XJ</t>
  </si>
  <si>
    <t>PE2000258836</t>
  </si>
  <si>
    <t>CL</t>
  </si>
  <si>
    <t>PE2000258838</t>
  </si>
  <si>
    <t>广东GD</t>
  </si>
  <si>
    <t>中山大学附属第一医院</t>
  </si>
  <si>
    <t>林家宁</t>
  </si>
  <si>
    <t>MJM</t>
  </si>
  <si>
    <t>PE2000205081</t>
  </si>
  <si>
    <t>YTY</t>
  </si>
  <si>
    <t>PE2000205082</t>
  </si>
  <si>
    <t>复旦大学附属中山医院</t>
  </si>
  <si>
    <t>肌电图室</t>
  </si>
  <si>
    <t>徐珂</t>
  </si>
  <si>
    <t>YRY</t>
  </si>
  <si>
    <t>PE2000258319</t>
  </si>
  <si>
    <t>江苏JS</t>
  </si>
  <si>
    <t>苏州大学附属第一医院</t>
  </si>
  <si>
    <t>周美晨</t>
  </si>
  <si>
    <t>CXL</t>
  </si>
  <si>
    <t>PE2000257386</t>
  </si>
  <si>
    <t>YFH</t>
  </si>
  <si>
    <t>PE2000258216</t>
  </si>
  <si>
    <t>福建FJ</t>
  </si>
  <si>
    <t>福建医科大学附属第一医院</t>
  </si>
  <si>
    <t>王志强</t>
  </si>
  <si>
    <t>LLZ</t>
  </si>
  <si>
    <t>PE2000258103</t>
  </si>
  <si>
    <t>ZHL</t>
  </si>
  <si>
    <t>PE2000258116</t>
  </si>
  <si>
    <t>XZC</t>
  </si>
  <si>
    <t>PE2000258108</t>
  </si>
  <si>
    <t>浙江ZJ</t>
  </si>
  <si>
    <t>浙江大学医学院附属第一医院</t>
  </si>
  <si>
    <t>柯青</t>
  </si>
  <si>
    <t>XXQ</t>
  </si>
  <si>
    <t>PE2000257521</t>
  </si>
  <si>
    <t>ZRX</t>
  </si>
  <si>
    <t>PE2000258073</t>
  </si>
  <si>
    <t>南京脑科医院</t>
  </si>
  <si>
    <t>老年科</t>
  </si>
  <si>
    <t>徐薛芬</t>
  </si>
  <si>
    <t>SLS</t>
  </si>
  <si>
    <t>PE2000262680</t>
  </si>
  <si>
    <t>复旦大学附属儿科医院</t>
  </si>
  <si>
    <t>神经肌肉</t>
  </si>
  <si>
    <t>李西华</t>
  </si>
  <si>
    <t>GHX</t>
  </si>
  <si>
    <t>月</t>
  </si>
  <si>
    <t>PE2000258999</t>
  </si>
  <si>
    <t>PE2000257384</t>
  </si>
  <si>
    <t>SYY</t>
  </si>
  <si>
    <t>PE2000258992</t>
  </si>
  <si>
    <t>ZH</t>
  </si>
  <si>
    <t>PE2000257367</t>
  </si>
  <si>
    <t>徐州市儿童医院</t>
  </si>
  <si>
    <t>心血管内科</t>
  </si>
  <si>
    <t>张弛</t>
  </si>
  <si>
    <t>YZE</t>
  </si>
  <si>
    <t>PE2000204502</t>
  </si>
  <si>
    <t>神经一科</t>
  </si>
  <si>
    <t>唐老师</t>
  </si>
  <si>
    <t>ZZJ</t>
  </si>
  <si>
    <t>PE2000205156</t>
  </si>
  <si>
    <t>RYY</t>
  </si>
  <si>
    <t>PE2000258736</t>
  </si>
  <si>
    <t>济宁医学院附属医院</t>
  </si>
  <si>
    <t>曾燕华</t>
  </si>
  <si>
    <t>DQQ</t>
  </si>
  <si>
    <t>PE2000263935</t>
  </si>
  <si>
    <t>山东落地治疗，加急</t>
  </si>
  <si>
    <t>LJ</t>
  </si>
  <si>
    <t>PE2000263790</t>
  </si>
  <si>
    <t>2-23 医生告知既往确诊</t>
  </si>
  <si>
    <t>LL</t>
  </si>
  <si>
    <t>PE2000263891</t>
  </si>
  <si>
    <t>DXY</t>
  </si>
  <si>
    <t>PE2000263801</t>
  </si>
  <si>
    <t>浙江大学医学院附属儿童医院</t>
  </si>
  <si>
    <t>住院部</t>
  </si>
  <si>
    <t>章毅英</t>
  </si>
  <si>
    <t>JYM</t>
  </si>
  <si>
    <t>PE2000264709</t>
  </si>
  <si>
    <t>四川SC</t>
  </si>
  <si>
    <t>四川省人民医院</t>
  </si>
  <si>
    <t>白老师</t>
  </si>
  <si>
    <t>CJX</t>
  </si>
  <si>
    <t>PE2000204892</t>
  </si>
  <si>
    <t>LKP</t>
  </si>
  <si>
    <t>PE2000204025</t>
  </si>
  <si>
    <t>谷老师</t>
  </si>
  <si>
    <t>LQ</t>
  </si>
  <si>
    <t>PE2000258637</t>
  </si>
  <si>
    <t>湖南HN</t>
  </si>
  <si>
    <t>岳阳市一人民医院</t>
  </si>
  <si>
    <t>王鹏</t>
  </si>
  <si>
    <t>ZJL</t>
  </si>
  <si>
    <t>PE2000263519</t>
  </si>
  <si>
    <t>LWF</t>
  </si>
  <si>
    <t>PE2000263789</t>
  </si>
  <si>
    <t>WYL</t>
  </si>
  <si>
    <t>PE2000264429</t>
  </si>
  <si>
    <t>ZGJ</t>
  </si>
  <si>
    <t>PE2000258131</t>
  </si>
  <si>
    <t>ZYP</t>
  </si>
  <si>
    <t>PE2000258728</t>
  </si>
  <si>
    <t>漳州市医院</t>
  </si>
  <si>
    <t>儿科</t>
  </si>
  <si>
    <t>杨晓云</t>
  </si>
  <si>
    <t>LJX</t>
  </si>
  <si>
    <t>PE2000263765</t>
  </si>
  <si>
    <t>3-16 告知患者确诊</t>
  </si>
  <si>
    <t>福建</t>
  </si>
  <si>
    <t>漳州</t>
  </si>
  <si>
    <t>山西SX</t>
  </si>
  <si>
    <t>山西医科大学第一医院</t>
  </si>
  <si>
    <t>畅雪丽</t>
  </si>
  <si>
    <t>LZ</t>
  </si>
  <si>
    <t>PE2000204189</t>
  </si>
  <si>
    <t>SGF</t>
  </si>
  <si>
    <t>PE2000258325</t>
  </si>
  <si>
    <t>ICU</t>
  </si>
  <si>
    <t>黄医生</t>
  </si>
  <si>
    <t>ZHM</t>
  </si>
  <si>
    <t>PE2000263881</t>
  </si>
  <si>
    <t>苏州大学附属第二医院</t>
  </si>
  <si>
    <t>曹钰兰</t>
  </si>
  <si>
    <t>PE2000258547</t>
  </si>
  <si>
    <t>ZZY</t>
  </si>
  <si>
    <t>PE2000258996</t>
  </si>
  <si>
    <t>BJX</t>
  </si>
  <si>
    <t>PE2000258825</t>
  </si>
  <si>
    <t>YQ</t>
  </si>
  <si>
    <t>PE2000258900</t>
  </si>
  <si>
    <t>QXS</t>
  </si>
  <si>
    <t>PE2000258174</t>
  </si>
  <si>
    <t>赵丹丹</t>
  </si>
  <si>
    <t>LZX</t>
  </si>
  <si>
    <t>PE2000263994</t>
  </si>
  <si>
    <t>医生告知确诊</t>
  </si>
  <si>
    <t>山东</t>
  </si>
  <si>
    <t>青岛</t>
  </si>
  <si>
    <t>LWJ</t>
  </si>
  <si>
    <t>家系验证</t>
  </si>
  <si>
    <t>21SN000017</t>
  </si>
  <si>
    <t>LF</t>
  </si>
  <si>
    <t>PE2000134381</t>
  </si>
  <si>
    <t>LGX</t>
  </si>
  <si>
    <t>PE2000204124</t>
  </si>
  <si>
    <t>SYF</t>
  </si>
  <si>
    <t>PE2000264448</t>
  </si>
  <si>
    <t>济南</t>
  </si>
  <si>
    <t>WXP</t>
  </si>
  <si>
    <t>PE2000258327</t>
  </si>
  <si>
    <t>河南HN</t>
  </si>
  <si>
    <t>河南省人民医院</t>
  </si>
  <si>
    <t>儿科神内</t>
  </si>
  <si>
    <t>曹睿眀</t>
  </si>
  <si>
    <t>LDD</t>
  </si>
  <si>
    <t>PE2000258137</t>
  </si>
  <si>
    <t>PE2000258177</t>
  </si>
  <si>
    <t>3.11CSS反馈确诊</t>
  </si>
  <si>
    <t>河南</t>
  </si>
  <si>
    <t>新乡</t>
  </si>
  <si>
    <t>PE2000258135</t>
  </si>
  <si>
    <t>ZLY</t>
  </si>
  <si>
    <t>PE2000258793</t>
  </si>
  <si>
    <t>SYH</t>
  </si>
  <si>
    <t>PE2000258914</t>
  </si>
  <si>
    <t>复旦大学附属华山医院</t>
  </si>
  <si>
    <t>朱雯华</t>
  </si>
  <si>
    <t>XF</t>
  </si>
  <si>
    <t>PE2000258538</t>
  </si>
  <si>
    <t>CCG</t>
  </si>
  <si>
    <t>PE2000258542</t>
  </si>
  <si>
    <t>宁波市第二医院</t>
  </si>
  <si>
    <t>神内儿科</t>
  </si>
  <si>
    <t>严旺</t>
  </si>
  <si>
    <t>LW</t>
  </si>
  <si>
    <t>PE2000264358</t>
  </si>
  <si>
    <t>GJB</t>
  </si>
  <si>
    <t>PE2000068686</t>
  </si>
  <si>
    <t>SYQ</t>
  </si>
  <si>
    <t>PE2000258621</t>
  </si>
  <si>
    <t>WJ</t>
  </si>
  <si>
    <t>PE2000258171</t>
  </si>
  <si>
    <t>ZXJ</t>
  </si>
  <si>
    <t>PE2000258758</t>
  </si>
  <si>
    <t>BLL</t>
  </si>
  <si>
    <t>PE2000204962</t>
  </si>
  <si>
    <t>上海市静安区中心医院</t>
  </si>
  <si>
    <t>岳冬日</t>
  </si>
  <si>
    <t>FJZ</t>
  </si>
  <si>
    <t>PE2000258023</t>
  </si>
  <si>
    <t>XYC</t>
  </si>
  <si>
    <t>PE2000258320</t>
  </si>
  <si>
    <t>山西省儿童医院</t>
  </si>
  <si>
    <t>樊海珍</t>
  </si>
  <si>
    <t>WZP</t>
  </si>
  <si>
    <t>PE2000205075</t>
  </si>
  <si>
    <t>WH</t>
  </si>
  <si>
    <t>PE2000082174</t>
  </si>
  <si>
    <t>CMY</t>
  </si>
  <si>
    <t>PE2000257004</t>
  </si>
  <si>
    <t>上海交通大学医学院附属上海儿童医学中心</t>
  </si>
  <si>
    <t>心内科</t>
  </si>
  <si>
    <t>张晴妮</t>
  </si>
  <si>
    <t>PHQ</t>
  </si>
  <si>
    <t>PE2000206179</t>
  </si>
  <si>
    <t>HGG</t>
  </si>
  <si>
    <t>PE2000258128</t>
  </si>
  <si>
    <t>无需检测</t>
  </si>
  <si>
    <t>别处结果已出</t>
  </si>
  <si>
    <t>山东省立医院</t>
  </si>
  <si>
    <t>小儿心脏科</t>
  </si>
  <si>
    <t>伊迎春</t>
  </si>
  <si>
    <t>CHX</t>
  </si>
  <si>
    <t>PE2000206778</t>
  </si>
  <si>
    <t>云南YN</t>
  </si>
  <si>
    <t>云南省第一人民医院</t>
  </si>
  <si>
    <t>张坤林</t>
  </si>
  <si>
    <t>ZY</t>
  </si>
  <si>
    <t>PE2000257583</t>
  </si>
  <si>
    <t>王桦凤</t>
  </si>
  <si>
    <t>LKM</t>
  </si>
  <si>
    <t>PE2000206644</t>
  </si>
  <si>
    <t>许海涛</t>
  </si>
  <si>
    <t>CZF</t>
  </si>
  <si>
    <t>PE2000258798</t>
  </si>
  <si>
    <t>YWJ</t>
  </si>
  <si>
    <t>PE2000258797</t>
  </si>
  <si>
    <t>ZFJ</t>
  </si>
  <si>
    <t>PE2000258799</t>
  </si>
  <si>
    <t>WQ</t>
  </si>
  <si>
    <t>PE2000258333</t>
  </si>
  <si>
    <t>LYJ</t>
  </si>
  <si>
    <t>PE2000263975</t>
  </si>
  <si>
    <t>MZL</t>
  </si>
  <si>
    <t>PE2000262160</t>
  </si>
  <si>
    <t>TDF</t>
  </si>
  <si>
    <t>PE2000258602</t>
  </si>
  <si>
    <t>宿迁市人民医院</t>
  </si>
  <si>
    <t>董畅</t>
  </si>
  <si>
    <t>STTZZ</t>
  </si>
  <si>
    <t>天</t>
  </si>
  <si>
    <t>PE2000263271</t>
  </si>
  <si>
    <t>PE2000264662</t>
  </si>
  <si>
    <t>CSX</t>
  </si>
  <si>
    <t>PE2000258704</t>
  </si>
  <si>
    <t>正常</t>
  </si>
  <si>
    <t>FF</t>
  </si>
  <si>
    <t>PE2000258105</t>
  </si>
  <si>
    <t>3.30已反馈CSS，告知确诊</t>
  </si>
  <si>
    <t>重庆CQ</t>
  </si>
  <si>
    <t>重庆新桥医院</t>
  </si>
  <si>
    <t>神内科</t>
  </si>
  <si>
    <t>陈晓燕</t>
  </si>
  <si>
    <t>THC</t>
  </si>
  <si>
    <t>PE2000205454</t>
  </si>
  <si>
    <t>ZYJ</t>
  </si>
  <si>
    <t>PE2000263338</t>
  </si>
  <si>
    <t>南京市儿童医院</t>
  </si>
  <si>
    <t>吉连福</t>
  </si>
  <si>
    <t>YJ</t>
  </si>
  <si>
    <t>PE2000140433</t>
  </si>
  <si>
    <t>HXY</t>
  </si>
  <si>
    <t>PE2000262478</t>
  </si>
  <si>
    <t>LZR</t>
  </si>
  <si>
    <t>PE2000205148</t>
  </si>
  <si>
    <r>
      <rPr>
        <sz val="8"/>
        <color rgb="FF262626"/>
        <rFont val="Microsoft YaHei"/>
        <charset val="134"/>
      </rPr>
      <t>张广征</t>
    </r>
  </si>
  <si>
    <t>CGQ</t>
  </si>
  <si>
    <t>PE2000258761</t>
  </si>
  <si>
    <t>温州市中心医院</t>
  </si>
  <si>
    <t>血液科</t>
  </si>
  <si>
    <t>刘邓美</t>
  </si>
  <si>
    <t>BYS</t>
  </si>
  <si>
    <t>/</t>
  </si>
  <si>
    <t>PE2000205620</t>
  </si>
  <si>
    <t>CZX</t>
  </si>
  <si>
    <t>PE2000206977</t>
  </si>
  <si>
    <t>LCY</t>
  </si>
  <si>
    <t>PE2000206994</t>
  </si>
  <si>
    <t>LXJ</t>
  </si>
  <si>
    <t>PE2000206989</t>
  </si>
  <si>
    <t>ZJW</t>
  </si>
  <si>
    <t>PE2000206983</t>
  </si>
  <si>
    <t>PE2000258622</t>
  </si>
  <si>
    <t>3-16 2月份已确诊</t>
  </si>
  <si>
    <t>安徽</t>
  </si>
  <si>
    <t>复旦中山厦门医院</t>
  </si>
  <si>
    <t>林钲宇</t>
  </si>
  <si>
    <t>XJC</t>
  </si>
  <si>
    <t>PE2000258194</t>
  </si>
  <si>
    <t>JYX</t>
  </si>
  <si>
    <t>PE2000204971</t>
  </si>
  <si>
    <t>LZZ</t>
  </si>
  <si>
    <t>PE2000204152</t>
  </si>
  <si>
    <t>WLL</t>
  </si>
  <si>
    <t>PE2000204151</t>
  </si>
  <si>
    <t>ZXL</t>
  </si>
  <si>
    <t>PE2000204102</t>
  </si>
  <si>
    <t>ZYR</t>
  </si>
  <si>
    <t>PE2000258623</t>
  </si>
  <si>
    <t>河北医科大学第二医院</t>
  </si>
  <si>
    <t>生长发育门诊</t>
  </si>
  <si>
    <t>张会丰</t>
  </si>
  <si>
    <t>ZYC</t>
  </si>
  <si>
    <t>PE2000263860</t>
  </si>
  <si>
    <t>河南中医药大学第一附属医院</t>
  </si>
  <si>
    <t>白景云</t>
  </si>
  <si>
    <t>YAX</t>
  </si>
  <si>
    <t>PE2000206209</t>
  </si>
  <si>
    <t>陈央央</t>
  </si>
  <si>
    <t>XHT</t>
  </si>
  <si>
    <t>PE2000141804</t>
  </si>
  <si>
    <t>BJ</t>
  </si>
  <si>
    <t>PE2000258760</t>
  </si>
  <si>
    <t>LJJ</t>
  </si>
  <si>
    <t>PE2000258713</t>
  </si>
  <si>
    <t>GCZ</t>
  </si>
  <si>
    <t>PE2000258523</t>
  </si>
  <si>
    <t>新疆XJ</t>
  </si>
  <si>
    <t>新疆儿童医院</t>
  </si>
  <si>
    <t>周广花</t>
  </si>
  <si>
    <t>ALYABLMT</t>
  </si>
  <si>
    <t>PE2000262406</t>
  </si>
  <si>
    <t>未送检</t>
  </si>
  <si>
    <t>YQY</t>
  </si>
  <si>
    <t>PE2000141836</t>
  </si>
  <si>
    <t>ZWQ</t>
  </si>
  <si>
    <t>PE2100142294</t>
  </si>
  <si>
    <t>4.9微信告知暂未确诊</t>
  </si>
  <si>
    <t>黄森</t>
  </si>
  <si>
    <t>LKC</t>
  </si>
  <si>
    <t>PE2000262471</t>
  </si>
  <si>
    <t>湖北HB</t>
  </si>
  <si>
    <t>襄阳市中心医院</t>
  </si>
  <si>
    <t>李医生</t>
  </si>
  <si>
    <t>KYX</t>
  </si>
  <si>
    <t>PE2000262252</t>
  </si>
  <si>
    <t>WJJ</t>
  </si>
  <si>
    <t>PE2000262212</t>
  </si>
  <si>
    <t>XHL</t>
  </si>
  <si>
    <t>PE2000262272</t>
  </si>
  <si>
    <t>4.25医生告知暂未确诊。</t>
  </si>
  <si>
    <t>XYH</t>
  </si>
  <si>
    <t>21SN000048</t>
  </si>
  <si>
    <t>YGM</t>
  </si>
  <si>
    <t>21SN000049</t>
  </si>
  <si>
    <t>WZY</t>
  </si>
  <si>
    <t>PE2000257579</t>
  </si>
  <si>
    <t>WXQ</t>
  </si>
  <si>
    <t>PE2000258095</t>
  </si>
  <si>
    <t>张老师/畅雪丽</t>
  </si>
  <si>
    <t>NHQ</t>
  </si>
  <si>
    <t>PE2000068685</t>
  </si>
  <si>
    <t>WHL</t>
  </si>
  <si>
    <t>PE2000082156</t>
  </si>
  <si>
    <t>GYJ</t>
  </si>
  <si>
    <t>PE2000258773</t>
  </si>
  <si>
    <t>ZCP</t>
  </si>
  <si>
    <t>PE2000258987</t>
  </si>
  <si>
    <t>LZS</t>
  </si>
  <si>
    <t>PE2000257411</t>
  </si>
  <si>
    <t>YZQ</t>
  </si>
  <si>
    <t>PE2000258189</t>
  </si>
  <si>
    <t>福建医科大学附属协和医院</t>
  </si>
  <si>
    <t>小儿科</t>
  </si>
  <si>
    <t>陈医生</t>
  </si>
  <si>
    <t>PE2000082130</t>
  </si>
  <si>
    <t>东南大学附属中大医院</t>
  </si>
  <si>
    <t>钱方媛</t>
  </si>
  <si>
    <t>WXY</t>
  </si>
  <si>
    <t>PE2000140180</t>
  </si>
  <si>
    <t>DHC</t>
  </si>
  <si>
    <t>PE2000262715</t>
  </si>
  <si>
    <t>CXH</t>
  </si>
  <si>
    <t>PE2000258335</t>
  </si>
  <si>
    <t>JQ</t>
  </si>
  <si>
    <t>PE2000258832</t>
  </si>
  <si>
    <t>WR</t>
  </si>
  <si>
    <t>PE2000258657</t>
  </si>
  <si>
    <t>张慧秋</t>
  </si>
  <si>
    <t>CQP</t>
  </si>
  <si>
    <t>PE2000068678</t>
  </si>
  <si>
    <t>张昆林</t>
  </si>
  <si>
    <t>YYM</t>
  </si>
  <si>
    <t>PE2000257576</t>
  </si>
  <si>
    <t>HFX</t>
  </si>
  <si>
    <t>PE2000068658</t>
  </si>
  <si>
    <t>夏小茜</t>
  </si>
  <si>
    <t>FRJ</t>
  </si>
  <si>
    <t>PE2100068236</t>
  </si>
  <si>
    <t>WLF</t>
  </si>
  <si>
    <t>PE2000258824</t>
  </si>
  <si>
    <t>北京大学深圳医院</t>
  </si>
  <si>
    <t>肾内</t>
  </si>
  <si>
    <t>肖红波</t>
  </si>
  <si>
    <t>WZM</t>
  </si>
  <si>
    <t>PE2000262167</t>
  </si>
  <si>
    <t>4.9医生告知确诊</t>
  </si>
  <si>
    <t>广东</t>
  </si>
  <si>
    <t>深圳</t>
  </si>
  <si>
    <t>天津TJ</t>
  </si>
  <si>
    <t>天津市儿童医院</t>
  </si>
  <si>
    <t>张艳</t>
  </si>
  <si>
    <t>ZWZZ</t>
  </si>
  <si>
    <t>PE2000262006</t>
  </si>
  <si>
    <t>YX</t>
  </si>
  <si>
    <t>PE2100142477</t>
  </si>
  <si>
    <t>HLX</t>
  </si>
  <si>
    <t>PE2000258324</t>
  </si>
  <si>
    <t>LEP</t>
  </si>
  <si>
    <t>PE2000258780</t>
  </si>
  <si>
    <t>ZLM</t>
  </si>
  <si>
    <t>PE2000258730</t>
  </si>
  <si>
    <t>张广征</t>
  </si>
  <si>
    <t>CJJ</t>
  </si>
  <si>
    <t>PE2000258624</t>
  </si>
  <si>
    <t>MJX</t>
  </si>
  <si>
    <t>PE2000258727</t>
  </si>
  <si>
    <t>朱文佳</t>
  </si>
  <si>
    <t>LBZ</t>
  </si>
  <si>
    <t>PE2000206207</t>
  </si>
  <si>
    <t>QSH</t>
  </si>
  <si>
    <t>PE2000206203</t>
  </si>
  <si>
    <t>ZJ</t>
  </si>
  <si>
    <t>PE2000206309</t>
  </si>
  <si>
    <t>4.26CSS告知确诊无医生联系方式</t>
  </si>
  <si>
    <t>贵州</t>
  </si>
  <si>
    <t>HGJ</t>
  </si>
  <si>
    <t>PE2000206636</t>
  </si>
  <si>
    <t>ZTF</t>
  </si>
  <si>
    <t>PE2000206314</t>
  </si>
  <si>
    <t>WYH</t>
  </si>
  <si>
    <t>PE2000258831</t>
  </si>
  <si>
    <t>WHY</t>
  </si>
  <si>
    <t>PE2000258097</t>
  </si>
  <si>
    <t>ZJM</t>
  </si>
  <si>
    <t>PE2000258528</t>
  </si>
  <si>
    <t>WZX</t>
  </si>
  <si>
    <t>PE2000258829</t>
  </si>
  <si>
    <t>HJM</t>
  </si>
  <si>
    <t>PE2000206513</t>
  </si>
  <si>
    <t>HB</t>
  </si>
  <si>
    <t>PE2000258830</t>
  </si>
  <si>
    <t>北京大学第一医院</t>
  </si>
  <si>
    <t>俞萌</t>
  </si>
  <si>
    <t>ZZM</t>
  </si>
  <si>
    <t>PE2000263877</t>
  </si>
  <si>
    <t>罗苏珊</t>
  </si>
  <si>
    <t>LHX</t>
  </si>
  <si>
    <t>PE2000258537</t>
  </si>
  <si>
    <t>HFZ</t>
  </si>
  <si>
    <t>PE2000206979</t>
  </si>
  <si>
    <t>LJL</t>
  </si>
  <si>
    <t>PE2000262067</t>
  </si>
  <si>
    <t>ZWCN</t>
  </si>
  <si>
    <t>PE2000262011</t>
  </si>
  <si>
    <t>HAX</t>
  </si>
  <si>
    <t>PE2000258833</t>
  </si>
  <si>
    <t>艾燕萍</t>
  </si>
  <si>
    <t>HCB</t>
  </si>
  <si>
    <t>PE2000205191</t>
  </si>
  <si>
    <t>JHY</t>
  </si>
  <si>
    <t>PE2000258146</t>
  </si>
  <si>
    <t>福建省妇幼保健院</t>
  </si>
  <si>
    <t>PICU1</t>
  </si>
  <si>
    <t>刘茜</t>
  </si>
  <si>
    <t>YWM</t>
  </si>
  <si>
    <t>PE2000140636</t>
  </si>
  <si>
    <t>4.26反馈CSS跟进4.25医生不清楚</t>
  </si>
  <si>
    <t>绍兴市人民医院</t>
  </si>
  <si>
    <t>张林利</t>
  </si>
  <si>
    <t>ZHH</t>
  </si>
  <si>
    <t>PE2000204547</t>
  </si>
  <si>
    <t>ZXY</t>
  </si>
  <si>
    <t>PE2000258655</t>
  </si>
  <si>
    <t>贾老师</t>
  </si>
  <si>
    <t>PE2000258598</t>
  </si>
  <si>
    <t>娄一萍</t>
  </si>
  <si>
    <t>SWZ</t>
  </si>
  <si>
    <t>PE2000262699</t>
  </si>
  <si>
    <t>KX</t>
  </si>
  <si>
    <t>PE2100068498</t>
  </si>
  <si>
    <t>LDG</t>
  </si>
  <si>
    <t>PE2100068940</t>
  </si>
  <si>
    <t>LSS</t>
  </si>
  <si>
    <t>PE2100068939</t>
  </si>
  <si>
    <t>LYL</t>
  </si>
  <si>
    <t>PE2100068497</t>
  </si>
  <si>
    <t>CYN</t>
  </si>
  <si>
    <t>21SN000104</t>
  </si>
  <si>
    <t>吴医生</t>
  </si>
  <si>
    <t>YGW</t>
  </si>
  <si>
    <t>PE2100068009</t>
  </si>
  <si>
    <t>YCK</t>
  </si>
  <si>
    <t>PE2000258124</t>
  </si>
  <si>
    <t>ZTT</t>
  </si>
  <si>
    <t>PE2000258737</t>
  </si>
  <si>
    <t>无先证者</t>
  </si>
  <si>
    <t>宁夏NX</t>
  </si>
  <si>
    <t>宁夏医科大学总医院</t>
  </si>
  <si>
    <t>余佳宁</t>
  </si>
  <si>
    <t>LJY</t>
  </si>
  <si>
    <t>PE2000206457</t>
  </si>
  <si>
    <t>HG</t>
  </si>
  <si>
    <t>PE2000258175</t>
  </si>
  <si>
    <t>MJF</t>
  </si>
  <si>
    <t>PE2000258193</t>
  </si>
  <si>
    <t>江苏省妇幼保健院</t>
  </si>
  <si>
    <t>左莉莉</t>
  </si>
  <si>
    <t>FKX</t>
  </si>
  <si>
    <t>PE2000263923</t>
  </si>
  <si>
    <t>淮安市妇幼保健院</t>
  </si>
  <si>
    <t>写在单子上</t>
  </si>
  <si>
    <t>胡媛媛</t>
  </si>
  <si>
    <t>DMN</t>
  </si>
  <si>
    <t>PE2000264451</t>
  </si>
  <si>
    <t>HF</t>
  </si>
  <si>
    <t>PE2000258600</t>
  </si>
  <si>
    <t>西安市儿童医院</t>
  </si>
  <si>
    <t>雷茜</t>
  </si>
  <si>
    <t>HZX</t>
  </si>
  <si>
    <t>PE2100068629</t>
  </si>
  <si>
    <t>安徽AH</t>
  </si>
  <si>
    <t>安徽医科大学第二附属医院</t>
  </si>
  <si>
    <t>谢志伟</t>
  </si>
  <si>
    <t>WHD</t>
  </si>
  <si>
    <t>PE2000262497</t>
  </si>
  <si>
    <t>定州市人民医院</t>
  </si>
  <si>
    <t>吕强</t>
  </si>
  <si>
    <t>GPH</t>
  </si>
  <si>
    <t>PE2000262638</t>
  </si>
  <si>
    <t>4.25医生告知确诊</t>
  </si>
  <si>
    <t>河北</t>
  </si>
  <si>
    <t>定州</t>
  </si>
  <si>
    <t>黄森/林家宁</t>
  </si>
  <si>
    <t>ZXT</t>
  </si>
  <si>
    <t>PE2000262972</t>
  </si>
  <si>
    <t>GK</t>
  </si>
  <si>
    <t>PE2100068381</t>
  </si>
  <si>
    <t>WZL</t>
  </si>
  <si>
    <t>PE2100068442</t>
  </si>
  <si>
    <t>PE2100068215</t>
  </si>
  <si>
    <t>泊头市医院</t>
  </si>
  <si>
    <t>王志超</t>
  </si>
  <si>
    <t>LC</t>
  </si>
  <si>
    <t>PE2000262663</t>
  </si>
  <si>
    <t>5.25医生告知既往确诊</t>
  </si>
  <si>
    <t>邢台市人民医院</t>
  </si>
  <si>
    <t>王建民</t>
  </si>
  <si>
    <t>GR</t>
  </si>
  <si>
    <t>PE2000262636</t>
  </si>
  <si>
    <t>邢台</t>
  </si>
  <si>
    <t>涞水县人民医院</t>
  </si>
  <si>
    <t>GPF</t>
  </si>
  <si>
    <t>PE2000264388</t>
  </si>
  <si>
    <t>保定</t>
  </si>
  <si>
    <t>LJH</t>
  </si>
  <si>
    <t>PE2000257605</t>
  </si>
  <si>
    <t>南方医科大学南方医院</t>
  </si>
  <si>
    <t>蒋海山</t>
  </si>
  <si>
    <t>BCY</t>
  </si>
  <si>
    <t>PE2000262499</t>
  </si>
  <si>
    <t>RXM</t>
  </si>
  <si>
    <t>PE2000258976</t>
  </si>
  <si>
    <t>内分泌科</t>
  </si>
  <si>
    <t>ZYD</t>
  </si>
  <si>
    <t>PE2100068513</t>
  </si>
  <si>
    <t>神内</t>
  </si>
  <si>
    <t>SQY</t>
  </si>
  <si>
    <t>PE2000264347</t>
  </si>
  <si>
    <t>PE2000264659</t>
  </si>
  <si>
    <t>华中科技大学同济医学院附属协和医院</t>
  </si>
  <si>
    <t>张老师</t>
  </si>
  <si>
    <t xml:space="preserve">YRJ </t>
  </si>
  <si>
    <t>PE2000206306</t>
  </si>
  <si>
    <t>26反馈CSS4.25医生不接</t>
  </si>
  <si>
    <t>CSY</t>
  </si>
  <si>
    <t>PE2000263987</t>
  </si>
  <si>
    <t>LXH</t>
  </si>
  <si>
    <t>PE2000258826</t>
  </si>
  <si>
    <t>CZB</t>
  </si>
  <si>
    <t>PE2000262483</t>
  </si>
  <si>
    <t>PE2100068960</t>
  </si>
  <si>
    <t>CHK</t>
  </si>
  <si>
    <t>PE2000258148</t>
  </si>
  <si>
    <t>WQZ</t>
  </si>
  <si>
    <t>PE2000257610</t>
  </si>
  <si>
    <t>浙一送检，已登记</t>
  </si>
  <si>
    <t>南通大学附属医院</t>
  </si>
  <si>
    <t>吴尤佳</t>
  </si>
  <si>
    <t>CZH</t>
  </si>
  <si>
    <t>PE2000263745</t>
  </si>
  <si>
    <t>CZL</t>
  </si>
  <si>
    <t>PE2000263885</t>
  </si>
  <si>
    <t>去电医生拒接，微信不回复</t>
  </si>
  <si>
    <t>胡君</t>
  </si>
  <si>
    <t>CLY</t>
  </si>
  <si>
    <t>PE2000082030</t>
  </si>
  <si>
    <t>CDY</t>
  </si>
  <si>
    <t>PE2000258731</t>
  </si>
  <si>
    <t>PE2000082436</t>
  </si>
  <si>
    <t>朱雄超</t>
  </si>
  <si>
    <t>PE2000258678</t>
  </si>
  <si>
    <t>CXY</t>
  </si>
  <si>
    <t>PE2000258605</t>
  </si>
  <si>
    <t>PE2000258680</t>
  </si>
  <si>
    <t>同191</t>
  </si>
  <si>
    <t>MC</t>
  </si>
  <si>
    <t>PE2000258990</t>
  </si>
  <si>
    <t>廊坊市人民医院</t>
  </si>
  <si>
    <t>何涛</t>
  </si>
  <si>
    <t>LYH</t>
  </si>
  <si>
    <t>PE2000263995</t>
  </si>
  <si>
    <t>4-25 医生告知目前还未确诊</t>
  </si>
  <si>
    <t>WST</t>
  </si>
  <si>
    <t>PE2000257180</t>
  </si>
  <si>
    <t>WSP</t>
  </si>
  <si>
    <t>PE2000258706</t>
  </si>
  <si>
    <t>上海交通大学医学院附属仁济医院</t>
  </si>
  <si>
    <t>周夏俊</t>
  </si>
  <si>
    <t>LCM</t>
  </si>
  <si>
    <t>PE2000257555</t>
  </si>
  <si>
    <t>LSG</t>
  </si>
  <si>
    <t>PE2000257279</t>
  </si>
  <si>
    <t>CJK</t>
  </si>
  <si>
    <t>PE2000258603</t>
  </si>
  <si>
    <t>吴新华</t>
  </si>
  <si>
    <t>LBX</t>
  </si>
  <si>
    <t>PE2000264835</t>
  </si>
  <si>
    <t>FLT</t>
  </si>
  <si>
    <t>PE2000257495</t>
  </si>
  <si>
    <t>胡婷</t>
  </si>
  <si>
    <t>HQ</t>
  </si>
  <si>
    <t>PE2100068287</t>
  </si>
  <si>
    <t>中南大学湘雅医院</t>
  </si>
  <si>
    <t>李老师</t>
  </si>
  <si>
    <t>CQW</t>
  </si>
  <si>
    <t>PE2000205314</t>
  </si>
  <si>
    <t>湖南省儿童医院</t>
  </si>
  <si>
    <t>血液内科</t>
  </si>
  <si>
    <t>郭丽艳</t>
  </si>
  <si>
    <t>LZC</t>
  </si>
  <si>
    <t>PE2000263718</t>
  </si>
  <si>
    <t>马少娟</t>
  </si>
  <si>
    <t>FXX</t>
  </si>
  <si>
    <t>PE2000082106</t>
  </si>
  <si>
    <t>ZTY</t>
  </si>
  <si>
    <t>PE2100068228</t>
  </si>
  <si>
    <t>CZZ</t>
  </si>
  <si>
    <t>PE2000262487</t>
  </si>
  <si>
    <t>XHQ</t>
  </si>
  <si>
    <t>PE2000262480</t>
  </si>
  <si>
    <t>样本稀释重采</t>
  </si>
  <si>
    <t>PICU</t>
  </si>
  <si>
    <t>杨海波</t>
  </si>
  <si>
    <t>PE2000205931</t>
  </si>
  <si>
    <t>王老师</t>
  </si>
  <si>
    <t>WSY</t>
  </si>
  <si>
    <t>PE2100068351</t>
  </si>
  <si>
    <t>CXK</t>
  </si>
  <si>
    <t>PE2000258974</t>
  </si>
  <si>
    <t>PE2000257539</t>
  </si>
  <si>
    <t>内科</t>
  </si>
  <si>
    <t>冯锐</t>
  </si>
  <si>
    <t>XYY</t>
  </si>
  <si>
    <t>PE2000262710</t>
  </si>
  <si>
    <t>FLP</t>
  </si>
  <si>
    <t>PE2100068374</t>
  </si>
  <si>
    <t>HYF</t>
  </si>
  <si>
    <t>PE2000263942</t>
  </si>
  <si>
    <t>伊老师</t>
  </si>
  <si>
    <t>SZS</t>
  </si>
  <si>
    <t>PE2000262924</t>
  </si>
  <si>
    <t>4.25医生拒接</t>
  </si>
  <si>
    <t>YTH</t>
  </si>
  <si>
    <t>PE2000258011</t>
  </si>
  <si>
    <t>SCB</t>
  </si>
  <si>
    <t>PE2100069431</t>
  </si>
  <si>
    <t>CSS反馈确诊4.25医生不接</t>
  </si>
  <si>
    <t>江苏</t>
  </si>
  <si>
    <t>苏州</t>
  </si>
  <si>
    <t>四川大学华西第二医院</t>
  </si>
  <si>
    <t>儿科心血管</t>
  </si>
  <si>
    <t>罗秋红</t>
  </si>
  <si>
    <t>TJY</t>
  </si>
  <si>
    <t>PE2000262142</t>
  </si>
  <si>
    <t>郑州大学第三附属医院</t>
  </si>
  <si>
    <t>儿科/PICU</t>
  </si>
  <si>
    <t>黄先杰</t>
  </si>
  <si>
    <t>ZM</t>
  </si>
  <si>
    <t>PE2000140286</t>
  </si>
  <si>
    <t>HJY</t>
  </si>
  <si>
    <t>PE2000258726</t>
  </si>
  <si>
    <t>QYX</t>
  </si>
  <si>
    <t>PE2000258843</t>
  </si>
  <si>
    <t>PE2000206030</t>
  </si>
  <si>
    <t>JXN</t>
  </si>
  <si>
    <t>PE2000258661</t>
  </si>
  <si>
    <t>ZKQ</t>
  </si>
  <si>
    <t>PE2000258120</t>
  </si>
  <si>
    <t>上海市同济医院</t>
  </si>
  <si>
    <t>陈燕</t>
  </si>
  <si>
    <t>XFZ</t>
  </si>
  <si>
    <t>PE2000258806</t>
  </si>
  <si>
    <t>YYY</t>
  </si>
  <si>
    <t>PE2000258342</t>
  </si>
  <si>
    <t>样本不合格退单</t>
  </si>
  <si>
    <t>陈海</t>
  </si>
  <si>
    <t>PE2000205548</t>
  </si>
  <si>
    <t>JYL</t>
  </si>
  <si>
    <t>PE2000205320</t>
  </si>
  <si>
    <t>ZDY</t>
  </si>
  <si>
    <t>PE2000258006</t>
  </si>
  <si>
    <t>小儿内科</t>
  </si>
  <si>
    <t>LQY</t>
  </si>
  <si>
    <t>PE2000082246</t>
  </si>
  <si>
    <t>邸丽</t>
  </si>
  <si>
    <t>PE2000205359</t>
  </si>
  <si>
    <t>ZXB</t>
  </si>
  <si>
    <t>PE2000257365</t>
  </si>
  <si>
    <t>SWW</t>
  </si>
  <si>
    <t>PE2100068607</t>
  </si>
  <si>
    <t>SYL</t>
  </si>
  <si>
    <t>PE2100068938</t>
  </si>
  <si>
    <t>LSQ</t>
  </si>
  <si>
    <t>PE2100068868</t>
  </si>
  <si>
    <t>肾脏内科</t>
  </si>
  <si>
    <t>黄玉芬</t>
  </si>
  <si>
    <t>PE2000204629</t>
  </si>
  <si>
    <t>HLB</t>
  </si>
  <si>
    <t>PE2000257567</t>
  </si>
  <si>
    <t>PE2000257546</t>
  </si>
  <si>
    <t>LDF</t>
  </si>
  <si>
    <t>PE2000257460</t>
  </si>
  <si>
    <t>PE2100142600</t>
  </si>
  <si>
    <t>ZSW</t>
  </si>
  <si>
    <t>PE2100069986</t>
  </si>
  <si>
    <t>董继宏</t>
  </si>
  <si>
    <t>SAD</t>
  </si>
  <si>
    <t>PE2000258645</t>
  </si>
  <si>
    <t>ZZ</t>
  </si>
  <si>
    <t>PE2000258769</t>
  </si>
  <si>
    <t>HRD</t>
  </si>
  <si>
    <t>PE2100068853</t>
  </si>
  <si>
    <t>苏州大学附属儿童医院</t>
  </si>
  <si>
    <t>沈洁</t>
  </si>
  <si>
    <t>PE2000205794</t>
  </si>
  <si>
    <t>外院做过基因</t>
  </si>
  <si>
    <t>新生儿内科</t>
  </si>
  <si>
    <t>GLJZZ</t>
  </si>
  <si>
    <t>PE2000262059</t>
  </si>
  <si>
    <t>MJ</t>
  </si>
  <si>
    <t>PE2100068221</t>
  </si>
  <si>
    <t>PE2000206013</t>
  </si>
  <si>
    <t>YZX</t>
  </si>
  <si>
    <t>PE2000258771</t>
  </si>
  <si>
    <t>GXY</t>
  </si>
  <si>
    <t>PE2000258017</t>
  </si>
  <si>
    <t>YWH</t>
  </si>
  <si>
    <t>PE2000257222</t>
  </si>
  <si>
    <t>PE2000258536</t>
  </si>
  <si>
    <t>5.12医生告知确诊</t>
  </si>
  <si>
    <t>KXL</t>
  </si>
  <si>
    <t>PE2000258734</t>
  </si>
  <si>
    <t>四川省妇幼保健院</t>
  </si>
  <si>
    <t>陈老师</t>
  </si>
  <si>
    <t>YXH</t>
  </si>
  <si>
    <t>PE2100068582</t>
  </si>
  <si>
    <t>JKH</t>
  </si>
  <si>
    <t>PE2000258541</t>
  </si>
  <si>
    <t>WFR</t>
  </si>
  <si>
    <t>PE2000258995</t>
  </si>
  <si>
    <t>WXL</t>
  </si>
  <si>
    <t xml:space="preserve">PE2000258643
</t>
  </si>
  <si>
    <t>儿科重症</t>
  </si>
  <si>
    <t>刘心洁</t>
  </si>
  <si>
    <t>GRM</t>
  </si>
  <si>
    <t>PE2100068743</t>
  </si>
  <si>
    <t>SXL</t>
  </si>
  <si>
    <t>PE2000258181</t>
  </si>
  <si>
    <t>QWB</t>
  </si>
  <si>
    <t>PE2000258767</t>
  </si>
  <si>
    <t>PE2100068217</t>
  </si>
  <si>
    <t>洪振龙</t>
  </si>
  <si>
    <t>WJF</t>
  </si>
  <si>
    <t>PE2000257573</t>
  </si>
  <si>
    <t>HWX</t>
  </si>
  <si>
    <t>PE2100069434</t>
  </si>
  <si>
    <t>YJT</t>
  </si>
  <si>
    <t>PE2000264514</t>
  </si>
  <si>
    <t>LYB</t>
  </si>
  <si>
    <t>PE2000264660</t>
  </si>
  <si>
    <t>YXC</t>
  </si>
  <si>
    <t>PE2000205284</t>
  </si>
  <si>
    <t>5-13 老师不清楚是否确诊</t>
  </si>
  <si>
    <t>HJ</t>
  </si>
  <si>
    <t>PE2000257580</t>
  </si>
  <si>
    <t>仲钰</t>
  </si>
  <si>
    <t>PE2000263736</t>
  </si>
  <si>
    <t>ZHX</t>
  </si>
  <si>
    <t>PE2100068218</t>
  </si>
  <si>
    <t>WX</t>
  </si>
  <si>
    <t>PE2000258126</t>
  </si>
  <si>
    <t>TJX</t>
  </si>
  <si>
    <t>PE2000258743</t>
  </si>
  <si>
    <t>CXJ</t>
  </si>
  <si>
    <t>同胞筛查</t>
  </si>
  <si>
    <t>PE2000140171</t>
  </si>
  <si>
    <t>毕丹</t>
  </si>
  <si>
    <t>XR</t>
  </si>
  <si>
    <t>PE2100068455</t>
  </si>
  <si>
    <t>CTX</t>
  </si>
  <si>
    <t>PE2000257296</t>
  </si>
  <si>
    <t>WW</t>
  </si>
  <si>
    <t>PE2000257300</t>
  </si>
  <si>
    <t>YHJ</t>
  </si>
  <si>
    <t>PE2000258217</t>
  </si>
  <si>
    <t>LYP</t>
  </si>
  <si>
    <t>PE2100069310</t>
  </si>
  <si>
    <t>SZY</t>
  </si>
  <si>
    <t>PE2000206024</t>
  </si>
  <si>
    <t>王波</t>
  </si>
  <si>
    <t>WSC</t>
  </si>
  <si>
    <t>PE2000205373</t>
  </si>
  <si>
    <t xml:space="preserve">毛姗姗 </t>
  </si>
  <si>
    <t>LJC</t>
  </si>
  <si>
    <t>PE2000205759</t>
  </si>
  <si>
    <t>PE2100256885</t>
  </si>
  <si>
    <t>FMY</t>
  </si>
  <si>
    <t>PE2000257174</t>
  </si>
  <si>
    <t>NHY</t>
  </si>
  <si>
    <t>PE2000257359</t>
  </si>
  <si>
    <t>YYX</t>
  </si>
  <si>
    <t>PE2000258535</t>
  </si>
  <si>
    <t>LYM</t>
  </si>
  <si>
    <t>PE2000257273</t>
  </si>
  <si>
    <t>LH</t>
  </si>
  <si>
    <t>PE2000204023</t>
  </si>
  <si>
    <t>GRR</t>
  </si>
  <si>
    <t>PE2000257559</t>
  </si>
  <si>
    <t>江苏省人民医院</t>
  </si>
  <si>
    <t>罗老师</t>
  </si>
  <si>
    <t>SZF</t>
  </si>
  <si>
    <t>PE2000263992</t>
  </si>
  <si>
    <t>肾脏病区</t>
  </si>
  <si>
    <t>夏雨</t>
  </si>
  <si>
    <t>ZYX</t>
  </si>
  <si>
    <t>PE2100256369</t>
  </si>
  <si>
    <t>YXR</t>
  </si>
  <si>
    <t>PE2100256374</t>
  </si>
  <si>
    <t>MFX</t>
  </si>
  <si>
    <t>PE2100069447</t>
  </si>
  <si>
    <t>山东大学第二医院</t>
  </si>
  <si>
    <t>王尚</t>
  </si>
  <si>
    <t>KLX</t>
  </si>
  <si>
    <t>PE2100256282</t>
  </si>
  <si>
    <t>MGNC</t>
  </si>
  <si>
    <t>PE2000257424</t>
  </si>
  <si>
    <t>ZG</t>
  </si>
  <si>
    <t>PE2000257302</t>
  </si>
  <si>
    <t>JP</t>
  </si>
  <si>
    <t>PE2100068007</t>
  </si>
  <si>
    <t>ZJC</t>
  </si>
  <si>
    <t>PE2000257421</t>
  </si>
  <si>
    <t>YXP</t>
  </si>
  <si>
    <t>PE2000257420</t>
  </si>
  <si>
    <t>河南省儿童医院</t>
  </si>
  <si>
    <t>LHZ</t>
  </si>
  <si>
    <t>PE2000068849</t>
  </si>
  <si>
    <t>青岛大学附属医院</t>
  </si>
  <si>
    <t>宋老师</t>
  </si>
  <si>
    <t>LXR</t>
  </si>
  <si>
    <t>PE2000264570</t>
  </si>
  <si>
    <t>苗老师</t>
  </si>
  <si>
    <t>YLC</t>
  </si>
  <si>
    <t>PE2000264442</t>
  </si>
  <si>
    <t>雷老师</t>
  </si>
  <si>
    <t>FXL</t>
  </si>
  <si>
    <t>PE2000257454</t>
  </si>
  <si>
    <t>PE2000257240</t>
  </si>
  <si>
    <t>XLN</t>
  </si>
  <si>
    <t>PE2000258190</t>
  </si>
  <si>
    <t>SZX</t>
  </si>
  <si>
    <t>21SN000018</t>
  </si>
  <si>
    <t>廖红梅</t>
  </si>
  <si>
    <t>CX</t>
  </si>
  <si>
    <t>PE2000206068</t>
  </si>
  <si>
    <t>CJQ</t>
  </si>
  <si>
    <t>PE2000204165</t>
  </si>
  <si>
    <t>JXY</t>
  </si>
  <si>
    <t>PE2000205933</t>
  </si>
  <si>
    <t>心内一科</t>
  </si>
  <si>
    <t>HJMZN</t>
  </si>
  <si>
    <t>PE2000140764</t>
  </si>
  <si>
    <t>CQL</t>
  </si>
  <si>
    <t>PE2000204890</t>
  </si>
  <si>
    <t>LJG</t>
  </si>
  <si>
    <t>PE2000257422</t>
  </si>
  <si>
    <t>LYA</t>
  </si>
  <si>
    <t>PE2000257445</t>
  </si>
  <si>
    <t>LWH</t>
  </si>
  <si>
    <t>PE2100255694</t>
  </si>
  <si>
    <t>5.26医生告知没有确诊</t>
  </si>
  <si>
    <t>PE2100255696</t>
  </si>
  <si>
    <t>PE2100068371</t>
  </si>
  <si>
    <t>5.28医生告知送检的时候确诊</t>
  </si>
  <si>
    <t>PE2100068225</t>
  </si>
  <si>
    <t>WGN</t>
  </si>
  <si>
    <t>PE2100068375</t>
  </si>
  <si>
    <t>YYB</t>
  </si>
  <si>
    <t>PE2100068202</t>
  </si>
  <si>
    <t>FZC</t>
  </si>
  <si>
    <t>PE2000257250</t>
  </si>
  <si>
    <t>TJC</t>
  </si>
  <si>
    <t>PE2000257272</t>
  </si>
  <si>
    <t>LYT</t>
  </si>
  <si>
    <t>PE2100069424</t>
  </si>
  <si>
    <t>NH</t>
  </si>
  <si>
    <t>PE2000257436</t>
  </si>
  <si>
    <t>HXE</t>
  </si>
  <si>
    <t>PE2000257190</t>
  </si>
  <si>
    <t>KSY</t>
  </si>
  <si>
    <t>PE2000258910</t>
  </si>
  <si>
    <t>空军军医大学西京医院</t>
  </si>
  <si>
    <t>惠博</t>
  </si>
  <si>
    <t>ZXG</t>
  </si>
  <si>
    <t>PE2100068562</t>
  </si>
  <si>
    <t>吉林JL</t>
  </si>
  <si>
    <t>吉林大学第一医院</t>
  </si>
  <si>
    <t>邱如晴</t>
  </si>
  <si>
    <t>GYP</t>
  </si>
  <si>
    <t>PE2000264868</t>
  </si>
  <si>
    <t>柏佳颖</t>
  </si>
  <si>
    <t>GCH</t>
  </si>
  <si>
    <t>PE2000257607</t>
  </si>
  <si>
    <t>PE2000205322</t>
  </si>
  <si>
    <t>新生儿科</t>
  </si>
  <si>
    <t>锡洪敏</t>
  </si>
  <si>
    <t>DZYZZ</t>
  </si>
  <si>
    <t>PE2100256741</t>
  </si>
  <si>
    <t>ZLTZZ</t>
  </si>
  <si>
    <t>PE2100256740</t>
  </si>
  <si>
    <t>冯梅</t>
  </si>
  <si>
    <t>BSQ</t>
  </si>
  <si>
    <t>PE2100069411</t>
  </si>
  <si>
    <t>JXM</t>
  </si>
  <si>
    <t>PE2100069165</t>
  </si>
  <si>
    <t>WWL</t>
  </si>
  <si>
    <t>PE2100069440</t>
  </si>
  <si>
    <t>WYS</t>
  </si>
  <si>
    <t>PE2000257265</t>
  </si>
  <si>
    <t>SJF</t>
  </si>
  <si>
    <t>PE2000258839</t>
  </si>
  <si>
    <t>LZM</t>
  </si>
  <si>
    <t>PE2000264658</t>
  </si>
  <si>
    <t>安徽中医药大学神经病研究所附属医院</t>
  </si>
  <si>
    <t>石永光</t>
  </si>
  <si>
    <t>WY</t>
  </si>
  <si>
    <t>PE2000257082</t>
  </si>
  <si>
    <t>PKR</t>
  </si>
  <si>
    <t>PE2000257066</t>
  </si>
  <si>
    <t>ZXH</t>
  </si>
  <si>
    <t>PE2000258294</t>
  </si>
  <si>
    <t>LCR</t>
  </si>
  <si>
    <t>PE2000258348</t>
  </si>
  <si>
    <t>XDY</t>
  </si>
  <si>
    <t>PE2000258215</t>
  </si>
  <si>
    <t>HCS</t>
  </si>
  <si>
    <t>PE2100196388</t>
  </si>
  <si>
    <t>PE2000258781</t>
  </si>
  <si>
    <t>淮安市第二人民医院</t>
  </si>
  <si>
    <t>QXX</t>
  </si>
  <si>
    <t>PE2100068152</t>
  </si>
  <si>
    <t>陈柔</t>
  </si>
  <si>
    <t>PE2000140769</t>
  </si>
  <si>
    <t>YMH</t>
  </si>
  <si>
    <t>PE2000206424</t>
  </si>
  <si>
    <t>浙江省台州医院</t>
  </si>
  <si>
    <t>应安娜</t>
  </si>
  <si>
    <t>SXJ</t>
  </si>
  <si>
    <t>PE2000258894</t>
  </si>
  <si>
    <t>冯静</t>
  </si>
  <si>
    <t>LBJ</t>
  </si>
  <si>
    <t>PE2000205481</t>
  </si>
  <si>
    <t>LSW</t>
  </si>
  <si>
    <t>PE2100069405</t>
  </si>
  <si>
    <t>MYH</t>
  </si>
  <si>
    <t>PE2100069044</t>
  </si>
  <si>
    <t>HJF</t>
  </si>
  <si>
    <t>PE2100068010</t>
  </si>
  <si>
    <t>HXM</t>
  </si>
  <si>
    <t>PE2000257451</t>
  </si>
  <si>
    <t>CMJ</t>
  </si>
  <si>
    <t>PE2100069312</t>
  </si>
  <si>
    <t>刘医生</t>
  </si>
  <si>
    <t>GJZ</t>
  </si>
  <si>
    <t>PE2000262685</t>
  </si>
  <si>
    <t>XMF</t>
  </si>
  <si>
    <t>PE2000205258</t>
  </si>
  <si>
    <t>5-31 医生告知高度怀疑，需确认</t>
  </si>
  <si>
    <t>南京市第二医院</t>
  </si>
  <si>
    <t>重症医学科</t>
  </si>
  <si>
    <t>王医生</t>
  </si>
  <si>
    <t>PE2100069903</t>
  </si>
  <si>
    <t>BYZ</t>
  </si>
  <si>
    <t>PE2100068583</t>
  </si>
  <si>
    <t>华中科技大学同济医学院附属同济医院</t>
  </si>
  <si>
    <t>陈主任</t>
  </si>
  <si>
    <t>ZSX</t>
  </si>
  <si>
    <t>PE2000206378</t>
  </si>
  <si>
    <t>卢医生</t>
  </si>
  <si>
    <t>WYX</t>
  </si>
  <si>
    <t>PE2100255683</t>
  </si>
  <si>
    <t>淮安</t>
  </si>
  <si>
    <t>溧水区人民医院</t>
  </si>
  <si>
    <t>康复科</t>
  </si>
  <si>
    <t>高雨生</t>
  </si>
  <si>
    <t>GZ</t>
  </si>
  <si>
    <t>PE2100069236</t>
  </si>
  <si>
    <t>SFC</t>
  </si>
  <si>
    <t>PE2000257385</t>
  </si>
  <si>
    <t>TCJ</t>
  </si>
  <si>
    <t>PE2000206540</t>
  </si>
  <si>
    <t>神经内科重症</t>
  </si>
  <si>
    <t>TYH</t>
  </si>
  <si>
    <t>PE2000205357</t>
  </si>
  <si>
    <t>YLY</t>
  </si>
  <si>
    <t>PE2000257225</t>
  </si>
  <si>
    <t>ZWY</t>
  </si>
  <si>
    <t>PE2100256965</t>
  </si>
  <si>
    <t>浙江大学医学院附属第二医院</t>
  </si>
  <si>
    <t>刘功禄</t>
  </si>
  <si>
    <t>ZYS</t>
  </si>
  <si>
    <t>PE2100256925</t>
  </si>
  <si>
    <t>YJW</t>
  </si>
  <si>
    <t>PE2100256233</t>
  </si>
  <si>
    <t>ZMY</t>
  </si>
  <si>
    <t>PE2100069787</t>
  </si>
  <si>
    <t>HLC</t>
  </si>
  <si>
    <t>PE2100068222</t>
  </si>
  <si>
    <t>PE2000258632</t>
  </si>
  <si>
    <t>儿童康复科</t>
  </si>
  <si>
    <t>FYH</t>
  </si>
  <si>
    <t>PE2000262633</t>
  </si>
  <si>
    <t>医生</t>
  </si>
  <si>
    <t>PE2000264430</t>
  </si>
  <si>
    <t>郭医生</t>
  </si>
  <si>
    <t>QXY</t>
  </si>
  <si>
    <t>PE2100068871</t>
  </si>
  <si>
    <t>GYC</t>
  </si>
  <si>
    <t>PE2000257527</t>
  </si>
  <si>
    <t>ZBL</t>
  </si>
  <si>
    <t>PE2000258890</t>
  </si>
  <si>
    <t>PE2000262442</t>
  </si>
  <si>
    <t>PE2000264260</t>
  </si>
  <si>
    <t>PE2000264982</t>
  </si>
  <si>
    <t>福建省立金山医院</t>
  </si>
  <si>
    <t>陈名峰</t>
  </si>
  <si>
    <t>CMH</t>
  </si>
  <si>
    <t>PE2100068183</t>
  </si>
  <si>
    <t>ZZF</t>
  </si>
  <si>
    <t>PE2100069429</t>
  </si>
  <si>
    <r>
      <rPr>
        <sz val="8"/>
        <color rgb="FF000000"/>
        <rFont val="Microsoft YaHei"/>
        <charset val="134"/>
      </rPr>
      <t>中南大学湘雅二医院</t>
    </r>
  </si>
  <si>
    <t>肾内科</t>
  </si>
  <si>
    <t>王畅</t>
  </si>
  <si>
    <t>YF</t>
  </si>
  <si>
    <t>PE2100255703</t>
  </si>
  <si>
    <t>邓依萍</t>
  </si>
  <si>
    <t>YYL</t>
  </si>
  <si>
    <t>PE2000257182</t>
  </si>
  <si>
    <r>
      <rPr>
        <sz val="8"/>
        <color rgb="FF000000"/>
        <rFont val="Microsoft YaHei"/>
        <charset val="134"/>
      </rPr>
      <t>浙江ZJ</t>
    </r>
  </si>
  <si>
    <r>
      <rPr>
        <sz val="8"/>
        <color rgb="FF000000"/>
        <rFont val="Microsoft YaHei"/>
        <charset val="134"/>
      </rPr>
      <t>杭州市儿童医院</t>
    </r>
  </si>
  <si>
    <r>
      <rPr>
        <sz val="8"/>
        <color rgb="FF000000"/>
        <rFont val="Microsoft YaHei"/>
        <charset val="134"/>
      </rPr>
      <t>内1病区</t>
    </r>
  </si>
  <si>
    <r>
      <rPr>
        <sz val="8"/>
        <color rgb="FF000000"/>
        <rFont val="Microsoft YaHei"/>
        <charset val="134"/>
      </rPr>
      <t>李老师</t>
    </r>
  </si>
  <si>
    <t>KJM</t>
  </si>
  <si>
    <t>PE2100255809</t>
  </si>
  <si>
    <r>
      <rPr>
        <sz val="8"/>
        <color rgb="FF000000"/>
        <rFont val="Microsoft YaHei"/>
        <charset val="134"/>
      </rPr>
      <t>苏州大学附属第一医院</t>
    </r>
  </si>
  <si>
    <r>
      <rPr>
        <sz val="8"/>
        <color rgb="FF000000"/>
        <rFont val="Microsoft YaHei"/>
        <charset val="134"/>
      </rPr>
      <t>ICU</t>
    </r>
  </si>
  <si>
    <r>
      <rPr>
        <sz val="8"/>
        <color rgb="FF000000"/>
        <rFont val="Microsoft YaHei"/>
        <charset val="134"/>
      </rPr>
      <t>俞立强</t>
    </r>
  </si>
  <si>
    <t>ZHT</t>
  </si>
  <si>
    <t>PE2100069483</t>
  </si>
  <si>
    <t>济南市妇幼保健院</t>
  </si>
  <si>
    <t>孙萌</t>
  </si>
  <si>
    <t>LYC</t>
  </si>
  <si>
    <t>PE2100256893</t>
  </si>
  <si>
    <r>
      <rPr>
        <sz val="8"/>
        <color rgb="FF000000"/>
        <rFont val="Microsoft YaHei"/>
        <charset val="134"/>
      </rPr>
      <t>云南省第一人民医院</t>
    </r>
  </si>
  <si>
    <t>PE2000257575</t>
  </si>
  <si>
    <t>广西GX</t>
  </si>
  <si>
    <t>广西医科大学第一附属医院</t>
  </si>
  <si>
    <t>陈成</t>
  </si>
  <si>
    <t>TY</t>
  </si>
  <si>
    <t>PE2000204906</t>
  </si>
  <si>
    <r>
      <rPr>
        <sz val="8"/>
        <color rgb="FF000000"/>
        <rFont val="Microsoft YaHei"/>
        <charset val="134"/>
      </rPr>
      <t>河北HB</t>
    </r>
  </si>
  <si>
    <r>
      <rPr>
        <sz val="8"/>
        <color rgb="FF000000"/>
        <rFont val="Microsoft YaHei"/>
        <charset val="134"/>
      </rPr>
      <t>神经肌肉病科</t>
    </r>
  </si>
  <si>
    <t>ZYZ</t>
  </si>
  <si>
    <t>PE2000264270</t>
  </si>
  <si>
    <t>PE2000257283</t>
  </si>
  <si>
    <r>
      <rPr>
        <sz val="8"/>
        <color rgb="FF000000"/>
        <rFont val="Microsoft YaHei"/>
        <charset val="134"/>
      </rPr>
      <t>浙江大学医学院附属儿童医院</t>
    </r>
  </si>
  <si>
    <r>
      <rPr>
        <sz val="8"/>
        <color rgb="FF000000"/>
        <rFont val="Microsoft YaHei"/>
        <charset val="134"/>
      </rPr>
      <t>PICU</t>
    </r>
  </si>
  <si>
    <r>
      <rPr>
        <sz val="8"/>
        <color rgb="FF000000"/>
        <rFont val="Microsoft YaHei"/>
        <charset val="134"/>
      </rPr>
      <t>章老师</t>
    </r>
  </si>
  <si>
    <t>DYX</t>
  </si>
  <si>
    <t>PE2000206643</t>
  </si>
  <si>
    <t>杭州市儿童医院</t>
  </si>
  <si>
    <t>内四病区</t>
  </si>
  <si>
    <t>方丽</t>
  </si>
  <si>
    <t>PE2000082175</t>
  </si>
  <si>
    <r>
      <rPr>
        <sz val="8"/>
        <color rgb="FF000000"/>
        <rFont val="Microsoft YaHei"/>
        <charset val="134"/>
      </rPr>
      <t>福建FJ</t>
    </r>
  </si>
  <si>
    <r>
      <rPr>
        <sz val="8"/>
        <color rgb="FF000000"/>
        <rFont val="Microsoft YaHei"/>
        <charset val="134"/>
      </rPr>
      <t>福建医科大学附属第一医院</t>
    </r>
  </si>
  <si>
    <r>
      <rPr>
        <sz val="8"/>
        <color rgb="FF000000"/>
        <rFont val="Microsoft YaHei"/>
        <charset val="134"/>
      </rPr>
      <t>神经内科</t>
    </r>
  </si>
  <si>
    <r>
      <rPr>
        <sz val="8"/>
        <color rgb="FF000000"/>
        <rFont val="Microsoft YaHei"/>
        <charset val="134"/>
      </rPr>
      <t>王志强</t>
    </r>
  </si>
  <si>
    <t>PE2100255762</t>
  </si>
  <si>
    <t>YS</t>
  </si>
  <si>
    <t>PE2000257252</t>
  </si>
  <si>
    <t>LJF</t>
  </si>
  <si>
    <t>PE2000257564</t>
  </si>
  <si>
    <t>PE2000257542</t>
  </si>
  <si>
    <t>PE2000068689</t>
  </si>
  <si>
    <t>MYC</t>
  </si>
  <si>
    <t>PE2000262520</t>
  </si>
  <si>
    <t>YBL</t>
  </si>
  <si>
    <t>PE2100256188</t>
  </si>
  <si>
    <r>
      <rPr>
        <sz val="8"/>
        <color rgb="FF000000"/>
        <rFont val="Microsoft YaHei"/>
        <charset val="134"/>
      </rPr>
      <t>广东GD</t>
    </r>
  </si>
  <si>
    <r>
      <rPr>
        <sz val="8"/>
        <color rgb="FF000000"/>
        <rFont val="Microsoft YaHei"/>
        <charset val="134"/>
      </rPr>
      <t>中山大学附属第一医院</t>
    </r>
  </si>
  <si>
    <t>PE2000264519</t>
  </si>
  <si>
    <r>
      <rPr>
        <sz val="8"/>
        <color rgb="FF000000"/>
        <rFont val="Microsoft YaHei"/>
        <charset val="134"/>
      </rPr>
      <t>心内科</t>
    </r>
  </si>
  <si>
    <r>
      <rPr>
        <sz val="8"/>
        <color rgb="FF000000"/>
        <rFont val="Microsoft YaHei"/>
        <charset val="134"/>
      </rPr>
      <t>陈润芳</t>
    </r>
  </si>
  <si>
    <t>PE2100256966</t>
  </si>
  <si>
    <r>
      <rPr>
        <sz val="8"/>
        <color rgb="FF000000"/>
        <rFont val="Microsoft YaHei"/>
        <charset val="134"/>
      </rPr>
      <t>江苏JS</t>
    </r>
  </si>
  <si>
    <r>
      <rPr>
        <sz val="8"/>
        <color rgb="FF000000"/>
        <rFont val="Microsoft YaHei"/>
        <charset val="134"/>
      </rPr>
      <t>东南大学附属中大医院</t>
    </r>
  </si>
  <si>
    <r>
      <rPr>
        <sz val="8"/>
        <color rgb="FF000000"/>
        <rFont val="Microsoft YaHei"/>
        <charset val="134"/>
      </rPr>
      <t>许老师</t>
    </r>
  </si>
  <si>
    <t>TWJ</t>
  </si>
  <si>
    <t>PE2000140819</t>
  </si>
  <si>
    <t>DHL</t>
  </si>
  <si>
    <t>PE2000258892</t>
  </si>
  <si>
    <t>罗茂涛</t>
  </si>
  <si>
    <t>SCX</t>
  </si>
  <si>
    <t>PE2000206258</t>
  </si>
  <si>
    <r>
      <rPr>
        <sz val="8"/>
        <color rgb="FF000000"/>
        <rFont val="Microsoft YaHei"/>
        <charset val="134"/>
      </rPr>
      <t>淮安市妇幼保健院</t>
    </r>
  </si>
  <si>
    <r>
      <rPr>
        <sz val="8"/>
        <color rgb="FF000000"/>
        <rFont val="Microsoft YaHei"/>
        <charset val="134"/>
      </rPr>
      <t>儿科PICU</t>
    </r>
  </si>
  <si>
    <t>YYH</t>
  </si>
  <si>
    <t>PE2100256167</t>
  </si>
  <si>
    <t>XXH</t>
  </si>
  <si>
    <t>PE2100069485</t>
  </si>
  <si>
    <r>
      <rPr>
        <sz val="8"/>
        <color rgb="FF000000"/>
        <rFont val="Microsoft YaHei"/>
        <charset val="134"/>
      </rPr>
      <t>上海市第六人民医院</t>
    </r>
  </si>
  <si>
    <t>YQS</t>
  </si>
  <si>
    <t>PE2000257040</t>
  </si>
  <si>
    <t>LJQ</t>
  </si>
  <si>
    <t>PE2100069494</t>
  </si>
  <si>
    <t>钱老师</t>
  </si>
  <si>
    <t>ZZT</t>
  </si>
  <si>
    <t>PE2100256796</t>
  </si>
  <si>
    <t>PE2100256234</t>
  </si>
  <si>
    <t>XL</t>
  </si>
  <si>
    <t>PE2100256258</t>
  </si>
  <si>
    <t>LPR</t>
  </si>
  <si>
    <t>PE2000258874</t>
  </si>
  <si>
    <t>WKY</t>
  </si>
  <si>
    <t>PE2000258879</t>
  </si>
  <si>
    <t>ZSM</t>
  </si>
  <si>
    <t>PE2000262878</t>
  </si>
  <si>
    <t>RSJ</t>
  </si>
  <si>
    <t>PE2000264276</t>
  </si>
  <si>
    <t>ZZH</t>
  </si>
  <si>
    <t>PE2100069788</t>
  </si>
  <si>
    <t>GGH</t>
  </si>
  <si>
    <t>PE2000204470</t>
  </si>
  <si>
    <t>HDQ</t>
  </si>
  <si>
    <t>PE2000257104</t>
  </si>
  <si>
    <t>郴州市儿童医院</t>
  </si>
  <si>
    <t>蔡芳</t>
  </si>
  <si>
    <t>XKJ</t>
  </si>
  <si>
    <t>PE2100069335</t>
  </si>
  <si>
    <t>出黏多糖</t>
  </si>
  <si>
    <t>SY</t>
  </si>
  <si>
    <t>PE2000257076</t>
  </si>
  <si>
    <t>DRY</t>
  </si>
  <si>
    <t>PE2000257061</t>
  </si>
  <si>
    <t>XSS</t>
  </si>
  <si>
    <t>PE2000257219</t>
  </si>
  <si>
    <t>HBS</t>
  </si>
  <si>
    <t>PE2000257291</t>
  </si>
  <si>
    <t>PE2100068668</t>
  </si>
  <si>
    <t>胡晓飞</t>
  </si>
  <si>
    <t>李晓红</t>
  </si>
  <si>
    <t>销售</t>
  </si>
  <si>
    <t>Franchise</t>
  </si>
  <si>
    <t>Province</t>
  </si>
  <si>
    <t>City</t>
  </si>
  <si>
    <t>Hospital Code</t>
  </si>
  <si>
    <t>庞贝医院分级</t>
  </si>
  <si>
    <t>InstitutionName</t>
  </si>
  <si>
    <t>Team</t>
  </si>
  <si>
    <t>RM</t>
  </si>
  <si>
    <t>CSS</t>
  </si>
  <si>
    <t>RD</t>
  </si>
  <si>
    <t>甘肃</t>
  </si>
  <si>
    <t>兰州市</t>
  </si>
  <si>
    <t>AYGC</t>
  </si>
  <si>
    <t>L2</t>
  </si>
  <si>
    <t>甘肃省人民医院</t>
  </si>
  <si>
    <t>CMA</t>
  </si>
  <si>
    <t>葛述双</t>
  </si>
  <si>
    <t>李贝贝</t>
  </si>
  <si>
    <t>西安市</t>
  </si>
  <si>
    <t>AYFI</t>
  </si>
  <si>
    <t>解放军第四军医大学附属西京医院</t>
  </si>
  <si>
    <t>AYGI</t>
  </si>
  <si>
    <t>兰州大学第二医院</t>
  </si>
  <si>
    <t>宁夏</t>
  </si>
  <si>
    <t>石嘴山市</t>
  </si>
  <si>
    <t>AYWT</t>
  </si>
  <si>
    <t>宁夏回族自治区第五人民医院</t>
  </si>
  <si>
    <t>银川市</t>
  </si>
  <si>
    <t>AYVL</t>
  </si>
  <si>
    <t>L1</t>
  </si>
  <si>
    <t>宁夏回族自治区人民医院</t>
  </si>
  <si>
    <t>AYVK</t>
  </si>
  <si>
    <t>AXDB</t>
  </si>
  <si>
    <t>陕西省人民医院</t>
  </si>
  <si>
    <t>AXCU</t>
  </si>
  <si>
    <t>西安交通大学第二附属医院</t>
  </si>
  <si>
    <t>AXCT</t>
  </si>
  <si>
    <t>西安交通大学第一附属医院</t>
  </si>
  <si>
    <t>AXEB</t>
  </si>
  <si>
    <t>AYVP</t>
  </si>
  <si>
    <t>银川市第一人民医院</t>
  </si>
  <si>
    <t>AYFK</t>
  </si>
  <si>
    <t>中国人民解放军空军军医大学第二附属医院</t>
  </si>
  <si>
    <t>青海</t>
  </si>
  <si>
    <t>西宁市</t>
  </si>
  <si>
    <t>AYRH</t>
  </si>
  <si>
    <t>L3</t>
  </si>
  <si>
    <t>青海省妇女儿童医院</t>
  </si>
  <si>
    <t>Fz</t>
  </si>
  <si>
    <t>TBA</t>
  </si>
  <si>
    <t>AYRD</t>
  </si>
  <si>
    <t>青海省人民医院</t>
  </si>
  <si>
    <t>AYRB</t>
  </si>
  <si>
    <t>青海医学院附属医院</t>
  </si>
  <si>
    <t>滨州市</t>
  </si>
  <si>
    <t>ANWX</t>
  </si>
  <si>
    <t>滨州市人民医院</t>
  </si>
  <si>
    <t>董振江</t>
  </si>
  <si>
    <t>辽宁</t>
  </si>
  <si>
    <t>大连市</t>
  </si>
  <si>
    <t>AEZX</t>
  </si>
  <si>
    <t>大连医科大学附属第二医院</t>
  </si>
  <si>
    <t>AEZW</t>
  </si>
  <si>
    <t>大连医科大学附属第一医院</t>
  </si>
  <si>
    <t>德州市</t>
  </si>
  <si>
    <t>ANFZ</t>
  </si>
  <si>
    <t>德州市立医院</t>
  </si>
  <si>
    <t>ANGA</t>
  </si>
  <si>
    <t>德州市人民医院</t>
  </si>
  <si>
    <t>黑龙江</t>
  </si>
  <si>
    <t>哈尔滨市</t>
  </si>
  <si>
    <t>AGXZ</t>
  </si>
  <si>
    <t>哈尔滨医科大学附属第二医院</t>
  </si>
  <si>
    <t>AGXY</t>
  </si>
  <si>
    <t>哈尔滨医科大学附属第一医院</t>
  </si>
  <si>
    <t>吉林</t>
  </si>
  <si>
    <t>长春市</t>
  </si>
  <si>
    <t>AGCO</t>
  </si>
  <si>
    <t>济南市</t>
  </si>
  <si>
    <t>AMRZ</t>
  </si>
  <si>
    <t>济南市儿童医院</t>
  </si>
  <si>
    <t>AMRY</t>
  </si>
  <si>
    <t>济宁市</t>
  </si>
  <si>
    <t>ANPA</t>
  </si>
  <si>
    <t>济宁市第一人民医院</t>
  </si>
  <si>
    <t>ANOX</t>
  </si>
  <si>
    <t>聊城市</t>
  </si>
  <si>
    <t>AODL</t>
  </si>
  <si>
    <t>聊城市人民医院</t>
  </si>
  <si>
    <t>临沂市</t>
  </si>
  <si>
    <t>ANUL</t>
  </si>
  <si>
    <t>临沂市人民医院</t>
  </si>
  <si>
    <t>青岛市</t>
  </si>
  <si>
    <t>AMXV</t>
  </si>
  <si>
    <t>AMYL</t>
  </si>
  <si>
    <t>青岛市妇女儿童医疗保健中心</t>
  </si>
  <si>
    <t>AMYC</t>
  </si>
  <si>
    <t>青岛市人民医院</t>
  </si>
  <si>
    <t>AMRD</t>
  </si>
  <si>
    <t>AMTF</t>
  </si>
  <si>
    <t>山东第一医科大学第一附属医院</t>
  </si>
  <si>
    <t>AMRI</t>
  </si>
  <si>
    <t>泰安市</t>
  </si>
  <si>
    <t>ANSW</t>
  </si>
  <si>
    <t>泰安市中心医院</t>
  </si>
  <si>
    <t>AGDQ</t>
  </si>
  <si>
    <t>长春市儿童医院</t>
  </si>
  <si>
    <t>沈阳市</t>
  </si>
  <si>
    <t>AEOD</t>
  </si>
  <si>
    <t>中国医科大学附属第一医院</t>
  </si>
  <si>
    <t>AEOE</t>
  </si>
  <si>
    <t>中国医科大学附属盛京医院</t>
  </si>
  <si>
    <t>淄博市</t>
  </si>
  <si>
    <t>ANCW</t>
  </si>
  <si>
    <t>淄博市中心医院</t>
  </si>
  <si>
    <t>洛阳市</t>
  </si>
  <si>
    <t>APAK</t>
  </si>
  <si>
    <t>河南科技大学第一附属医院</t>
  </si>
  <si>
    <t>郑州市</t>
  </si>
  <si>
    <t>AOHA</t>
  </si>
  <si>
    <t>开封市</t>
  </si>
  <si>
    <t>AOZC</t>
  </si>
  <si>
    <t>开封市儿童医院</t>
  </si>
  <si>
    <t>AXDG</t>
  </si>
  <si>
    <t>西北妇女儿童医院</t>
  </si>
  <si>
    <t>新乡市</t>
  </si>
  <si>
    <t>AOPN</t>
  </si>
  <si>
    <t>新乡医学院第一附属医院</t>
  </si>
  <si>
    <t>AOGW</t>
  </si>
  <si>
    <t>郑州大学第二附属医院</t>
  </si>
  <si>
    <t>AOGX</t>
  </si>
  <si>
    <t>AOJW</t>
  </si>
  <si>
    <t>郑州大学第五附属医院</t>
  </si>
  <si>
    <t>AOGV</t>
  </si>
  <si>
    <t>郑州大学第一附属医院</t>
  </si>
  <si>
    <t>AOHN</t>
  </si>
  <si>
    <t>郑州市第三人民医院</t>
  </si>
  <si>
    <t>AOHX</t>
  </si>
  <si>
    <t>郑州市儿童医院</t>
  </si>
  <si>
    <t>山西</t>
  </si>
  <si>
    <t>大同市</t>
  </si>
  <si>
    <t>ACZH</t>
  </si>
  <si>
    <t>大同市第一人民医院</t>
  </si>
  <si>
    <t>冀常龙</t>
  </si>
  <si>
    <t>石家庄市</t>
  </si>
  <si>
    <t>ABGC</t>
  </si>
  <si>
    <t>河北省儿童医院</t>
  </si>
  <si>
    <t>ABFY</t>
  </si>
  <si>
    <t>河北省人民医院</t>
  </si>
  <si>
    <t>ABFU</t>
  </si>
  <si>
    <t>ABFV</t>
  </si>
  <si>
    <t>临汾市</t>
  </si>
  <si>
    <t>ADMP</t>
  </si>
  <si>
    <t>临汾市人民医院</t>
  </si>
  <si>
    <t>内蒙古</t>
  </si>
  <si>
    <t>呼和浩特市</t>
  </si>
  <si>
    <t>ADWQ</t>
  </si>
  <si>
    <t>内蒙古医科大学附属医院</t>
  </si>
  <si>
    <t>ADWS</t>
  </si>
  <si>
    <t>内蒙古自治区人民医院</t>
  </si>
  <si>
    <t>太原市</t>
  </si>
  <si>
    <t>BFCN</t>
  </si>
  <si>
    <t>山西白求恩医院</t>
  </si>
  <si>
    <t>ACTR</t>
  </si>
  <si>
    <t>ACTO</t>
  </si>
  <si>
    <t>山西省人民医院</t>
  </si>
  <si>
    <t>ACTH</t>
  </si>
  <si>
    <t>山西医科大学第二医院</t>
  </si>
  <si>
    <t>ACTG</t>
  </si>
  <si>
    <t>邢台市</t>
  </si>
  <si>
    <t>ACMN</t>
  </si>
  <si>
    <t>长治市</t>
  </si>
  <si>
    <t>ADIX</t>
  </si>
  <si>
    <t>长治医学院附属和平医院</t>
  </si>
  <si>
    <t>AYGH</t>
  </si>
  <si>
    <t>兰州大学第一医院</t>
  </si>
  <si>
    <t>新疆</t>
  </si>
  <si>
    <t>乌鲁木齐市</t>
  </si>
  <si>
    <t>AYZM</t>
  </si>
  <si>
    <t>新疆维吾尔自治区人民医院</t>
  </si>
  <si>
    <t>AYZG</t>
  </si>
  <si>
    <t>新疆医科大学第一附属医院</t>
  </si>
  <si>
    <t>浙江</t>
  </si>
  <si>
    <t>杭州市</t>
  </si>
  <si>
    <t>AJRR</t>
  </si>
  <si>
    <t>杭州市第一人民医院</t>
  </si>
  <si>
    <t>邬晓敏</t>
  </si>
  <si>
    <t>AJTX</t>
  </si>
  <si>
    <t>杭州市萧山区第一人民医院</t>
  </si>
  <si>
    <t>丽水市</t>
  </si>
  <si>
    <t>AKJC</t>
  </si>
  <si>
    <t>丽水市中心医院</t>
  </si>
  <si>
    <t>台州市</t>
  </si>
  <si>
    <t>AKFL</t>
  </si>
  <si>
    <t>临海市第二人民医院</t>
  </si>
  <si>
    <t>AKFK</t>
  </si>
  <si>
    <t>临海市第一人民医院</t>
  </si>
  <si>
    <t>宁波市</t>
  </si>
  <si>
    <t>AJZA</t>
  </si>
  <si>
    <t>宁波市妇女儿童医院</t>
  </si>
  <si>
    <t>绍兴市</t>
  </si>
  <si>
    <t>AKCE</t>
  </si>
  <si>
    <t>绍兴市中心医院</t>
  </si>
  <si>
    <t>温州市</t>
  </si>
  <si>
    <t>AKGB</t>
  </si>
  <si>
    <t>温州医科大学附属第二医院</t>
  </si>
  <si>
    <t>AKGA</t>
  </si>
  <si>
    <t>温州医科大学附属第一医院</t>
  </si>
  <si>
    <t>AJRD</t>
  </si>
  <si>
    <t>暂未完成签署</t>
  </si>
  <si>
    <t>金华市</t>
  </si>
  <si>
    <t>BKTI</t>
  </si>
  <si>
    <t>浙江大学医学院附属第四医院</t>
  </si>
  <si>
    <t>AJRC</t>
  </si>
  <si>
    <t>AJRF</t>
  </si>
  <si>
    <t>AJRG</t>
  </si>
  <si>
    <t>浙江大学医学院附属邵逸夫医院</t>
  </si>
  <si>
    <t>AJRJ</t>
  </si>
  <si>
    <t>浙江省人民医院</t>
  </si>
  <si>
    <t>AKDX</t>
  </si>
  <si>
    <t>AJRM</t>
  </si>
  <si>
    <t>浙江省中医院</t>
  </si>
  <si>
    <t>上海</t>
  </si>
  <si>
    <t>上海市</t>
  </si>
  <si>
    <t>BKRB</t>
  </si>
  <si>
    <t>成欣</t>
  </si>
  <si>
    <t>AICJ</t>
  </si>
  <si>
    <t>AICE</t>
  </si>
  <si>
    <t>江西</t>
  </si>
  <si>
    <t>南昌市</t>
  </si>
  <si>
    <t>AMAV</t>
  </si>
  <si>
    <t>江西省儿童医院</t>
  </si>
  <si>
    <t>AMAN</t>
  </si>
  <si>
    <t>南昌大学第一附属医院</t>
  </si>
  <si>
    <t>AIGT</t>
  </si>
  <si>
    <t>AIEL</t>
  </si>
  <si>
    <t>上海交通大学医学院附属瑞金医院</t>
  </si>
  <si>
    <t>AIKY</t>
  </si>
  <si>
    <t>AIMA</t>
  </si>
  <si>
    <t>上海交通大学医学院附属同仁医院</t>
  </si>
  <si>
    <t>AIEW</t>
  </si>
  <si>
    <t>上海交通大学医学院附属新华医院</t>
  </si>
  <si>
    <t>AIKR</t>
  </si>
  <si>
    <t>上海市第十人民医院</t>
  </si>
  <si>
    <t>AIJJ</t>
  </si>
  <si>
    <t>上海市东方医院</t>
  </si>
  <si>
    <t>AIDT</t>
  </si>
  <si>
    <t>上海市儿童医院</t>
  </si>
  <si>
    <t>AIKJ</t>
  </si>
  <si>
    <t>上海市闸北区中心医院</t>
  </si>
  <si>
    <t>AIPF</t>
  </si>
  <si>
    <t>AIKI</t>
  </si>
  <si>
    <t>上海市中医医院</t>
  </si>
  <si>
    <t>AIFY</t>
  </si>
  <si>
    <t>上海中医药大学附属岳阳中西医结合医院</t>
  </si>
  <si>
    <t>AILG</t>
  </si>
  <si>
    <t>同济大学附属同济医院</t>
  </si>
  <si>
    <t>福州市</t>
  </si>
  <si>
    <t>ALJP</t>
  </si>
  <si>
    <t>福建省立医院</t>
  </si>
  <si>
    <t>章程</t>
  </si>
  <si>
    <t>漳州市</t>
  </si>
  <si>
    <t>ALTP</t>
  </si>
  <si>
    <t>福建省漳州市医院</t>
  </si>
  <si>
    <t>ALJL</t>
  </si>
  <si>
    <t>ALJK</t>
  </si>
  <si>
    <t>广州市</t>
  </si>
  <si>
    <t>ARNI</t>
  </si>
  <si>
    <t>广东省人民医院</t>
  </si>
  <si>
    <t>广西</t>
  </si>
  <si>
    <t>南宁市</t>
  </si>
  <si>
    <t>BKGB</t>
  </si>
  <si>
    <t>广西妇幼保健院</t>
  </si>
  <si>
    <t>ASWG</t>
  </si>
  <si>
    <t>ASWL</t>
  </si>
  <si>
    <t>广西壮族自治区人民医院</t>
  </si>
  <si>
    <t>CQ6T</t>
  </si>
  <si>
    <t>广州市妇女儿童医疗中心</t>
  </si>
  <si>
    <t>ARNR</t>
  </si>
  <si>
    <t>广州医科大学附属第一医院</t>
  </si>
  <si>
    <t>ARNU</t>
  </si>
  <si>
    <t>广州医学院第三附属医院</t>
  </si>
  <si>
    <t>海南</t>
  </si>
  <si>
    <t>海口市</t>
  </si>
  <si>
    <t>ATPN</t>
  </si>
  <si>
    <t>海南省妇女儿童医学中心</t>
  </si>
  <si>
    <t>ATPK</t>
  </si>
  <si>
    <t>海南省人民医院</t>
  </si>
  <si>
    <t>湖南</t>
  </si>
  <si>
    <t>长沙市</t>
  </si>
  <si>
    <t>AQNV</t>
  </si>
  <si>
    <t>签署中</t>
  </si>
  <si>
    <t>AQNT</t>
  </si>
  <si>
    <t>湖南省人民医院</t>
  </si>
  <si>
    <t>湖北</t>
  </si>
  <si>
    <t>武汉市</t>
  </si>
  <si>
    <t>APNU</t>
  </si>
  <si>
    <t>APNT</t>
  </si>
  <si>
    <t>怀化市</t>
  </si>
  <si>
    <t>ARJY</t>
  </si>
  <si>
    <t>怀化市第一人民医院</t>
  </si>
  <si>
    <t>ASVE</t>
  </si>
  <si>
    <t>ASVX</t>
  </si>
  <si>
    <t>南方医科大学珠江医院</t>
  </si>
  <si>
    <t>泉州市</t>
  </si>
  <si>
    <t>ALRG</t>
  </si>
  <si>
    <t>泉州市第一医院</t>
  </si>
  <si>
    <t>厦门市</t>
  </si>
  <si>
    <t>ALNL</t>
  </si>
  <si>
    <t>厦门大学附属第一医院</t>
  </si>
  <si>
    <t>ALOH</t>
  </si>
  <si>
    <t>厦门市儿童医院</t>
  </si>
  <si>
    <t>汕头市</t>
  </si>
  <si>
    <t>ARYT</t>
  </si>
  <si>
    <t>汕头大学医学院第一附属医院</t>
  </si>
  <si>
    <t>ARYW</t>
  </si>
  <si>
    <t>汕头市中心医院</t>
  </si>
  <si>
    <t>深圳市</t>
  </si>
  <si>
    <t>ASAJ</t>
  </si>
  <si>
    <t>深圳市儿童医院</t>
  </si>
  <si>
    <t>APPA</t>
  </si>
  <si>
    <t>武汉儿童医院</t>
  </si>
  <si>
    <t>APOG</t>
  </si>
  <si>
    <t>武汉市第一医院</t>
  </si>
  <si>
    <t>AQOG</t>
  </si>
  <si>
    <t>长沙市中心医院</t>
  </si>
  <si>
    <t>ASVF</t>
  </si>
  <si>
    <t>中国人民解放军南部战区总医院</t>
  </si>
  <si>
    <t>AQNO</t>
  </si>
  <si>
    <t>中南大学湘雅二医院</t>
  </si>
  <si>
    <t>AQNP</t>
  </si>
  <si>
    <t>中南大学湘雅三医院</t>
  </si>
  <si>
    <t>AQNN</t>
  </si>
  <si>
    <t>ARMY</t>
  </si>
  <si>
    <t>中山大学附属第三医院</t>
  </si>
  <si>
    <t>ARMW</t>
  </si>
  <si>
    <t>ARMX</t>
  </si>
  <si>
    <t>中山大学孙逸仙纪念医院</t>
  </si>
  <si>
    <t>株洲市</t>
  </si>
  <si>
    <t>AQUL</t>
  </si>
  <si>
    <t>株洲市中心医院</t>
  </si>
  <si>
    <t>四川</t>
  </si>
  <si>
    <t>成都市</t>
  </si>
  <si>
    <t>BGLG</t>
  </si>
  <si>
    <t>成都上锦南府医院</t>
  </si>
  <si>
    <t>胡宇</t>
  </si>
  <si>
    <t>AUFT</t>
  </si>
  <si>
    <t>成都市第二人民医院</t>
  </si>
  <si>
    <t>AUFU</t>
  </si>
  <si>
    <t>成都市第三人民医院</t>
  </si>
  <si>
    <t>BJMK</t>
  </si>
  <si>
    <t>成都市妇女儿童中心医院</t>
  </si>
  <si>
    <t>贵阳市</t>
  </si>
  <si>
    <t>AVWE</t>
  </si>
  <si>
    <t>贵阳市妇幼保健院</t>
  </si>
  <si>
    <t>AVVU</t>
  </si>
  <si>
    <t>贵阳医学院附属医院</t>
  </si>
  <si>
    <t>AVVT</t>
  </si>
  <si>
    <t>贵州省人民医院</t>
  </si>
  <si>
    <t>云南</t>
  </si>
  <si>
    <t>昆明市</t>
  </si>
  <si>
    <t>AWGQ</t>
  </si>
  <si>
    <t>昆明市儿童医院</t>
  </si>
  <si>
    <t>AWGG</t>
  </si>
  <si>
    <t>昆明医科大学第一附属医院</t>
  </si>
  <si>
    <t>AUFE</t>
  </si>
  <si>
    <t>AUFD</t>
  </si>
  <si>
    <t>四川大学华西医院</t>
  </si>
  <si>
    <t>AUFJ</t>
  </si>
  <si>
    <t>泸州市</t>
  </si>
  <si>
    <t>AUZU</t>
  </si>
  <si>
    <t>西南医科大学附属医院</t>
  </si>
  <si>
    <t>AWGA</t>
  </si>
  <si>
    <t>重庆</t>
  </si>
  <si>
    <t>重庆市</t>
  </si>
  <si>
    <t>ATVH</t>
  </si>
  <si>
    <t>重庆医科大学附属第一医院</t>
  </si>
  <si>
    <t>ATVJ</t>
  </si>
  <si>
    <t>重庆医科大学附属儿童医院</t>
  </si>
  <si>
    <t>遵义市</t>
  </si>
  <si>
    <t>AVXX</t>
  </si>
  <si>
    <t>遵义医学院附属医院</t>
  </si>
  <si>
    <t>合肥市</t>
  </si>
  <si>
    <t>AKOZ</t>
  </si>
  <si>
    <t>安徽省立儿童医院</t>
  </si>
  <si>
    <t>郭敏</t>
  </si>
  <si>
    <t>BBFE</t>
  </si>
  <si>
    <t>AKOV</t>
  </si>
  <si>
    <t>安徽医科大学第一附属医院</t>
  </si>
  <si>
    <t>常州市</t>
  </si>
  <si>
    <t>AJNI</t>
  </si>
  <si>
    <t>常州市儿童医院</t>
  </si>
  <si>
    <t>南京市</t>
  </si>
  <si>
    <t>AJQR</t>
  </si>
  <si>
    <t>东部战区总医院</t>
  </si>
  <si>
    <t>AIQT</t>
  </si>
  <si>
    <t>淮安市</t>
  </si>
  <si>
    <t>AJKZ</t>
  </si>
  <si>
    <t>镇江市</t>
  </si>
  <si>
    <t>AIXT</t>
  </si>
  <si>
    <t>江苏大学附属医院</t>
  </si>
  <si>
    <t>AIPK</t>
  </si>
  <si>
    <t>连云港市</t>
  </si>
  <si>
    <t>AJLY</t>
  </si>
  <si>
    <t>连云港市第一人民医院</t>
  </si>
  <si>
    <t>AIPV</t>
  </si>
  <si>
    <t>南京鼓楼医院</t>
  </si>
  <si>
    <t>AIPT</t>
  </si>
  <si>
    <t>南京市第一医院</t>
  </si>
  <si>
    <t>AIQA</t>
  </si>
  <si>
    <t>苏州市</t>
  </si>
  <si>
    <t>AIYM</t>
  </si>
  <si>
    <t>宿迁市</t>
  </si>
  <si>
    <t>AJQG</t>
  </si>
  <si>
    <t>徐州市</t>
  </si>
  <si>
    <t>AJIB</t>
  </si>
  <si>
    <t>徐州市中心医院</t>
  </si>
  <si>
    <t>AJHX</t>
  </si>
  <si>
    <t>徐州医科大学附属医院</t>
  </si>
  <si>
    <t>扬州市</t>
  </si>
  <si>
    <t>AJEE</t>
  </si>
  <si>
    <t>扬州大学附属医院</t>
  </si>
  <si>
    <t>无</t>
  </si>
  <si>
    <t>南通市第一人民医院</t>
  </si>
  <si>
    <t>盐城市第一人民医院</t>
  </si>
  <si>
    <t>丽水市人民医院</t>
  </si>
  <si>
    <t>南昌大学第二附属医院</t>
  </si>
  <si>
    <t>宁波市第一医院</t>
  </si>
  <si>
    <t>南/北区</t>
  </si>
  <si>
    <t>区域市场</t>
  </si>
  <si>
    <t>省份</t>
  </si>
  <si>
    <t>思而赞</t>
  </si>
  <si>
    <t>艾而赞</t>
  </si>
  <si>
    <t>法布赞</t>
  </si>
  <si>
    <t>美而赞</t>
  </si>
  <si>
    <t>北区</t>
  </si>
  <si>
    <t>王晨</t>
  </si>
  <si>
    <t>秦野</t>
  </si>
  <si>
    <t>李钦佩</t>
  </si>
  <si>
    <t>内蒙古NMG</t>
  </si>
  <si>
    <t>赵显</t>
  </si>
  <si>
    <t>黑龙江HLJ</t>
  </si>
  <si>
    <t>辽宁LN</t>
  </si>
  <si>
    <t>甘肃GS</t>
  </si>
  <si>
    <t>孙加钢</t>
  </si>
  <si>
    <t>青海QH</t>
  </si>
  <si>
    <t>南区</t>
  </si>
  <si>
    <t>杨青</t>
  </si>
  <si>
    <t>贵州GZ</t>
  </si>
  <si>
    <t>陈伟强</t>
  </si>
  <si>
    <t>冯叶群</t>
  </si>
  <si>
    <t>New1</t>
  </si>
  <si>
    <t>王林</t>
  </si>
  <si>
    <t>江西JX</t>
  </si>
  <si>
    <t>杨黎黎</t>
  </si>
  <si>
    <t>海南HN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</si>
</sst>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8"/>
      <name val="宋体"/>
      <charset val="134"/>
    </font>
    <font>
      <b/>
      <sz val="8"/>
      <color theme="1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b/>
      <sz val="8"/>
      <color rgb="FFFF0000"/>
      <name val="微软雅黑"/>
      <charset val="134"/>
    </font>
    <font>
      <sz val="8"/>
      <color rgb="FF000000"/>
      <name val="Microsoft YaHei"/>
      <charset val="134"/>
    </font>
    <font>
      <sz val="8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8"/>
      <color rgb="FF262626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0" fillId="41" borderId="10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5" fillId="23" borderId="10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19" borderId="6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/>
    <xf numFmtId="0" fontId="3" fillId="4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Border="1">
      <alignment vertical="center"/>
    </xf>
    <xf numFmtId="0" fontId="3" fillId="6" borderId="0" xfId="0" applyNumberFormat="1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11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/>
    </xf>
    <xf numFmtId="14" fontId="5" fillId="11" borderId="0" xfId="0" applyNumberFormat="1" applyFont="1" applyFill="1" applyBorder="1" applyAlignment="1">
      <alignment horizontal="center" vertical="center"/>
    </xf>
    <xf numFmtId="14" fontId="5" fillId="11" borderId="0" xfId="0" applyNumberFormat="1" applyFont="1" applyFill="1" applyBorder="1" applyAlignment="1">
      <alignment horizontal="left" vertical="top" wrapText="1"/>
    </xf>
    <xf numFmtId="14" fontId="5" fillId="0" borderId="0" xfId="0" applyNumberFormat="1" applyFont="1" applyFill="1" applyBorder="1" applyAlignment="1">
      <alignment horizontal="left" vertical="top" wrapText="1"/>
    </xf>
    <xf numFmtId="0" fontId="5" fillId="5" borderId="0" xfId="0" applyNumberFormat="1" applyFont="1" applyFill="1" applyBorder="1" applyAlignment="1">
      <alignment horizontal="center" vertical="center"/>
    </xf>
    <xf numFmtId="14" fontId="8" fillId="5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6"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0"/>
        <i val="0"/>
        <color auto="1"/>
      </font>
    </dxf>
    <dxf>
      <font>
        <color auto="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H31" totalsRowShown="0">
  <autoFilter ref="A1:H31"/>
  <tableColumns count="8">
    <tableColumn id="1" name="序号"/>
    <tableColumn id="2" name="南/北区"/>
    <tableColumn id="3" name="区域市场"/>
    <tableColumn id="4" name="省份"/>
    <tableColumn id="5" name="思而赞"/>
    <tableColumn id="6" name="艾而赞"/>
    <tableColumn id="7" name="法布赞"/>
    <tableColumn id="8" name="美而赞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701"/>
  <sheetViews>
    <sheetView tabSelected="1" zoomScale="90" zoomScaleNormal="90" workbookViewId="0">
      <pane xSplit="5" ySplit="1" topLeftCell="K2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0.4"/>
  <cols>
    <col min="1" max="1" width="4.58035714285714" style="16" customWidth="1"/>
    <col min="2" max="2" width="8.58035714285714" style="16" customWidth="1"/>
    <col min="3" max="3" width="6.58035714285714" style="16" customWidth="1"/>
    <col min="4" max="4" width="4.58035714285714" style="16" customWidth="1"/>
    <col min="5" max="5" width="19.0803571428571" style="16" customWidth="1"/>
    <col min="6" max="6" width="4.5" style="16" customWidth="1"/>
    <col min="7" max="7" width="4.08035714285714" style="16" customWidth="1"/>
    <col min="8" max="8" width="6.58035714285714" style="16" customWidth="1"/>
    <col min="9" max="9" width="6.08035714285714" style="16" customWidth="1"/>
    <col min="10" max="10" width="4.33035714285714" style="16" customWidth="1"/>
    <col min="11" max="14" width="4.5" style="16" customWidth="1"/>
    <col min="15" max="15" width="4.33035714285714" style="16" customWidth="1"/>
    <col min="16" max="16" width="4.5" style="16" customWidth="1"/>
    <col min="17" max="17" width="6.08035714285714" style="16" customWidth="1"/>
    <col min="18" max="18" width="5.5" style="16" customWidth="1"/>
    <col min="19" max="19" width="11.5" style="16" customWidth="1"/>
    <col min="20" max="20" width="4.58035714285714" style="16" customWidth="1"/>
    <col min="21" max="21" width="6" style="16" customWidth="1"/>
    <col min="22" max="22" width="5.83035714285714" style="16" customWidth="1"/>
    <col min="23" max="23" width="6.08035714285714" style="16" customWidth="1"/>
    <col min="24" max="25" width="5.5" style="16" customWidth="1"/>
    <col min="26" max="26" width="11.5" style="16" customWidth="1"/>
    <col min="27" max="27" width="9" style="16" customWidth="1"/>
    <col min="28" max="29" width="6.08035714285714" style="16" customWidth="1"/>
    <col min="30" max="16384" width="9" style="16"/>
  </cols>
  <sheetData>
    <row r="1" s="14" customFormat="1" ht="60" customHeight="1" spans="1:29">
      <c r="A1" s="17" t="s">
        <v>0</v>
      </c>
      <c r="B1" s="18" t="s">
        <v>1</v>
      </c>
      <c r="C1" s="18" t="s">
        <v>2</v>
      </c>
      <c r="D1" s="18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18" t="s">
        <v>10</v>
      </c>
      <c r="L1" s="18" t="s">
        <v>11</v>
      </c>
      <c r="M1" s="18" t="s">
        <v>11</v>
      </c>
      <c r="N1" s="18" t="s">
        <v>12</v>
      </c>
      <c r="O1" s="26" t="s">
        <v>13</v>
      </c>
      <c r="P1" s="26" t="s">
        <v>14</v>
      </c>
      <c r="Q1" s="26" t="s">
        <v>15</v>
      </c>
      <c r="R1" s="26" t="s">
        <v>16</v>
      </c>
      <c r="S1" s="26" t="s">
        <v>17</v>
      </c>
      <c r="T1" s="26" t="s">
        <v>18</v>
      </c>
      <c r="U1" s="30" t="s">
        <v>19</v>
      </c>
      <c r="V1" s="30" t="s">
        <v>20</v>
      </c>
      <c r="W1" s="30" t="s">
        <v>21</v>
      </c>
      <c r="X1" s="26" t="s">
        <v>22</v>
      </c>
      <c r="Y1" s="26" t="s">
        <v>23</v>
      </c>
      <c r="Z1" s="26" t="s">
        <v>24</v>
      </c>
      <c r="AA1" s="35" t="s">
        <v>25</v>
      </c>
      <c r="AB1" s="36" t="s">
        <v>26</v>
      </c>
      <c r="AC1" s="36" t="s">
        <v>27</v>
      </c>
    </row>
    <row r="2" s="15" customFormat="1" ht="13.5" customHeight="1" spans="1:29">
      <c r="A2" s="19">
        <v>1</v>
      </c>
      <c r="B2" s="20">
        <v>44200</v>
      </c>
      <c r="C2" s="21" t="s">
        <v>28</v>
      </c>
      <c r="D2" s="21" t="e">
        <f>VLOOKUP(C2,IF({1,0},#REF!,#REF!),2,FALSE)</f>
        <v>#N/A</v>
      </c>
      <c r="E2" s="23" t="s">
        <v>29</v>
      </c>
      <c r="F2" s="24" t="str">
        <f>IFERROR(VLOOKUP(E2,IF({1,0},医院分型!F:F,医院分型!E:E),2,FALSE),"无")</f>
        <v>无</v>
      </c>
      <c r="G2" s="24" t="e">
        <f>VLOOKUP(E2,医院分型!F:J,5,FALSE)</f>
        <v>#N/A</v>
      </c>
      <c r="H2" s="25" t="s">
        <v>30</v>
      </c>
      <c r="I2" s="25" t="s">
        <v>31</v>
      </c>
      <c r="J2" s="25" t="str">
        <f>IFERROR(VLOOKUP(E2,医院分型!F$2:K$190,6,FALSE),"否")</f>
        <v>否</v>
      </c>
      <c r="K2" s="19" t="s">
        <v>32</v>
      </c>
      <c r="L2" s="19">
        <v>34</v>
      </c>
      <c r="M2" s="19" t="s">
        <v>33</v>
      </c>
      <c r="N2" s="19" t="s">
        <v>34</v>
      </c>
      <c r="O2" s="25"/>
      <c r="P2" s="27" t="s">
        <v>35</v>
      </c>
      <c r="Q2" s="27" t="s">
        <v>36</v>
      </c>
      <c r="R2" s="28"/>
      <c r="S2" s="29" t="s">
        <v>37</v>
      </c>
      <c r="T2" s="25" t="s">
        <v>38</v>
      </c>
      <c r="U2" s="31" t="s">
        <v>39</v>
      </c>
      <c r="V2" s="32">
        <v>0.2</v>
      </c>
      <c r="W2" s="33" t="s">
        <v>40</v>
      </c>
      <c r="X2" s="34">
        <v>2</v>
      </c>
      <c r="Y2" s="37" t="s">
        <v>38</v>
      </c>
      <c r="Z2" s="38" t="s">
        <v>41</v>
      </c>
      <c r="AA2" s="20"/>
      <c r="AB2" s="15" t="s">
        <v>42</v>
      </c>
      <c r="AC2" s="15" t="s">
        <v>43</v>
      </c>
    </row>
    <row r="3" s="15" customFormat="1" ht="13.5" customHeight="1" spans="1:27">
      <c r="A3" s="19">
        <v>2</v>
      </c>
      <c r="B3" s="20">
        <v>44200</v>
      </c>
      <c r="C3" s="21" t="s">
        <v>44</v>
      </c>
      <c r="D3" s="21" t="e">
        <f>VLOOKUP(C3,IF({1,0},#REF!,#REF!),2,FALSE)</f>
        <v>#N/A</v>
      </c>
      <c r="E3" s="23" t="s">
        <v>45</v>
      </c>
      <c r="F3" s="24" t="str">
        <f>IFERROR(VLOOKUP(E3,IF({1,0},医院分型!F:F,医院分型!E:E),2,FALSE),"无")</f>
        <v>L2</v>
      </c>
      <c r="G3" s="24" t="str">
        <f>VLOOKUP(E3,医院分型!F:J,5,FALSE)</f>
        <v>否</v>
      </c>
      <c r="H3" s="25" t="s">
        <v>46</v>
      </c>
      <c r="I3" s="25" t="s">
        <v>47</v>
      </c>
      <c r="J3" s="25" t="str">
        <f>IFERROR(VLOOKUP(E3,医院分型!F$2:K$190,6,FALSE),"否")</f>
        <v>是</v>
      </c>
      <c r="K3" s="19" t="s">
        <v>48</v>
      </c>
      <c r="L3" s="19">
        <v>32</v>
      </c>
      <c r="M3" s="19" t="s">
        <v>33</v>
      </c>
      <c r="N3" s="19" t="s">
        <v>34</v>
      </c>
      <c r="O3" s="25"/>
      <c r="P3" s="27" t="s">
        <v>35</v>
      </c>
      <c r="Q3" s="27" t="s">
        <v>36</v>
      </c>
      <c r="R3" s="28"/>
      <c r="S3" s="29" t="s">
        <v>49</v>
      </c>
      <c r="T3" s="25" t="s">
        <v>38</v>
      </c>
      <c r="U3" s="31" t="s">
        <v>50</v>
      </c>
      <c r="V3" s="32"/>
      <c r="W3" s="33"/>
      <c r="X3" s="19"/>
      <c r="Y3" s="20"/>
      <c r="Z3" s="39"/>
      <c r="AA3" s="20"/>
    </row>
    <row r="4" s="15" customFormat="1" ht="13.5" customHeight="1" spans="1:27">
      <c r="A4" s="19">
        <v>3</v>
      </c>
      <c r="B4" s="20">
        <v>44201</v>
      </c>
      <c r="C4" s="21" t="s">
        <v>51</v>
      </c>
      <c r="D4" s="21" t="e">
        <f>VLOOKUP(C4,IF({1,0},#REF!,#REF!),2,FALSE)</f>
        <v>#N/A</v>
      </c>
      <c r="E4" s="23" t="s">
        <v>52</v>
      </c>
      <c r="F4" s="24" t="str">
        <f>IFERROR(VLOOKUP(E4,IF({1,0},医院分型!F:F,医院分型!E:E),2,FALSE),"无")</f>
        <v>L3</v>
      </c>
      <c r="G4" s="24" t="str">
        <f>VLOOKUP(E4,医院分型!F:J,5,FALSE)</f>
        <v>否</v>
      </c>
      <c r="H4" s="25" t="s">
        <v>53</v>
      </c>
      <c r="I4" s="25" t="s">
        <v>54</v>
      </c>
      <c r="J4" s="25" t="str">
        <f>IFERROR(VLOOKUP(E4,医院分型!F$2:K$190,6,FALSE),"否")</f>
        <v>否</v>
      </c>
      <c r="K4" s="19" t="s">
        <v>55</v>
      </c>
      <c r="L4" s="19">
        <v>38</v>
      </c>
      <c r="M4" s="19" t="s">
        <v>33</v>
      </c>
      <c r="N4" s="19" t="s">
        <v>56</v>
      </c>
      <c r="O4" s="25"/>
      <c r="P4" s="27" t="s">
        <v>35</v>
      </c>
      <c r="Q4" s="27" t="s">
        <v>36</v>
      </c>
      <c r="R4" s="28"/>
      <c r="S4" s="29" t="s">
        <v>57</v>
      </c>
      <c r="T4" s="25" t="s">
        <v>38</v>
      </c>
      <c r="U4" s="31" t="s">
        <v>50</v>
      </c>
      <c r="V4" s="32"/>
      <c r="W4" s="33"/>
      <c r="X4" s="19"/>
      <c r="Y4" s="20"/>
      <c r="Z4" s="39"/>
      <c r="AA4" s="20"/>
    </row>
    <row r="5" s="15" customFormat="1" ht="13.5" customHeight="1" spans="1:27">
      <c r="A5" s="19">
        <v>4</v>
      </c>
      <c r="B5" s="20">
        <v>44201</v>
      </c>
      <c r="C5" s="21" t="s">
        <v>58</v>
      </c>
      <c r="D5" s="21" t="e">
        <f>VLOOKUP(C5,IF({1,0},#REF!,#REF!),2,FALSE)</f>
        <v>#N/A</v>
      </c>
      <c r="E5" s="23" t="s">
        <v>59</v>
      </c>
      <c r="F5" s="24" t="str">
        <f>IFERROR(VLOOKUP(E5,IF({1,0},医院分型!F:F,医院分型!E:E),2,FALSE),"无")</f>
        <v>无</v>
      </c>
      <c r="G5" s="24" t="e">
        <f>VLOOKUP(E5,医院分型!F:J,5,FALSE)</f>
        <v>#N/A</v>
      </c>
      <c r="H5" s="25" t="s">
        <v>60</v>
      </c>
      <c r="I5" s="25" t="s">
        <v>61</v>
      </c>
      <c r="J5" s="25" t="str">
        <f>IFERROR(VLOOKUP(E5,医院分型!F$2:K$190,6,FALSE),"否")</f>
        <v>否</v>
      </c>
      <c r="K5" s="19" t="s">
        <v>62</v>
      </c>
      <c r="L5" s="19">
        <v>61</v>
      </c>
      <c r="M5" s="19" t="s">
        <v>33</v>
      </c>
      <c r="N5" s="19" t="s">
        <v>34</v>
      </c>
      <c r="O5" s="25"/>
      <c r="P5" s="27" t="s">
        <v>35</v>
      </c>
      <c r="Q5" s="27" t="s">
        <v>36</v>
      </c>
      <c r="R5" s="28"/>
      <c r="S5" s="29" t="s">
        <v>63</v>
      </c>
      <c r="T5" s="25" t="s">
        <v>38</v>
      </c>
      <c r="U5" s="31" t="s">
        <v>50</v>
      </c>
      <c r="V5" s="32"/>
      <c r="W5" s="33"/>
      <c r="X5" s="19"/>
      <c r="Y5" s="20"/>
      <c r="Z5" s="39"/>
      <c r="AA5" s="20"/>
    </row>
    <row r="6" s="15" customFormat="1" ht="13.5" customHeight="1" spans="1:27">
      <c r="A6" s="19">
        <v>5</v>
      </c>
      <c r="B6" s="20">
        <v>44201</v>
      </c>
      <c r="C6" s="21" t="s">
        <v>64</v>
      </c>
      <c r="D6" s="21" t="e">
        <f>VLOOKUP(C6,IF({1,0},#REF!,#REF!),2,FALSE)</f>
        <v>#N/A</v>
      </c>
      <c r="E6" s="23" t="s">
        <v>65</v>
      </c>
      <c r="F6" s="24" t="str">
        <f>IFERROR(VLOOKUP(E6,IF({1,0},医院分型!F:F,医院分型!E:E),2,FALSE),"无")</f>
        <v>L2</v>
      </c>
      <c r="G6" s="24" t="str">
        <f>VLOOKUP(E6,医院分型!F:J,5,FALSE)</f>
        <v>是</v>
      </c>
      <c r="H6" s="25" t="s">
        <v>60</v>
      </c>
      <c r="I6" s="25" t="s">
        <v>66</v>
      </c>
      <c r="J6" s="25" t="str">
        <f>IFERROR(VLOOKUP(E6,医院分型!F$2:K$190,6,FALSE),"否")</f>
        <v>否</v>
      </c>
      <c r="K6" s="19" t="s">
        <v>67</v>
      </c>
      <c r="L6" s="19">
        <v>33</v>
      </c>
      <c r="M6" s="19" t="s">
        <v>33</v>
      </c>
      <c r="N6" s="19" t="s">
        <v>56</v>
      </c>
      <c r="O6" s="25"/>
      <c r="P6" s="27" t="s">
        <v>35</v>
      </c>
      <c r="Q6" s="27" t="s">
        <v>36</v>
      </c>
      <c r="R6" s="28"/>
      <c r="S6" s="29" t="s">
        <v>68</v>
      </c>
      <c r="T6" s="25" t="s">
        <v>38</v>
      </c>
      <c r="U6" s="31" t="s">
        <v>50</v>
      </c>
      <c r="V6" s="32"/>
      <c r="W6" s="33"/>
      <c r="X6" s="19"/>
      <c r="Y6" s="20"/>
      <c r="Z6" s="39"/>
      <c r="AA6" s="20"/>
    </row>
    <row r="7" s="15" customFormat="1" ht="13.5" customHeight="1" spans="1:27">
      <c r="A7" s="19">
        <v>6</v>
      </c>
      <c r="B7" s="20">
        <v>44201</v>
      </c>
      <c r="C7" s="21" t="s">
        <v>64</v>
      </c>
      <c r="D7" s="21" t="e">
        <f>VLOOKUP(C7,IF({1,0},#REF!,#REF!),2,FALSE)</f>
        <v>#N/A</v>
      </c>
      <c r="E7" s="23" t="s">
        <v>69</v>
      </c>
      <c r="F7" s="24" t="str">
        <f>IFERROR(VLOOKUP(E7,IF({1,0},医院分型!F:F,医院分型!E:E),2,FALSE),"无")</f>
        <v>无</v>
      </c>
      <c r="G7" s="24" t="str">
        <f>VLOOKUP(E7,医院分型!F:J,5,FALSE)</f>
        <v>是</v>
      </c>
      <c r="H7" s="25" t="s">
        <v>60</v>
      </c>
      <c r="I7" s="25" t="s">
        <v>70</v>
      </c>
      <c r="J7" s="25" t="str">
        <f>IFERROR(VLOOKUP(E7,医院分型!F$2:K$190,6,FALSE),"否")</f>
        <v>否</v>
      </c>
      <c r="K7" s="19" t="s">
        <v>71</v>
      </c>
      <c r="L7" s="19">
        <v>66</v>
      </c>
      <c r="M7" s="19" t="s">
        <v>33</v>
      </c>
      <c r="N7" s="19" t="s">
        <v>56</v>
      </c>
      <c r="O7" s="25"/>
      <c r="P7" s="27" t="s">
        <v>35</v>
      </c>
      <c r="Q7" s="27" t="s">
        <v>36</v>
      </c>
      <c r="R7" s="28"/>
      <c r="S7" s="29" t="s">
        <v>72</v>
      </c>
      <c r="T7" s="25" t="s">
        <v>38</v>
      </c>
      <c r="U7" s="31" t="s">
        <v>50</v>
      </c>
      <c r="V7" s="32"/>
      <c r="W7" s="33"/>
      <c r="X7" s="19"/>
      <c r="Y7" s="20"/>
      <c r="Z7" s="39"/>
      <c r="AA7" s="20"/>
    </row>
    <row r="8" s="15" customFormat="1" ht="13.5" customHeight="1" spans="1:27">
      <c r="A8" s="19">
        <v>7</v>
      </c>
      <c r="B8" s="20">
        <v>44201</v>
      </c>
      <c r="C8" s="21" t="s">
        <v>64</v>
      </c>
      <c r="D8" s="21" t="e">
        <f>VLOOKUP(C8,IF({1,0},#REF!,#REF!),2,FALSE)</f>
        <v>#N/A</v>
      </c>
      <c r="E8" s="23" t="s">
        <v>69</v>
      </c>
      <c r="F8" s="24" t="str">
        <f>IFERROR(VLOOKUP(E8,IF({1,0},医院分型!F:F,医院分型!E:E),2,FALSE),"无")</f>
        <v>无</v>
      </c>
      <c r="G8" s="24" t="str">
        <f>VLOOKUP(E8,医院分型!F:J,5,FALSE)</f>
        <v>是</v>
      </c>
      <c r="H8" s="25" t="s">
        <v>60</v>
      </c>
      <c r="I8" s="25" t="s">
        <v>70</v>
      </c>
      <c r="J8" s="25" t="str">
        <f>IFERROR(VLOOKUP(E8,医院分型!F$2:K$190,6,FALSE),"否")</f>
        <v>否</v>
      </c>
      <c r="K8" s="19" t="s">
        <v>73</v>
      </c>
      <c r="L8" s="19">
        <v>31</v>
      </c>
      <c r="M8" s="19" t="s">
        <v>33</v>
      </c>
      <c r="N8" s="19" t="s">
        <v>56</v>
      </c>
      <c r="O8" s="25"/>
      <c r="P8" s="27" t="s">
        <v>35</v>
      </c>
      <c r="Q8" s="27" t="s">
        <v>36</v>
      </c>
      <c r="R8" s="28"/>
      <c r="S8" s="29" t="s">
        <v>74</v>
      </c>
      <c r="T8" s="25" t="s">
        <v>38</v>
      </c>
      <c r="U8" s="31" t="s">
        <v>50</v>
      </c>
      <c r="V8" s="32"/>
      <c r="W8" s="33"/>
      <c r="X8" s="19"/>
      <c r="Y8" s="20"/>
      <c r="Z8" s="39"/>
      <c r="AA8" s="20"/>
    </row>
    <row r="9" s="15" customFormat="1" ht="13.5" customHeight="1" spans="1:27">
      <c r="A9" s="19">
        <v>8</v>
      </c>
      <c r="B9" s="20">
        <v>44201</v>
      </c>
      <c r="C9" s="21" t="s">
        <v>64</v>
      </c>
      <c r="D9" s="21" t="e">
        <f>VLOOKUP(C9,IF({1,0},#REF!,#REF!),2,FALSE)</f>
        <v>#N/A</v>
      </c>
      <c r="E9" s="23" t="s">
        <v>69</v>
      </c>
      <c r="F9" s="24" t="str">
        <f>IFERROR(VLOOKUP(E9,IF({1,0},医院分型!F:F,医院分型!E:E),2,FALSE),"无")</f>
        <v>无</v>
      </c>
      <c r="G9" s="24" t="str">
        <f>VLOOKUP(E9,医院分型!F:J,5,FALSE)</f>
        <v>是</v>
      </c>
      <c r="H9" s="25" t="s">
        <v>60</v>
      </c>
      <c r="I9" s="25" t="s">
        <v>70</v>
      </c>
      <c r="J9" s="25" t="str">
        <f>IFERROR(VLOOKUP(E9,医院分型!F$2:K$190,6,FALSE),"否")</f>
        <v>否</v>
      </c>
      <c r="K9" s="19" t="s">
        <v>75</v>
      </c>
      <c r="L9" s="19">
        <v>46</v>
      </c>
      <c r="M9" s="19" t="s">
        <v>33</v>
      </c>
      <c r="N9" s="19" t="s">
        <v>34</v>
      </c>
      <c r="O9" s="25"/>
      <c r="P9" s="27" t="s">
        <v>35</v>
      </c>
      <c r="Q9" s="27" t="s">
        <v>36</v>
      </c>
      <c r="R9" s="28"/>
      <c r="S9" s="29" t="s">
        <v>76</v>
      </c>
      <c r="T9" s="25" t="s">
        <v>38</v>
      </c>
      <c r="U9" s="31" t="s">
        <v>50</v>
      </c>
      <c r="V9" s="32"/>
      <c r="W9" s="33"/>
      <c r="X9" s="19"/>
      <c r="Y9" s="20"/>
      <c r="Z9" s="39"/>
      <c r="AA9" s="20"/>
    </row>
    <row r="10" s="15" customFormat="1" ht="13.5" customHeight="1" spans="1:27">
      <c r="A10" s="19">
        <v>9</v>
      </c>
      <c r="B10" s="20">
        <v>44201</v>
      </c>
      <c r="C10" s="21" t="s">
        <v>77</v>
      </c>
      <c r="D10" s="21" t="e">
        <f>VLOOKUP(C10,IF({1,0},#REF!,#REF!),2,FALSE)</f>
        <v>#N/A</v>
      </c>
      <c r="E10" s="23" t="s">
        <v>78</v>
      </c>
      <c r="F10" s="24" t="str">
        <f>IFERROR(VLOOKUP(E10,IF({1,0},医院分型!F:F,医院分型!E:E),2,FALSE),"无")</f>
        <v>L1</v>
      </c>
      <c r="G10" s="24" t="str">
        <f>VLOOKUP(E10,医院分型!F:J,5,FALSE)</f>
        <v>否</v>
      </c>
      <c r="H10" s="25" t="s">
        <v>60</v>
      </c>
      <c r="I10" s="25" t="s">
        <v>79</v>
      </c>
      <c r="J10" s="25" t="str">
        <f>IFERROR(VLOOKUP(E10,医院分型!F$2:K$190,6,FALSE),"否")</f>
        <v>否</v>
      </c>
      <c r="K10" s="19" t="s">
        <v>80</v>
      </c>
      <c r="L10" s="19">
        <v>21</v>
      </c>
      <c r="M10" s="19" t="s">
        <v>33</v>
      </c>
      <c r="N10" s="19" t="s">
        <v>56</v>
      </c>
      <c r="O10" s="25"/>
      <c r="P10" s="27" t="s">
        <v>35</v>
      </c>
      <c r="Q10" s="27" t="s">
        <v>36</v>
      </c>
      <c r="R10" s="28"/>
      <c r="S10" s="29" t="s">
        <v>81</v>
      </c>
      <c r="T10" s="25" t="s">
        <v>38</v>
      </c>
      <c r="U10" s="31" t="s">
        <v>50</v>
      </c>
      <c r="V10" s="32"/>
      <c r="W10" s="33"/>
      <c r="X10" s="19"/>
      <c r="Y10" s="20"/>
      <c r="Z10" s="39"/>
      <c r="AA10" s="20"/>
    </row>
    <row r="11" s="15" customFormat="1" ht="13.5" customHeight="1" spans="1:27">
      <c r="A11" s="19">
        <v>10</v>
      </c>
      <c r="B11" s="20">
        <v>44201</v>
      </c>
      <c r="C11" s="21" t="s">
        <v>77</v>
      </c>
      <c r="D11" s="21" t="e">
        <f>VLOOKUP(C11,IF({1,0},#REF!,#REF!),2,FALSE)</f>
        <v>#N/A</v>
      </c>
      <c r="E11" s="23" t="s">
        <v>78</v>
      </c>
      <c r="F11" s="24" t="str">
        <f>IFERROR(VLOOKUP(E11,IF({1,0},医院分型!F:F,医院分型!E:E),2,FALSE),"无")</f>
        <v>L1</v>
      </c>
      <c r="G11" s="24" t="str">
        <f>VLOOKUP(E11,医院分型!F:J,5,FALSE)</f>
        <v>否</v>
      </c>
      <c r="H11" s="25" t="s">
        <v>60</v>
      </c>
      <c r="I11" s="25" t="s">
        <v>79</v>
      </c>
      <c r="J11" s="25" t="str">
        <f>IFERROR(VLOOKUP(E11,医院分型!F$2:K$190,6,FALSE),"否")</f>
        <v>否</v>
      </c>
      <c r="K11" s="19" t="s">
        <v>82</v>
      </c>
      <c r="L11" s="19">
        <v>25</v>
      </c>
      <c r="M11" s="19" t="s">
        <v>33</v>
      </c>
      <c r="N11" s="19" t="s">
        <v>56</v>
      </c>
      <c r="O11" s="25"/>
      <c r="P11" s="27" t="s">
        <v>35</v>
      </c>
      <c r="Q11" s="27" t="s">
        <v>36</v>
      </c>
      <c r="R11" s="28"/>
      <c r="S11" s="29" t="s">
        <v>83</v>
      </c>
      <c r="T11" s="25" t="s">
        <v>38</v>
      </c>
      <c r="U11" s="31" t="s">
        <v>50</v>
      </c>
      <c r="V11" s="32"/>
      <c r="W11" s="33"/>
      <c r="X11" s="19"/>
      <c r="Y11" s="20"/>
      <c r="Z11" s="39"/>
      <c r="AA11" s="20"/>
    </row>
    <row r="12" s="15" customFormat="1" ht="13.5" customHeight="1" spans="1:27">
      <c r="A12" s="19">
        <v>11</v>
      </c>
      <c r="B12" s="20">
        <v>44201</v>
      </c>
      <c r="C12" s="21" t="s">
        <v>64</v>
      </c>
      <c r="D12" s="21" t="e">
        <f>VLOOKUP(C12,IF({1,0},#REF!,#REF!),2,FALSE)</f>
        <v>#N/A</v>
      </c>
      <c r="E12" s="23" t="s">
        <v>84</v>
      </c>
      <c r="F12" s="24" t="str">
        <f>IFERROR(VLOOKUP(E12,IF({1,0},医院分型!F:F,医院分型!E:E),2,FALSE),"无")</f>
        <v>L2</v>
      </c>
      <c r="G12" s="24" t="str">
        <f>VLOOKUP(E12,医院分型!F:J,5,FALSE)</f>
        <v>是</v>
      </c>
      <c r="H12" s="25" t="s">
        <v>85</v>
      </c>
      <c r="I12" s="25" t="s">
        <v>86</v>
      </c>
      <c r="J12" s="25" t="str">
        <f>IFERROR(VLOOKUP(E12,医院分型!F$2:K$190,6,FALSE),"否")</f>
        <v>否</v>
      </c>
      <c r="K12" s="19" t="s">
        <v>87</v>
      </c>
      <c r="L12" s="19">
        <v>57</v>
      </c>
      <c r="M12" s="19" t="s">
        <v>33</v>
      </c>
      <c r="N12" s="19" t="s">
        <v>34</v>
      </c>
      <c r="O12" s="25"/>
      <c r="P12" s="27" t="s">
        <v>35</v>
      </c>
      <c r="Q12" s="27" t="s">
        <v>36</v>
      </c>
      <c r="R12" s="28"/>
      <c r="S12" s="29" t="s">
        <v>88</v>
      </c>
      <c r="T12" s="25" t="s">
        <v>38</v>
      </c>
      <c r="U12" s="31" t="s">
        <v>50</v>
      </c>
      <c r="V12" s="32"/>
      <c r="W12" s="33"/>
      <c r="X12" s="19"/>
      <c r="Y12" s="20"/>
      <c r="Z12" s="39"/>
      <c r="AA12" s="20"/>
    </row>
    <row r="13" s="15" customFormat="1" ht="13.5" customHeight="1" spans="1:27">
      <c r="A13" s="19">
        <v>12</v>
      </c>
      <c r="B13" s="20">
        <v>44201</v>
      </c>
      <c r="C13" s="21" t="s">
        <v>89</v>
      </c>
      <c r="D13" s="21" t="e">
        <f>VLOOKUP(C13,IF({1,0},#REF!,#REF!),2,FALSE)</f>
        <v>#N/A</v>
      </c>
      <c r="E13" s="23" t="s">
        <v>90</v>
      </c>
      <c r="F13" s="24" t="str">
        <f>IFERROR(VLOOKUP(E13,IF({1,0},医院分型!F:F,医院分型!E:E),2,FALSE),"无")</f>
        <v>无</v>
      </c>
      <c r="G13" s="24" t="str">
        <f>VLOOKUP(E13,医院分型!F:J,5,FALSE)</f>
        <v>是</v>
      </c>
      <c r="H13" s="25" t="s">
        <v>60</v>
      </c>
      <c r="I13" s="25" t="s">
        <v>91</v>
      </c>
      <c r="J13" s="25" t="str">
        <f>IFERROR(VLOOKUP(E13,医院分型!F$2:K$190,6,FALSE),"否")</f>
        <v>否</v>
      </c>
      <c r="K13" s="19" t="s">
        <v>92</v>
      </c>
      <c r="L13" s="19">
        <v>32</v>
      </c>
      <c r="M13" s="19" t="s">
        <v>33</v>
      </c>
      <c r="N13" s="19" t="s">
        <v>56</v>
      </c>
      <c r="O13" s="25"/>
      <c r="P13" s="27" t="s">
        <v>35</v>
      </c>
      <c r="Q13" s="27" t="s">
        <v>36</v>
      </c>
      <c r="R13" s="28"/>
      <c r="S13" s="29" t="s">
        <v>93</v>
      </c>
      <c r="T13" s="25" t="s">
        <v>38</v>
      </c>
      <c r="U13" s="31" t="s">
        <v>50</v>
      </c>
      <c r="V13" s="32"/>
      <c r="W13" s="33"/>
      <c r="X13" s="19"/>
      <c r="Y13" s="20"/>
      <c r="Z13" s="39"/>
      <c r="AA13" s="20"/>
    </row>
    <row r="14" s="15" customFormat="1" ht="13.5" customHeight="1" spans="1:27">
      <c r="A14" s="19">
        <v>13</v>
      </c>
      <c r="B14" s="20">
        <v>44201</v>
      </c>
      <c r="C14" s="21" t="s">
        <v>89</v>
      </c>
      <c r="D14" s="21" t="e">
        <f>VLOOKUP(C14,IF({1,0},#REF!,#REF!),2,FALSE)</f>
        <v>#N/A</v>
      </c>
      <c r="E14" s="23" t="s">
        <v>90</v>
      </c>
      <c r="F14" s="24" t="str">
        <f>IFERROR(VLOOKUP(E14,IF({1,0},医院分型!F:F,医院分型!E:E),2,FALSE),"无")</f>
        <v>无</v>
      </c>
      <c r="G14" s="24" t="str">
        <f>VLOOKUP(E14,医院分型!F:J,5,FALSE)</f>
        <v>是</v>
      </c>
      <c r="H14" s="25" t="s">
        <v>60</v>
      </c>
      <c r="I14" s="25" t="s">
        <v>91</v>
      </c>
      <c r="J14" s="25" t="str">
        <f>IFERROR(VLOOKUP(E14,医院分型!F$2:K$190,6,FALSE),"否")</f>
        <v>否</v>
      </c>
      <c r="K14" s="19" t="s">
        <v>94</v>
      </c>
      <c r="L14" s="19">
        <v>53</v>
      </c>
      <c r="M14" s="19" t="s">
        <v>33</v>
      </c>
      <c r="N14" s="19" t="s">
        <v>56</v>
      </c>
      <c r="O14" s="25"/>
      <c r="P14" s="27" t="s">
        <v>35</v>
      </c>
      <c r="Q14" s="27" t="s">
        <v>36</v>
      </c>
      <c r="R14" s="28"/>
      <c r="S14" s="29" t="s">
        <v>95</v>
      </c>
      <c r="T14" s="25" t="s">
        <v>38</v>
      </c>
      <c r="U14" s="31" t="s">
        <v>50</v>
      </c>
      <c r="V14" s="32"/>
      <c r="W14" s="33"/>
      <c r="X14" s="19"/>
      <c r="Y14" s="20"/>
      <c r="Z14" s="39"/>
      <c r="AA14" s="20"/>
    </row>
    <row r="15" s="15" customFormat="1" ht="13.5" customHeight="1" spans="1:27">
      <c r="A15" s="19">
        <v>14</v>
      </c>
      <c r="B15" s="20">
        <v>44202</v>
      </c>
      <c r="C15" s="21" t="s">
        <v>96</v>
      </c>
      <c r="D15" s="21" t="e">
        <f>VLOOKUP(C15,IF({1,0},#REF!,#REF!),2,FALSE)</f>
        <v>#N/A</v>
      </c>
      <c r="E15" s="23" t="s">
        <v>97</v>
      </c>
      <c r="F15" s="24" t="str">
        <f>IFERROR(VLOOKUP(E15,IF({1,0},医院分型!F:F,医院分型!E:E),2,FALSE),"无")</f>
        <v>L2</v>
      </c>
      <c r="G15" s="24" t="str">
        <f>VLOOKUP(E15,医院分型!F:J,5,FALSE)</f>
        <v>是</v>
      </c>
      <c r="H15" s="25" t="s">
        <v>60</v>
      </c>
      <c r="I15" s="25" t="s">
        <v>98</v>
      </c>
      <c r="J15" s="25" t="str">
        <f>IFERROR(VLOOKUP(E15,医院分型!F$2:K$190,6,FALSE),"否")</f>
        <v>否</v>
      </c>
      <c r="K15" s="19" t="s">
        <v>99</v>
      </c>
      <c r="L15" s="19">
        <v>14</v>
      </c>
      <c r="M15" s="19" t="s">
        <v>33</v>
      </c>
      <c r="N15" s="19" t="s">
        <v>34</v>
      </c>
      <c r="O15" s="25"/>
      <c r="P15" s="27" t="s">
        <v>35</v>
      </c>
      <c r="Q15" s="27" t="s">
        <v>36</v>
      </c>
      <c r="R15" s="28"/>
      <c r="S15" s="29" t="s">
        <v>100</v>
      </c>
      <c r="T15" s="25" t="s">
        <v>38</v>
      </c>
      <c r="U15" s="31" t="s">
        <v>50</v>
      </c>
      <c r="V15" s="32"/>
      <c r="W15" s="33"/>
      <c r="X15" s="19"/>
      <c r="Y15" s="20"/>
      <c r="Z15" s="39"/>
      <c r="AA15" s="20"/>
    </row>
    <row r="16" s="15" customFormat="1" ht="13.5" customHeight="1" spans="1:27">
      <c r="A16" s="19">
        <v>15</v>
      </c>
      <c r="B16" s="20">
        <v>44202</v>
      </c>
      <c r="C16" s="21" t="s">
        <v>64</v>
      </c>
      <c r="D16" s="21" t="e">
        <f>VLOOKUP(C16,IF({1,0},#REF!,#REF!),2,FALSE)</f>
        <v>#N/A</v>
      </c>
      <c r="E16" s="23" t="s">
        <v>69</v>
      </c>
      <c r="F16" s="24" t="str">
        <f>IFERROR(VLOOKUP(E16,IF({1,0},医院分型!F:F,医院分型!E:E),2,FALSE),"无")</f>
        <v>无</v>
      </c>
      <c r="G16" s="24" t="str">
        <f>VLOOKUP(E16,医院分型!F:J,5,FALSE)</f>
        <v>是</v>
      </c>
      <c r="H16" s="25" t="s">
        <v>60</v>
      </c>
      <c r="I16" s="25" t="s">
        <v>70</v>
      </c>
      <c r="J16" s="25" t="str">
        <f>IFERROR(VLOOKUP(E16,医院分型!F$2:K$190,6,FALSE),"否")</f>
        <v>否</v>
      </c>
      <c r="K16" s="19" t="s">
        <v>101</v>
      </c>
      <c r="L16" s="19">
        <v>29</v>
      </c>
      <c r="M16" s="19" t="s">
        <v>33</v>
      </c>
      <c r="N16" s="19" t="s">
        <v>56</v>
      </c>
      <c r="O16" s="25"/>
      <c r="P16" s="27" t="s">
        <v>35</v>
      </c>
      <c r="Q16" s="27" t="s">
        <v>36</v>
      </c>
      <c r="R16" s="28"/>
      <c r="S16" s="29" t="s">
        <v>102</v>
      </c>
      <c r="T16" s="25" t="s">
        <v>38</v>
      </c>
      <c r="U16" s="31" t="s">
        <v>50</v>
      </c>
      <c r="V16" s="32"/>
      <c r="W16" s="33"/>
      <c r="X16" s="19"/>
      <c r="Y16" s="20"/>
      <c r="Z16" s="39"/>
      <c r="AA16" s="20"/>
    </row>
    <row r="17" s="15" customFormat="1" ht="13.5" customHeight="1" spans="1:27">
      <c r="A17" s="19">
        <v>16</v>
      </c>
      <c r="B17" s="20">
        <v>44203</v>
      </c>
      <c r="C17" s="21" t="s">
        <v>64</v>
      </c>
      <c r="D17" s="21" t="e">
        <f>VLOOKUP(C17,IF({1,0},#REF!,#REF!),2,FALSE)</f>
        <v>#N/A</v>
      </c>
      <c r="E17" s="23" t="s">
        <v>84</v>
      </c>
      <c r="F17" s="24" t="str">
        <f>IFERROR(VLOOKUP(E17,IF({1,0},医院分型!F:F,医院分型!E:E),2,FALSE),"无")</f>
        <v>L2</v>
      </c>
      <c r="G17" s="24" t="str">
        <f>VLOOKUP(E17,医院分型!F:J,5,FALSE)</f>
        <v>是</v>
      </c>
      <c r="H17" s="25" t="s">
        <v>85</v>
      </c>
      <c r="I17" s="25" t="s">
        <v>86</v>
      </c>
      <c r="J17" s="25" t="str">
        <f>IFERROR(VLOOKUP(E17,医院分型!F$2:K$190,6,FALSE),"否")</f>
        <v>否</v>
      </c>
      <c r="K17" s="19" t="s">
        <v>103</v>
      </c>
      <c r="L17" s="19">
        <v>33</v>
      </c>
      <c r="M17" s="19" t="s">
        <v>33</v>
      </c>
      <c r="N17" s="19" t="s">
        <v>56</v>
      </c>
      <c r="O17" s="25"/>
      <c r="P17" s="27" t="s">
        <v>35</v>
      </c>
      <c r="Q17" s="27" t="s">
        <v>36</v>
      </c>
      <c r="R17" s="28"/>
      <c r="S17" s="29" t="s">
        <v>104</v>
      </c>
      <c r="T17" s="25" t="s">
        <v>38</v>
      </c>
      <c r="U17" s="31" t="s">
        <v>50</v>
      </c>
      <c r="V17" s="32"/>
      <c r="W17" s="33"/>
      <c r="X17" s="19"/>
      <c r="Y17" s="20"/>
      <c r="Z17" s="39"/>
      <c r="AA17" s="20"/>
    </row>
    <row r="18" s="15" customFormat="1" ht="13.5" customHeight="1" spans="1:27">
      <c r="A18" s="19">
        <v>17</v>
      </c>
      <c r="B18" s="20">
        <v>44203</v>
      </c>
      <c r="C18" s="21" t="s">
        <v>105</v>
      </c>
      <c r="D18" s="21" t="e">
        <f>VLOOKUP(C18,IF({1,0},#REF!,#REF!),2,FALSE)</f>
        <v>#N/A</v>
      </c>
      <c r="E18" s="23" t="s">
        <v>106</v>
      </c>
      <c r="F18" s="24" t="str">
        <f>IFERROR(VLOOKUP(E18,IF({1,0},医院分型!F:F,医院分型!E:E),2,FALSE),"无")</f>
        <v>L1</v>
      </c>
      <c r="G18" s="24" t="str">
        <f>VLOOKUP(E18,医院分型!F:J,5,FALSE)</f>
        <v>是</v>
      </c>
      <c r="H18" s="25" t="s">
        <v>60</v>
      </c>
      <c r="I18" s="25" t="s">
        <v>107</v>
      </c>
      <c r="J18" s="25" t="str">
        <f>IFERROR(VLOOKUP(E18,医院分型!F$2:K$190,6,FALSE),"否")</f>
        <v>是</v>
      </c>
      <c r="K18" s="19" t="s">
        <v>108</v>
      </c>
      <c r="L18" s="19">
        <v>38</v>
      </c>
      <c r="M18" s="19" t="s">
        <v>33</v>
      </c>
      <c r="N18" s="19" t="s">
        <v>34</v>
      </c>
      <c r="O18" s="25"/>
      <c r="P18" s="27" t="s">
        <v>35</v>
      </c>
      <c r="Q18" s="27" t="s">
        <v>36</v>
      </c>
      <c r="R18" s="28"/>
      <c r="S18" s="29" t="s">
        <v>109</v>
      </c>
      <c r="T18" s="25" t="s">
        <v>38</v>
      </c>
      <c r="U18" s="31" t="s">
        <v>50</v>
      </c>
      <c r="V18" s="32"/>
      <c r="W18" s="33"/>
      <c r="X18" s="19"/>
      <c r="Y18" s="20"/>
      <c r="Z18" s="39"/>
      <c r="AA18" s="20"/>
    </row>
    <row r="19" s="15" customFormat="1" ht="13.5" customHeight="1" spans="1:27">
      <c r="A19" s="19">
        <v>18</v>
      </c>
      <c r="B19" s="20">
        <v>44204</v>
      </c>
      <c r="C19" s="21" t="s">
        <v>64</v>
      </c>
      <c r="D19" s="21" t="e">
        <f>VLOOKUP(C19,IF({1,0},#REF!,#REF!),2,FALSE)</f>
        <v>#N/A</v>
      </c>
      <c r="E19" s="23" t="s">
        <v>84</v>
      </c>
      <c r="F19" s="24" t="str">
        <f>IFERROR(VLOOKUP(E19,IF({1,0},医院分型!F:F,医院分型!E:E),2,FALSE),"无")</f>
        <v>L2</v>
      </c>
      <c r="G19" s="24" t="str">
        <f>VLOOKUP(E19,医院分型!F:J,5,FALSE)</f>
        <v>是</v>
      </c>
      <c r="H19" s="25" t="s">
        <v>85</v>
      </c>
      <c r="I19" s="25" t="s">
        <v>86</v>
      </c>
      <c r="J19" s="25" t="str">
        <f>IFERROR(VLOOKUP(E19,医院分型!F$2:K$190,6,FALSE),"否")</f>
        <v>否</v>
      </c>
      <c r="K19" s="19" t="s">
        <v>110</v>
      </c>
      <c r="L19" s="19">
        <v>27</v>
      </c>
      <c r="M19" s="19" t="s">
        <v>33</v>
      </c>
      <c r="N19" s="19" t="s">
        <v>34</v>
      </c>
      <c r="O19" s="25"/>
      <c r="P19" s="27" t="s">
        <v>35</v>
      </c>
      <c r="Q19" s="27" t="s">
        <v>36</v>
      </c>
      <c r="R19" s="28"/>
      <c r="S19" s="29" t="s">
        <v>111</v>
      </c>
      <c r="T19" s="25" t="s">
        <v>38</v>
      </c>
      <c r="U19" s="31" t="s">
        <v>50</v>
      </c>
      <c r="V19" s="32"/>
      <c r="W19" s="33"/>
      <c r="X19" s="19"/>
      <c r="Y19" s="20"/>
      <c r="Z19" s="39"/>
      <c r="AA19" s="20"/>
    </row>
    <row r="20" s="15" customFormat="1" ht="13.5" customHeight="1" spans="1:27">
      <c r="A20" s="19">
        <v>19</v>
      </c>
      <c r="B20" s="20">
        <v>44207</v>
      </c>
      <c r="C20" s="21" t="s">
        <v>89</v>
      </c>
      <c r="D20" s="21" t="e">
        <f>VLOOKUP(C20,IF({1,0},#REF!,#REF!),2,FALSE)</f>
        <v>#N/A</v>
      </c>
      <c r="E20" s="23" t="s">
        <v>112</v>
      </c>
      <c r="F20" s="24" t="str">
        <f>IFERROR(VLOOKUP(E20,IF({1,0},医院分型!F:F,医院分型!E:E),2,FALSE),"无")</f>
        <v>无</v>
      </c>
      <c r="G20" s="24" t="e">
        <f>VLOOKUP(E20,医院分型!F:J,5,FALSE)</f>
        <v>#N/A</v>
      </c>
      <c r="H20" s="25" t="s">
        <v>113</v>
      </c>
      <c r="I20" s="25" t="s">
        <v>114</v>
      </c>
      <c r="J20" s="25" t="str">
        <f>IFERROR(VLOOKUP(E20,医院分型!F$2:K$190,6,FALSE),"否")</f>
        <v>否</v>
      </c>
      <c r="K20" s="19" t="s">
        <v>115</v>
      </c>
      <c r="L20" s="19">
        <v>64</v>
      </c>
      <c r="M20" s="19" t="s">
        <v>33</v>
      </c>
      <c r="N20" s="19" t="s">
        <v>56</v>
      </c>
      <c r="O20" s="25"/>
      <c r="P20" s="27" t="s">
        <v>35</v>
      </c>
      <c r="Q20" s="27" t="s">
        <v>36</v>
      </c>
      <c r="R20" s="28"/>
      <c r="S20" s="29" t="s">
        <v>116</v>
      </c>
      <c r="T20" s="25" t="s">
        <v>38</v>
      </c>
      <c r="U20" s="31" t="s">
        <v>50</v>
      </c>
      <c r="V20" s="32"/>
      <c r="W20" s="33"/>
      <c r="X20" s="19"/>
      <c r="Y20" s="20"/>
      <c r="Z20" s="39"/>
      <c r="AA20" s="20"/>
    </row>
    <row r="21" s="15" customFormat="1" ht="13.5" customHeight="1" spans="1:27">
      <c r="A21" s="19">
        <v>20</v>
      </c>
      <c r="B21" s="20">
        <v>44207</v>
      </c>
      <c r="C21" s="21" t="s">
        <v>64</v>
      </c>
      <c r="D21" s="21" t="e">
        <f>VLOOKUP(C21,IF({1,0},#REF!,#REF!),2,FALSE)</f>
        <v>#N/A</v>
      </c>
      <c r="E21" s="23" t="s">
        <v>117</v>
      </c>
      <c r="F21" s="24" t="str">
        <f>IFERROR(VLOOKUP(E21,IF({1,0},医院分型!F:F,医院分型!E:E),2,FALSE),"无")</f>
        <v>L1</v>
      </c>
      <c r="G21" s="24" t="str">
        <f>VLOOKUP(E21,医院分型!F:J,5,FALSE)</f>
        <v>是</v>
      </c>
      <c r="H21" s="25" t="s">
        <v>118</v>
      </c>
      <c r="I21" s="25" t="s">
        <v>119</v>
      </c>
      <c r="J21" s="25" t="str">
        <f>IFERROR(VLOOKUP(E21,医院分型!F$2:K$190,6,FALSE),"否")</f>
        <v>是</v>
      </c>
      <c r="K21" s="19" t="s">
        <v>120</v>
      </c>
      <c r="L21" s="19">
        <v>13</v>
      </c>
      <c r="M21" s="19" t="s">
        <v>121</v>
      </c>
      <c r="N21" s="19" t="s">
        <v>56</v>
      </c>
      <c r="O21" s="25"/>
      <c r="P21" s="27" t="s">
        <v>35</v>
      </c>
      <c r="Q21" s="27" t="s">
        <v>36</v>
      </c>
      <c r="R21" s="28"/>
      <c r="S21" s="29" t="s">
        <v>122</v>
      </c>
      <c r="T21" s="25" t="s">
        <v>38</v>
      </c>
      <c r="U21" s="31" t="s">
        <v>50</v>
      </c>
      <c r="V21" s="32"/>
      <c r="W21" s="33"/>
      <c r="X21" s="19"/>
      <c r="Y21" s="20"/>
      <c r="Z21" s="39"/>
      <c r="AA21" s="20"/>
    </row>
    <row r="22" s="15" customFormat="1" ht="13.5" customHeight="1" spans="1:27">
      <c r="A22" s="19">
        <v>21</v>
      </c>
      <c r="B22" s="20">
        <v>44207</v>
      </c>
      <c r="C22" s="21" t="s">
        <v>64</v>
      </c>
      <c r="D22" s="21" t="e">
        <f>VLOOKUP(C22,IF({1,0},#REF!,#REF!),2,FALSE)</f>
        <v>#N/A</v>
      </c>
      <c r="E22" s="23" t="s">
        <v>69</v>
      </c>
      <c r="F22" s="24" t="str">
        <f>IFERROR(VLOOKUP(E22,IF({1,0},医院分型!F:F,医院分型!E:E),2,FALSE),"无")</f>
        <v>无</v>
      </c>
      <c r="G22" s="24" t="str">
        <f>VLOOKUP(E22,医院分型!F:J,5,FALSE)</f>
        <v>是</v>
      </c>
      <c r="H22" s="25" t="s">
        <v>60</v>
      </c>
      <c r="I22" s="25" t="s">
        <v>70</v>
      </c>
      <c r="J22" s="25" t="str">
        <f>IFERROR(VLOOKUP(E22,医院分型!F$2:K$190,6,FALSE),"否")</f>
        <v>否</v>
      </c>
      <c r="K22" s="19" t="s">
        <v>55</v>
      </c>
      <c r="L22" s="19">
        <v>47</v>
      </c>
      <c r="M22" s="19" t="s">
        <v>33</v>
      </c>
      <c r="N22" s="19" t="s">
        <v>34</v>
      </c>
      <c r="O22" s="25"/>
      <c r="P22" s="27" t="s">
        <v>35</v>
      </c>
      <c r="Q22" s="27" t="s">
        <v>36</v>
      </c>
      <c r="R22" s="28"/>
      <c r="S22" s="29" t="s">
        <v>123</v>
      </c>
      <c r="T22" s="25" t="s">
        <v>38</v>
      </c>
      <c r="U22" s="31" t="s">
        <v>50</v>
      </c>
      <c r="V22" s="32"/>
      <c r="W22" s="33"/>
      <c r="X22" s="19"/>
      <c r="Y22" s="20"/>
      <c r="Z22" s="39"/>
      <c r="AA22" s="20"/>
    </row>
    <row r="23" s="15" customFormat="1" ht="13.5" customHeight="1" spans="1:27">
      <c r="A23" s="19">
        <v>22</v>
      </c>
      <c r="B23" s="20">
        <v>44207</v>
      </c>
      <c r="C23" s="21" t="s">
        <v>64</v>
      </c>
      <c r="D23" s="21" t="e">
        <f>VLOOKUP(C23,IF({1,0},#REF!,#REF!),2,FALSE)</f>
        <v>#N/A</v>
      </c>
      <c r="E23" s="23" t="s">
        <v>69</v>
      </c>
      <c r="F23" s="24" t="str">
        <f>IFERROR(VLOOKUP(E23,IF({1,0},医院分型!F:F,医院分型!E:E),2,FALSE),"无")</f>
        <v>无</v>
      </c>
      <c r="G23" s="24" t="str">
        <f>VLOOKUP(E23,医院分型!F:J,5,FALSE)</f>
        <v>是</v>
      </c>
      <c r="H23" s="25" t="s">
        <v>60</v>
      </c>
      <c r="I23" s="25" t="s">
        <v>70</v>
      </c>
      <c r="J23" s="25" t="str">
        <f>IFERROR(VLOOKUP(E23,医院分型!F$2:K$190,6,FALSE),"否")</f>
        <v>否</v>
      </c>
      <c r="K23" s="19" t="s">
        <v>124</v>
      </c>
      <c r="L23" s="19">
        <v>25</v>
      </c>
      <c r="M23" s="19" t="s">
        <v>33</v>
      </c>
      <c r="N23" s="19" t="s">
        <v>56</v>
      </c>
      <c r="O23" s="25"/>
      <c r="P23" s="27" t="s">
        <v>35</v>
      </c>
      <c r="Q23" s="27" t="s">
        <v>36</v>
      </c>
      <c r="R23" s="28"/>
      <c r="S23" s="29" t="s">
        <v>125</v>
      </c>
      <c r="T23" s="25" t="s">
        <v>38</v>
      </c>
      <c r="U23" s="31" t="s">
        <v>50</v>
      </c>
      <c r="V23" s="32"/>
      <c r="W23" s="33"/>
      <c r="X23" s="19"/>
      <c r="Y23" s="20"/>
      <c r="Z23" s="39"/>
      <c r="AA23" s="20"/>
    </row>
    <row r="24" s="15" customFormat="1" ht="13.5" customHeight="1" spans="1:27">
      <c r="A24" s="19">
        <v>23</v>
      </c>
      <c r="B24" s="20">
        <v>44208</v>
      </c>
      <c r="C24" s="21" t="s">
        <v>89</v>
      </c>
      <c r="D24" s="21" t="e">
        <f>VLOOKUP(C24,IF({1,0},#REF!,#REF!),2,FALSE)</f>
        <v>#N/A</v>
      </c>
      <c r="E24" s="23" t="s">
        <v>90</v>
      </c>
      <c r="F24" s="24" t="str">
        <f>IFERROR(VLOOKUP(E24,IF({1,0},医院分型!F:F,医院分型!E:E),2,FALSE),"无")</f>
        <v>无</v>
      </c>
      <c r="G24" s="24" t="str">
        <f>VLOOKUP(E24,医院分型!F:J,5,FALSE)</f>
        <v>是</v>
      </c>
      <c r="H24" s="25" t="s">
        <v>60</v>
      </c>
      <c r="I24" s="25" t="s">
        <v>91</v>
      </c>
      <c r="J24" s="25" t="str">
        <f>IFERROR(VLOOKUP(E24,医院分型!F$2:K$190,6,FALSE),"否")</f>
        <v>否</v>
      </c>
      <c r="K24" s="19" t="s">
        <v>126</v>
      </c>
      <c r="L24" s="19">
        <v>23</v>
      </c>
      <c r="M24" s="19" t="s">
        <v>33</v>
      </c>
      <c r="N24" s="19" t="s">
        <v>56</v>
      </c>
      <c r="O24" s="25"/>
      <c r="P24" s="27" t="s">
        <v>35</v>
      </c>
      <c r="Q24" s="27" t="s">
        <v>36</v>
      </c>
      <c r="R24" s="28"/>
      <c r="S24" s="29" t="s">
        <v>127</v>
      </c>
      <c r="T24" s="25" t="s">
        <v>38</v>
      </c>
      <c r="U24" s="31" t="s">
        <v>50</v>
      </c>
      <c r="V24" s="32"/>
      <c r="W24" s="33"/>
      <c r="X24" s="19"/>
      <c r="Y24" s="20"/>
      <c r="Z24" s="39"/>
      <c r="AA24" s="20"/>
    </row>
    <row r="25" s="15" customFormat="1" ht="13.5" customHeight="1" spans="1:27">
      <c r="A25" s="19">
        <v>24</v>
      </c>
      <c r="B25" s="20">
        <v>44208</v>
      </c>
      <c r="C25" s="21" t="s">
        <v>89</v>
      </c>
      <c r="D25" s="21" t="e">
        <f>VLOOKUP(C25,IF({1,0},#REF!,#REF!),2,FALSE)</f>
        <v>#N/A</v>
      </c>
      <c r="E25" s="23" t="s">
        <v>128</v>
      </c>
      <c r="F25" s="24" t="str">
        <f>IFERROR(VLOOKUP(E25,IF({1,0},医院分型!F:F,医院分型!E:E),2,FALSE),"无")</f>
        <v>无</v>
      </c>
      <c r="G25" s="24" t="e">
        <f>VLOOKUP(E25,医院分型!F:J,5,FALSE)</f>
        <v>#N/A</v>
      </c>
      <c r="H25" s="25" t="s">
        <v>129</v>
      </c>
      <c r="I25" s="25" t="s">
        <v>130</v>
      </c>
      <c r="J25" s="25" t="str">
        <f>IFERROR(VLOOKUP(E25,医院分型!F$2:K$190,6,FALSE),"否")</f>
        <v>否</v>
      </c>
      <c r="K25" s="19" t="s">
        <v>131</v>
      </c>
      <c r="L25" s="19">
        <v>33</v>
      </c>
      <c r="M25" s="19" t="s">
        <v>121</v>
      </c>
      <c r="N25" s="19" t="s">
        <v>56</v>
      </c>
      <c r="O25" s="25"/>
      <c r="P25" s="27" t="s">
        <v>35</v>
      </c>
      <c r="Q25" s="27" t="s">
        <v>36</v>
      </c>
      <c r="R25" s="28"/>
      <c r="S25" s="29" t="s">
        <v>132</v>
      </c>
      <c r="T25" s="25" t="s">
        <v>38</v>
      </c>
      <c r="U25" s="31" t="s">
        <v>50</v>
      </c>
      <c r="V25" s="32"/>
      <c r="W25" s="33"/>
      <c r="X25" s="19"/>
      <c r="Y25" s="20"/>
      <c r="Z25" s="39"/>
      <c r="AA25" s="20"/>
    </row>
    <row r="26" s="15" customFormat="1" ht="13.5" customHeight="1" spans="1:27">
      <c r="A26" s="19">
        <v>25</v>
      </c>
      <c r="B26" s="20">
        <v>44208</v>
      </c>
      <c r="C26" s="21" t="s">
        <v>77</v>
      </c>
      <c r="D26" s="21" t="e">
        <f>VLOOKUP(C26,IF({1,0},#REF!,#REF!),2,FALSE)</f>
        <v>#N/A</v>
      </c>
      <c r="E26" s="23" t="s">
        <v>78</v>
      </c>
      <c r="F26" s="24" t="str">
        <f>IFERROR(VLOOKUP(E26,IF({1,0},医院分型!F:F,医院分型!E:E),2,FALSE),"无")</f>
        <v>L1</v>
      </c>
      <c r="G26" s="24" t="str">
        <f>VLOOKUP(E26,医院分型!F:J,5,FALSE)</f>
        <v>否</v>
      </c>
      <c r="H26" s="25" t="s">
        <v>133</v>
      </c>
      <c r="I26" s="25" t="s">
        <v>134</v>
      </c>
      <c r="J26" s="25" t="str">
        <f>IFERROR(VLOOKUP(E26,医院分型!F$2:K$190,6,FALSE),"否")</f>
        <v>否</v>
      </c>
      <c r="K26" s="19" t="s">
        <v>135</v>
      </c>
      <c r="L26" s="19">
        <v>24</v>
      </c>
      <c r="M26" s="19" t="s">
        <v>33</v>
      </c>
      <c r="N26" s="19" t="s">
        <v>56</v>
      </c>
      <c r="O26" s="25"/>
      <c r="P26" s="27" t="s">
        <v>35</v>
      </c>
      <c r="Q26" s="27" t="s">
        <v>36</v>
      </c>
      <c r="R26" s="28"/>
      <c r="S26" s="29" t="s">
        <v>136</v>
      </c>
      <c r="T26" s="25" t="s">
        <v>38</v>
      </c>
      <c r="U26" s="31" t="s">
        <v>50</v>
      </c>
      <c r="V26" s="32"/>
      <c r="W26" s="33"/>
      <c r="X26" s="19"/>
      <c r="Y26" s="20"/>
      <c r="Z26" s="39"/>
      <c r="AA26" s="20"/>
    </row>
    <row r="27" s="15" customFormat="1" ht="13.5" customHeight="1" spans="1:27">
      <c r="A27" s="19">
        <v>26</v>
      </c>
      <c r="B27" s="20">
        <v>44209</v>
      </c>
      <c r="C27" s="21" t="s">
        <v>96</v>
      </c>
      <c r="D27" s="21" t="e">
        <f>VLOOKUP(C27,IF({1,0},#REF!,#REF!),2,FALSE)</f>
        <v>#N/A</v>
      </c>
      <c r="E27" s="23" t="s">
        <v>97</v>
      </c>
      <c r="F27" s="24" t="str">
        <f>IFERROR(VLOOKUP(E27,IF({1,0},医院分型!F:F,医院分型!E:E),2,FALSE),"无")</f>
        <v>L2</v>
      </c>
      <c r="G27" s="24" t="str">
        <f>VLOOKUP(E27,医院分型!F:J,5,FALSE)</f>
        <v>是</v>
      </c>
      <c r="H27" s="25" t="s">
        <v>60</v>
      </c>
      <c r="I27" s="25" t="s">
        <v>98</v>
      </c>
      <c r="J27" s="25" t="str">
        <f>IFERROR(VLOOKUP(E27,医院分型!F$2:K$190,6,FALSE),"否")</f>
        <v>否</v>
      </c>
      <c r="K27" s="19" t="s">
        <v>137</v>
      </c>
      <c r="L27" s="19">
        <v>18</v>
      </c>
      <c r="M27" s="19" t="s">
        <v>33</v>
      </c>
      <c r="N27" s="19" t="s">
        <v>34</v>
      </c>
      <c r="O27" s="25"/>
      <c r="P27" s="27" t="s">
        <v>35</v>
      </c>
      <c r="Q27" s="27" t="s">
        <v>36</v>
      </c>
      <c r="R27" s="28"/>
      <c r="S27" s="29" t="s">
        <v>138</v>
      </c>
      <c r="T27" s="25" t="s">
        <v>38</v>
      </c>
      <c r="U27" s="31" t="s">
        <v>50</v>
      </c>
      <c r="V27" s="32"/>
      <c r="W27" s="33"/>
      <c r="X27" s="19"/>
      <c r="Y27" s="20"/>
      <c r="Z27" s="39"/>
      <c r="AA27" s="20"/>
    </row>
    <row r="28" s="15" customFormat="1" ht="13.5" customHeight="1" spans="1:27">
      <c r="A28" s="19">
        <v>27</v>
      </c>
      <c r="B28" s="20">
        <v>44209</v>
      </c>
      <c r="C28" s="21" t="s">
        <v>44</v>
      </c>
      <c r="D28" s="21" t="e">
        <f>VLOOKUP(C28,IF({1,0},#REF!,#REF!),2,FALSE)</f>
        <v>#N/A</v>
      </c>
      <c r="E28" s="23" t="s">
        <v>139</v>
      </c>
      <c r="F28" s="24" t="str">
        <f>IFERROR(VLOOKUP(E28,IF({1,0},医院分型!F:F,医院分型!E:E),2,FALSE),"无")</f>
        <v>L2</v>
      </c>
      <c r="G28" s="24" t="str">
        <f>VLOOKUP(E28,医院分型!F:J,5,FALSE)</f>
        <v>否</v>
      </c>
      <c r="H28" s="25" t="s">
        <v>60</v>
      </c>
      <c r="I28" s="25" t="s">
        <v>140</v>
      </c>
      <c r="J28" s="25" t="str">
        <f>IFERROR(VLOOKUP(E28,医院分型!F$2:K$190,6,FALSE),"否")</f>
        <v>否</v>
      </c>
      <c r="K28" s="19" t="s">
        <v>141</v>
      </c>
      <c r="L28" s="19">
        <v>28</v>
      </c>
      <c r="M28" s="19" t="s">
        <v>33</v>
      </c>
      <c r="N28" s="19" t="s">
        <v>34</v>
      </c>
      <c r="O28" s="25"/>
      <c r="P28" s="27" t="s">
        <v>38</v>
      </c>
      <c r="Q28" s="27"/>
      <c r="R28" s="28"/>
      <c r="S28" s="29" t="s">
        <v>142</v>
      </c>
      <c r="T28" s="25" t="s">
        <v>38</v>
      </c>
      <c r="U28" s="31" t="s">
        <v>39</v>
      </c>
      <c r="V28" s="32">
        <v>0.53</v>
      </c>
      <c r="W28" s="33" t="s">
        <v>40</v>
      </c>
      <c r="X28" s="19"/>
      <c r="Y28" s="20"/>
      <c r="Z28" s="39" t="s">
        <v>143</v>
      </c>
      <c r="AA28" s="20"/>
    </row>
    <row r="29" s="15" customFormat="1" ht="13.5" customHeight="1" spans="1:27">
      <c r="A29" s="19">
        <v>28</v>
      </c>
      <c r="B29" s="20">
        <v>44209</v>
      </c>
      <c r="C29" s="21" t="s">
        <v>44</v>
      </c>
      <c r="D29" s="21" t="e">
        <f>VLOOKUP(C29,IF({1,0},#REF!,#REF!),2,FALSE)</f>
        <v>#N/A</v>
      </c>
      <c r="E29" s="23" t="s">
        <v>139</v>
      </c>
      <c r="F29" s="24" t="str">
        <f>IFERROR(VLOOKUP(E29,IF({1,0},医院分型!F:F,医院分型!E:E),2,FALSE),"无")</f>
        <v>L2</v>
      </c>
      <c r="G29" s="24" t="str">
        <f>VLOOKUP(E29,医院分型!F:J,5,FALSE)</f>
        <v>否</v>
      </c>
      <c r="H29" s="25" t="s">
        <v>60</v>
      </c>
      <c r="I29" s="25" t="s">
        <v>140</v>
      </c>
      <c r="J29" s="25" t="str">
        <f>IFERROR(VLOOKUP(E29,医院分型!F$2:K$190,6,FALSE),"否")</f>
        <v>否</v>
      </c>
      <c r="K29" s="19" t="s">
        <v>144</v>
      </c>
      <c r="L29" s="19">
        <v>31</v>
      </c>
      <c r="M29" s="19" t="s">
        <v>33</v>
      </c>
      <c r="N29" s="19" t="s">
        <v>34</v>
      </c>
      <c r="O29" s="25"/>
      <c r="P29" s="27" t="s">
        <v>38</v>
      </c>
      <c r="Q29" s="27"/>
      <c r="R29" s="28"/>
      <c r="S29" s="29" t="s">
        <v>145</v>
      </c>
      <c r="T29" s="25" t="s">
        <v>38</v>
      </c>
      <c r="U29" s="31" t="s">
        <v>39</v>
      </c>
      <c r="V29" s="32">
        <v>0.17</v>
      </c>
      <c r="W29" s="33" t="s">
        <v>40</v>
      </c>
      <c r="X29" s="19"/>
      <c r="Y29" s="20"/>
      <c r="Z29" s="39" t="s">
        <v>146</v>
      </c>
      <c r="AA29" s="20"/>
    </row>
    <row r="30" s="15" customFormat="1" ht="13.5" customHeight="1" spans="1:27">
      <c r="A30" s="19">
        <v>29</v>
      </c>
      <c r="B30" s="20">
        <v>44209</v>
      </c>
      <c r="C30" s="21" t="s">
        <v>44</v>
      </c>
      <c r="D30" s="21" t="e">
        <f>VLOOKUP(C30,IF({1,0},#REF!,#REF!),2,FALSE)</f>
        <v>#N/A</v>
      </c>
      <c r="E30" s="23" t="s">
        <v>139</v>
      </c>
      <c r="F30" s="24" t="str">
        <f>IFERROR(VLOOKUP(E30,IF({1,0},医院分型!F:F,医院分型!E:E),2,FALSE),"无")</f>
        <v>L2</v>
      </c>
      <c r="G30" s="24" t="str">
        <f>VLOOKUP(E30,医院分型!F:J,5,FALSE)</f>
        <v>否</v>
      </c>
      <c r="H30" s="25" t="s">
        <v>60</v>
      </c>
      <c r="I30" s="25" t="s">
        <v>140</v>
      </c>
      <c r="J30" s="25" t="str">
        <f>IFERROR(VLOOKUP(E30,医院分型!F$2:K$190,6,FALSE),"否")</f>
        <v>否</v>
      </c>
      <c r="K30" s="19" t="s">
        <v>147</v>
      </c>
      <c r="L30" s="19">
        <v>17</v>
      </c>
      <c r="M30" s="19" t="s">
        <v>33</v>
      </c>
      <c r="N30" s="19" t="s">
        <v>34</v>
      </c>
      <c r="O30" s="25"/>
      <c r="P30" s="27" t="s">
        <v>38</v>
      </c>
      <c r="Q30" s="27"/>
      <c r="R30" s="28"/>
      <c r="S30" s="29" t="s">
        <v>148</v>
      </c>
      <c r="T30" s="25" t="s">
        <v>38</v>
      </c>
      <c r="U30" s="31" t="s">
        <v>39</v>
      </c>
      <c r="V30" s="32">
        <v>0.29</v>
      </c>
      <c r="W30" s="33" t="s">
        <v>40</v>
      </c>
      <c r="X30" s="19"/>
      <c r="Y30" s="20"/>
      <c r="Z30" s="39" t="s">
        <v>146</v>
      </c>
      <c r="AA30" s="20"/>
    </row>
    <row r="31" s="15" customFormat="1" ht="13.5" customHeight="1" spans="1:27">
      <c r="A31" s="19">
        <v>30</v>
      </c>
      <c r="B31" s="20">
        <v>44209</v>
      </c>
      <c r="C31" s="21" t="s">
        <v>44</v>
      </c>
      <c r="D31" s="21" t="e">
        <f>VLOOKUP(C31,IF({1,0},#REF!,#REF!),2,FALSE)</f>
        <v>#N/A</v>
      </c>
      <c r="E31" s="23" t="s">
        <v>139</v>
      </c>
      <c r="F31" s="24" t="str">
        <f>IFERROR(VLOOKUP(E31,IF({1,0},医院分型!F:F,医院分型!E:E),2,FALSE),"无")</f>
        <v>L2</v>
      </c>
      <c r="G31" s="24" t="str">
        <f>VLOOKUP(E31,医院分型!F:J,5,FALSE)</f>
        <v>否</v>
      </c>
      <c r="H31" s="25" t="s">
        <v>60</v>
      </c>
      <c r="I31" s="25" t="s">
        <v>140</v>
      </c>
      <c r="J31" s="25" t="str">
        <f>IFERROR(VLOOKUP(E31,医院分型!F$2:K$190,6,FALSE),"否")</f>
        <v>否</v>
      </c>
      <c r="K31" s="19" t="s">
        <v>149</v>
      </c>
      <c r="L31" s="19">
        <v>24</v>
      </c>
      <c r="M31" s="19" t="s">
        <v>33</v>
      </c>
      <c r="N31" s="19" t="s">
        <v>34</v>
      </c>
      <c r="O31" s="25"/>
      <c r="P31" s="27" t="s">
        <v>38</v>
      </c>
      <c r="Q31" s="27"/>
      <c r="R31" s="28"/>
      <c r="S31" s="29" t="s">
        <v>150</v>
      </c>
      <c r="T31" s="25" t="s">
        <v>38</v>
      </c>
      <c r="U31" s="31" t="s">
        <v>50</v>
      </c>
      <c r="V31" s="32"/>
      <c r="W31" s="33" t="s">
        <v>40</v>
      </c>
      <c r="X31" s="19"/>
      <c r="Y31" s="20"/>
      <c r="Z31" s="39" t="s">
        <v>143</v>
      </c>
      <c r="AA31" s="20"/>
    </row>
    <row r="32" s="15" customFormat="1" ht="13.5" customHeight="1" spans="1:27">
      <c r="A32" s="19">
        <v>31</v>
      </c>
      <c r="B32" s="20">
        <v>44210</v>
      </c>
      <c r="C32" s="21" t="s">
        <v>105</v>
      </c>
      <c r="D32" s="21" t="e">
        <f>VLOOKUP(C32,IF({1,0},#REF!,#REF!),2,FALSE)</f>
        <v>#N/A</v>
      </c>
      <c r="E32" s="23" t="s">
        <v>151</v>
      </c>
      <c r="F32" s="24" t="str">
        <f>IFERROR(VLOOKUP(E32,IF({1,0},医院分型!F:F,医院分型!E:E),2,FALSE),"无")</f>
        <v>L1</v>
      </c>
      <c r="G32" s="24" t="str">
        <f>VLOOKUP(E32,医院分型!F:J,5,FALSE)</f>
        <v>否</v>
      </c>
      <c r="H32" s="25" t="s">
        <v>152</v>
      </c>
      <c r="I32" s="25" t="s">
        <v>153</v>
      </c>
      <c r="J32" s="25" t="str">
        <f>IFERROR(VLOOKUP(E32,医院分型!F$2:K$190,6,FALSE),"否")</f>
        <v>是</v>
      </c>
      <c r="K32" s="19" t="s">
        <v>154</v>
      </c>
      <c r="L32" s="19">
        <v>22</v>
      </c>
      <c r="M32" s="19" t="s">
        <v>33</v>
      </c>
      <c r="N32" s="19" t="s">
        <v>34</v>
      </c>
      <c r="O32" s="25"/>
      <c r="P32" s="27" t="s">
        <v>35</v>
      </c>
      <c r="Q32" s="27" t="s">
        <v>36</v>
      </c>
      <c r="R32" s="28"/>
      <c r="S32" s="29" t="s">
        <v>155</v>
      </c>
      <c r="T32" s="25" t="s">
        <v>38</v>
      </c>
      <c r="U32" s="31" t="s">
        <v>50</v>
      </c>
      <c r="V32" s="32"/>
      <c r="W32" s="33"/>
      <c r="X32" s="19"/>
      <c r="Y32" s="20"/>
      <c r="Z32" s="39"/>
      <c r="AA32" s="20"/>
    </row>
    <row r="33" s="15" customFormat="1" ht="13.5" customHeight="1" spans="1:27">
      <c r="A33" s="19">
        <v>32</v>
      </c>
      <c r="B33" s="20">
        <v>44211</v>
      </c>
      <c r="C33" s="21" t="s">
        <v>156</v>
      </c>
      <c r="D33" s="21" t="e">
        <f>VLOOKUP(C33,IF({1,0},#REF!,#REF!),2,FALSE)</f>
        <v>#N/A</v>
      </c>
      <c r="E33" s="23" t="s">
        <v>157</v>
      </c>
      <c r="F33" s="24" t="str">
        <f>IFERROR(VLOOKUP(E33,IF({1,0},医院分型!F:F,医院分型!E:E),2,FALSE),"无")</f>
        <v>L2</v>
      </c>
      <c r="G33" s="24" t="str">
        <f>VLOOKUP(E33,医院分型!F:J,5,FALSE)</f>
        <v>是</v>
      </c>
      <c r="H33" s="25" t="s">
        <v>60</v>
      </c>
      <c r="I33" s="25" t="s">
        <v>158</v>
      </c>
      <c r="J33" s="25" t="str">
        <f>IFERROR(VLOOKUP(E33,医院分型!F$2:K$190,6,FALSE),"否")</f>
        <v>否</v>
      </c>
      <c r="K33" s="19" t="s">
        <v>159</v>
      </c>
      <c r="L33" s="19">
        <v>47</v>
      </c>
      <c r="M33" s="19" t="s">
        <v>33</v>
      </c>
      <c r="N33" s="19" t="s">
        <v>56</v>
      </c>
      <c r="O33" s="25"/>
      <c r="P33" s="27" t="s">
        <v>35</v>
      </c>
      <c r="Q33" s="27" t="s">
        <v>36</v>
      </c>
      <c r="R33" s="28"/>
      <c r="S33" s="29" t="s">
        <v>160</v>
      </c>
      <c r="T33" s="25" t="s">
        <v>38</v>
      </c>
      <c r="U33" s="31" t="s">
        <v>50</v>
      </c>
      <c r="V33" s="32"/>
      <c r="W33" s="33"/>
      <c r="X33" s="19"/>
      <c r="Y33" s="20"/>
      <c r="Z33" s="39"/>
      <c r="AA33" s="20"/>
    </row>
    <row r="34" s="15" customFormat="1" ht="13.5" customHeight="1" spans="1:27">
      <c r="A34" s="19">
        <v>33</v>
      </c>
      <c r="B34" s="20">
        <v>44211</v>
      </c>
      <c r="C34" s="21" t="s">
        <v>156</v>
      </c>
      <c r="D34" s="21" t="e">
        <f>VLOOKUP(C34,IF({1,0},#REF!,#REF!),2,FALSE)</f>
        <v>#N/A</v>
      </c>
      <c r="E34" s="23" t="s">
        <v>157</v>
      </c>
      <c r="F34" s="24" t="str">
        <f>IFERROR(VLOOKUP(E34,IF({1,0},医院分型!F:F,医院分型!E:E),2,FALSE),"无")</f>
        <v>L2</v>
      </c>
      <c r="G34" s="24" t="str">
        <f>VLOOKUP(E34,医院分型!F:J,5,FALSE)</f>
        <v>是</v>
      </c>
      <c r="H34" s="25" t="s">
        <v>60</v>
      </c>
      <c r="I34" s="25" t="s">
        <v>158</v>
      </c>
      <c r="J34" s="25" t="str">
        <f>IFERROR(VLOOKUP(E34,医院分型!F$2:K$190,6,FALSE),"否")</f>
        <v>否</v>
      </c>
      <c r="K34" s="19" t="s">
        <v>161</v>
      </c>
      <c r="L34" s="19">
        <v>63</v>
      </c>
      <c r="M34" s="19" t="s">
        <v>33</v>
      </c>
      <c r="N34" s="19" t="s">
        <v>34</v>
      </c>
      <c r="O34" s="25"/>
      <c r="P34" s="27" t="s">
        <v>35</v>
      </c>
      <c r="Q34" s="27" t="s">
        <v>36</v>
      </c>
      <c r="R34" s="28"/>
      <c r="S34" s="29" t="s">
        <v>162</v>
      </c>
      <c r="T34" s="25" t="s">
        <v>38</v>
      </c>
      <c r="U34" s="31" t="s">
        <v>50</v>
      </c>
      <c r="V34" s="32"/>
      <c r="W34" s="33"/>
      <c r="X34" s="19"/>
      <c r="Y34" s="20"/>
      <c r="Z34" s="39"/>
      <c r="AA34" s="20"/>
    </row>
    <row r="35" s="15" customFormat="1" ht="13.5" customHeight="1" spans="1:27">
      <c r="A35" s="19">
        <v>34</v>
      </c>
      <c r="B35" s="20">
        <v>44214</v>
      </c>
      <c r="C35" s="21" t="s">
        <v>64</v>
      </c>
      <c r="D35" s="21" t="e">
        <f>VLOOKUP(C35,IF({1,0},#REF!,#REF!),2,FALSE)</f>
        <v>#N/A</v>
      </c>
      <c r="E35" s="23" t="s">
        <v>65</v>
      </c>
      <c r="F35" s="24" t="str">
        <f>IFERROR(VLOOKUP(E35,IF({1,0},医院分型!F:F,医院分型!E:E),2,FALSE),"无")</f>
        <v>L2</v>
      </c>
      <c r="G35" s="24" t="str">
        <f>VLOOKUP(E35,医院分型!F:J,5,FALSE)</f>
        <v>是</v>
      </c>
      <c r="H35" s="25" t="s">
        <v>60</v>
      </c>
      <c r="I35" s="25" t="s">
        <v>163</v>
      </c>
      <c r="J35" s="25" t="str">
        <f>IFERROR(VLOOKUP(E35,医院分型!F$2:K$190,6,FALSE),"否")</f>
        <v>否</v>
      </c>
      <c r="K35" s="19" t="s">
        <v>164</v>
      </c>
      <c r="L35" s="19">
        <v>18</v>
      </c>
      <c r="M35" s="19" t="s">
        <v>33</v>
      </c>
      <c r="N35" s="19" t="s">
        <v>34</v>
      </c>
      <c r="O35" s="25"/>
      <c r="P35" s="27" t="s">
        <v>35</v>
      </c>
      <c r="Q35" s="27" t="s">
        <v>36</v>
      </c>
      <c r="R35" s="28"/>
      <c r="S35" s="29" t="s">
        <v>165</v>
      </c>
      <c r="T35" s="25" t="s">
        <v>38</v>
      </c>
      <c r="U35" s="31" t="s">
        <v>50</v>
      </c>
      <c r="V35" s="32"/>
      <c r="W35" s="33"/>
      <c r="X35" s="19"/>
      <c r="Y35" s="20"/>
      <c r="Z35" s="39"/>
      <c r="AA35" s="20"/>
    </row>
    <row r="36" s="15" customFormat="1" ht="13.5" customHeight="1" spans="1:27">
      <c r="A36" s="19">
        <v>35</v>
      </c>
      <c r="B36" s="20">
        <v>44214</v>
      </c>
      <c r="C36" s="21" t="s">
        <v>166</v>
      </c>
      <c r="D36" s="21" t="e">
        <f>VLOOKUP(C36,IF({1,0},#REF!,#REF!),2,FALSE)</f>
        <v>#N/A</v>
      </c>
      <c r="E36" s="23" t="s">
        <v>167</v>
      </c>
      <c r="F36" s="24" t="str">
        <f>IFERROR(VLOOKUP(E36,IF({1,0},医院分型!F:F,医院分型!E:E),2,FALSE),"无")</f>
        <v>无</v>
      </c>
      <c r="G36" s="24" t="e">
        <f>VLOOKUP(E36,医院分型!F:J,5,FALSE)</f>
        <v>#N/A</v>
      </c>
      <c r="H36" s="25" t="s">
        <v>60</v>
      </c>
      <c r="I36" s="25" t="s">
        <v>168</v>
      </c>
      <c r="J36" s="25" t="str">
        <f>IFERROR(VLOOKUP(E36,医院分型!F$2:K$190,6,FALSE),"否")</f>
        <v>否</v>
      </c>
      <c r="K36" s="19" t="s">
        <v>169</v>
      </c>
      <c r="L36" s="19">
        <v>64</v>
      </c>
      <c r="M36" s="19" t="s">
        <v>33</v>
      </c>
      <c r="N36" s="19" t="s">
        <v>34</v>
      </c>
      <c r="O36" s="25"/>
      <c r="P36" s="27" t="s">
        <v>35</v>
      </c>
      <c r="Q36" s="27" t="s">
        <v>36</v>
      </c>
      <c r="R36" s="28"/>
      <c r="S36" s="29" t="s">
        <v>170</v>
      </c>
      <c r="T36" s="25" t="s">
        <v>38</v>
      </c>
      <c r="U36" s="31" t="s">
        <v>50</v>
      </c>
      <c r="V36" s="32"/>
      <c r="W36" s="33"/>
      <c r="X36" s="19"/>
      <c r="Y36" s="20"/>
      <c r="Z36" s="39"/>
      <c r="AA36" s="20"/>
    </row>
    <row r="37" s="15" customFormat="1" ht="13.5" customHeight="1" spans="1:27">
      <c r="A37" s="19">
        <v>36</v>
      </c>
      <c r="B37" s="20">
        <v>44214</v>
      </c>
      <c r="C37" s="21" t="s">
        <v>44</v>
      </c>
      <c r="D37" s="21" t="e">
        <f>VLOOKUP(C37,IF({1,0},#REF!,#REF!),2,FALSE)</f>
        <v>#N/A</v>
      </c>
      <c r="E37" s="23" t="s">
        <v>139</v>
      </c>
      <c r="F37" s="24" t="str">
        <f>IFERROR(VLOOKUP(E37,IF({1,0},医院分型!F:F,医院分型!E:E),2,FALSE),"无")</f>
        <v>L2</v>
      </c>
      <c r="G37" s="24" t="str">
        <f>VLOOKUP(E37,医院分型!F:J,5,FALSE)</f>
        <v>否</v>
      </c>
      <c r="H37" s="25" t="s">
        <v>60</v>
      </c>
      <c r="I37" s="25" t="s">
        <v>140</v>
      </c>
      <c r="J37" s="25" t="str">
        <f>IFERROR(VLOOKUP(E37,医院分型!F$2:K$190,6,FALSE),"否")</f>
        <v>否</v>
      </c>
      <c r="K37" s="19" t="s">
        <v>171</v>
      </c>
      <c r="L37" s="19">
        <v>31</v>
      </c>
      <c r="M37" s="19" t="s">
        <v>33</v>
      </c>
      <c r="N37" s="19" t="s">
        <v>56</v>
      </c>
      <c r="O37" s="25"/>
      <c r="P37" s="27" t="s">
        <v>38</v>
      </c>
      <c r="Q37" s="27"/>
      <c r="R37" s="28"/>
      <c r="S37" s="29" t="s">
        <v>172</v>
      </c>
      <c r="T37" s="25" t="s">
        <v>38</v>
      </c>
      <c r="U37" s="31" t="s">
        <v>39</v>
      </c>
      <c r="V37" s="32">
        <v>0.47</v>
      </c>
      <c r="W37" s="33" t="s">
        <v>40</v>
      </c>
      <c r="X37" s="19"/>
      <c r="Y37" s="20"/>
      <c r="Z37" s="39" t="s">
        <v>143</v>
      </c>
      <c r="AA37" s="20"/>
    </row>
    <row r="38" s="15" customFormat="1" ht="13.5" customHeight="1" spans="1:27">
      <c r="A38" s="19">
        <v>37</v>
      </c>
      <c r="B38" s="20">
        <v>44214</v>
      </c>
      <c r="C38" s="21" t="s">
        <v>44</v>
      </c>
      <c r="D38" s="21" t="e">
        <f>VLOOKUP(C38,IF({1,0},#REF!,#REF!),2,FALSE)</f>
        <v>#N/A</v>
      </c>
      <c r="E38" s="23" t="s">
        <v>139</v>
      </c>
      <c r="F38" s="24" t="str">
        <f>IFERROR(VLOOKUP(E38,IF({1,0},医院分型!F:F,医院分型!E:E),2,FALSE),"无")</f>
        <v>L2</v>
      </c>
      <c r="G38" s="24" t="str">
        <f>VLOOKUP(E38,医院分型!F:J,5,FALSE)</f>
        <v>否</v>
      </c>
      <c r="H38" s="25" t="s">
        <v>60</v>
      </c>
      <c r="I38" s="25" t="s">
        <v>140</v>
      </c>
      <c r="J38" s="25" t="str">
        <f>IFERROR(VLOOKUP(E38,医院分型!F$2:K$190,6,FALSE),"否")</f>
        <v>否</v>
      </c>
      <c r="K38" s="19" t="s">
        <v>173</v>
      </c>
      <c r="L38" s="19">
        <v>3</v>
      </c>
      <c r="M38" s="19" t="s">
        <v>33</v>
      </c>
      <c r="N38" s="19" t="s">
        <v>34</v>
      </c>
      <c r="O38" s="25"/>
      <c r="P38" s="27" t="s">
        <v>38</v>
      </c>
      <c r="Q38" s="27"/>
      <c r="R38" s="28"/>
      <c r="S38" s="29" t="s">
        <v>174</v>
      </c>
      <c r="T38" s="25" t="s">
        <v>38</v>
      </c>
      <c r="U38" s="31" t="s">
        <v>39</v>
      </c>
      <c r="V38" s="32">
        <v>0.24</v>
      </c>
      <c r="W38" s="33" t="s">
        <v>40</v>
      </c>
      <c r="X38" s="19"/>
      <c r="Y38" s="20"/>
      <c r="Z38" s="39" t="s">
        <v>143</v>
      </c>
      <c r="AA38" s="20"/>
    </row>
    <row r="39" s="15" customFormat="1" ht="13.5" customHeight="1" spans="1:27">
      <c r="A39" s="19">
        <v>38</v>
      </c>
      <c r="B39" s="20">
        <v>44214</v>
      </c>
      <c r="C39" s="21" t="s">
        <v>64</v>
      </c>
      <c r="D39" s="21" t="e">
        <f>VLOOKUP(C39,IF({1,0},#REF!,#REF!),2,FALSE)</f>
        <v>#N/A</v>
      </c>
      <c r="E39" s="23" t="s">
        <v>69</v>
      </c>
      <c r="F39" s="24" t="str">
        <f>IFERROR(VLOOKUP(E39,IF({1,0},医院分型!F:F,医院分型!E:E),2,FALSE),"无")</f>
        <v>无</v>
      </c>
      <c r="G39" s="24" t="str">
        <f>VLOOKUP(E39,医院分型!F:J,5,FALSE)</f>
        <v>是</v>
      </c>
      <c r="H39" s="25" t="s">
        <v>60</v>
      </c>
      <c r="I39" s="25" t="s">
        <v>70</v>
      </c>
      <c r="J39" s="25" t="str">
        <f>IFERROR(VLOOKUP(E39,医院分型!F$2:K$190,6,FALSE),"否")</f>
        <v>否</v>
      </c>
      <c r="K39" s="19" t="s">
        <v>175</v>
      </c>
      <c r="L39" s="19">
        <v>71</v>
      </c>
      <c r="M39" s="19" t="s">
        <v>33</v>
      </c>
      <c r="N39" s="19" t="s">
        <v>56</v>
      </c>
      <c r="O39" s="25"/>
      <c r="P39" s="27" t="s">
        <v>35</v>
      </c>
      <c r="Q39" s="27" t="s">
        <v>36</v>
      </c>
      <c r="R39" s="28"/>
      <c r="S39" s="29" t="s">
        <v>176</v>
      </c>
      <c r="T39" s="25" t="s">
        <v>38</v>
      </c>
      <c r="U39" s="31" t="s">
        <v>50</v>
      </c>
      <c r="V39" s="32"/>
      <c r="W39" s="33"/>
      <c r="X39" s="19"/>
      <c r="Y39" s="20"/>
      <c r="Z39" s="39"/>
      <c r="AA39" s="20"/>
    </row>
    <row r="40" s="15" customFormat="1" ht="13.5" customHeight="1" spans="1:27">
      <c r="A40" s="19">
        <v>39</v>
      </c>
      <c r="B40" s="20">
        <v>44214</v>
      </c>
      <c r="C40" s="21" t="s">
        <v>64</v>
      </c>
      <c r="D40" s="21" t="e">
        <f>VLOOKUP(C40,IF({1,0},#REF!,#REF!),2,FALSE)</f>
        <v>#N/A</v>
      </c>
      <c r="E40" s="23" t="s">
        <v>69</v>
      </c>
      <c r="F40" s="24" t="str">
        <f>IFERROR(VLOOKUP(E40,IF({1,0},医院分型!F:F,医院分型!E:E),2,FALSE),"无")</f>
        <v>无</v>
      </c>
      <c r="G40" s="24" t="str">
        <f>VLOOKUP(E40,医院分型!F:J,5,FALSE)</f>
        <v>是</v>
      </c>
      <c r="H40" s="25" t="s">
        <v>60</v>
      </c>
      <c r="I40" s="25" t="s">
        <v>70</v>
      </c>
      <c r="J40" s="25" t="str">
        <f>IFERROR(VLOOKUP(E40,医院分型!F$2:K$190,6,FALSE),"否")</f>
        <v>否</v>
      </c>
      <c r="K40" s="19" t="s">
        <v>177</v>
      </c>
      <c r="L40" s="19">
        <v>24</v>
      </c>
      <c r="M40" s="19" t="s">
        <v>33</v>
      </c>
      <c r="N40" s="19" t="s">
        <v>56</v>
      </c>
      <c r="O40" s="25"/>
      <c r="P40" s="27" t="s">
        <v>35</v>
      </c>
      <c r="Q40" s="27" t="s">
        <v>36</v>
      </c>
      <c r="R40" s="28"/>
      <c r="S40" s="29" t="s">
        <v>178</v>
      </c>
      <c r="T40" s="25" t="s">
        <v>38</v>
      </c>
      <c r="U40" s="31" t="s">
        <v>50</v>
      </c>
      <c r="V40" s="32"/>
      <c r="W40" s="33"/>
      <c r="X40" s="19"/>
      <c r="Y40" s="20"/>
      <c r="Z40" s="39"/>
      <c r="AA40" s="20"/>
    </row>
    <row r="41" s="15" customFormat="1" ht="13.5" customHeight="1" spans="1:29">
      <c r="A41" s="19">
        <v>40</v>
      </c>
      <c r="B41" s="20">
        <v>44214</v>
      </c>
      <c r="C41" s="21" t="s">
        <v>96</v>
      </c>
      <c r="D41" s="21" t="e">
        <f>VLOOKUP(C41,IF({1,0},#REF!,#REF!),2,FALSE)</f>
        <v>#N/A</v>
      </c>
      <c r="E41" s="23" t="s">
        <v>179</v>
      </c>
      <c r="F41" s="24" t="str">
        <f>IFERROR(VLOOKUP(E41,IF({1,0},医院分型!F:F,医院分型!E:E),2,FALSE),"无")</f>
        <v>无</v>
      </c>
      <c r="G41" s="24" t="e">
        <f>VLOOKUP(E41,医院分型!F:J,5,FALSE)</f>
        <v>#N/A</v>
      </c>
      <c r="H41" s="25" t="s">
        <v>180</v>
      </c>
      <c r="I41" s="25" t="s">
        <v>181</v>
      </c>
      <c r="J41" s="25" t="str">
        <f>IFERROR(VLOOKUP(E41,医院分型!F$2:K$190,6,FALSE),"否")</f>
        <v>否</v>
      </c>
      <c r="K41" s="19" t="s">
        <v>182</v>
      </c>
      <c r="L41" s="19">
        <v>6</v>
      </c>
      <c r="M41" s="19" t="s">
        <v>121</v>
      </c>
      <c r="N41" s="19" t="s">
        <v>34</v>
      </c>
      <c r="O41" s="25"/>
      <c r="P41" s="27" t="s">
        <v>35</v>
      </c>
      <c r="Q41" s="27" t="s">
        <v>36</v>
      </c>
      <c r="R41" s="28"/>
      <c r="S41" s="29" t="s">
        <v>183</v>
      </c>
      <c r="T41" s="25" t="s">
        <v>38</v>
      </c>
      <c r="U41" s="31" t="s">
        <v>39</v>
      </c>
      <c r="V41" s="32">
        <v>0.38</v>
      </c>
      <c r="W41" s="33" t="s">
        <v>40</v>
      </c>
      <c r="X41" s="19">
        <v>3</v>
      </c>
      <c r="Y41" s="20" t="s">
        <v>38</v>
      </c>
      <c r="Z41" s="39" t="s">
        <v>184</v>
      </c>
      <c r="AA41" s="20"/>
      <c r="AB41" s="15" t="s">
        <v>185</v>
      </c>
      <c r="AC41" s="15" t="s">
        <v>186</v>
      </c>
    </row>
    <row r="42" s="15" customFormat="1" ht="13.5" customHeight="1" spans="1:27">
      <c r="A42" s="19">
        <v>41</v>
      </c>
      <c r="B42" s="20">
        <v>44214</v>
      </c>
      <c r="C42" s="21" t="s">
        <v>187</v>
      </c>
      <c r="D42" s="21" t="e">
        <f>VLOOKUP(C42,IF({1,0},#REF!,#REF!),2,FALSE)</f>
        <v>#N/A</v>
      </c>
      <c r="E42" s="23" t="s">
        <v>188</v>
      </c>
      <c r="F42" s="24" t="str">
        <f>IFERROR(VLOOKUP(E42,IF({1,0},医院分型!F:F,医院分型!E:E),2,FALSE),"无")</f>
        <v>L2</v>
      </c>
      <c r="G42" s="24" t="str">
        <f>VLOOKUP(E42,医院分型!F:J,5,FALSE)</f>
        <v>是</v>
      </c>
      <c r="H42" s="25" t="s">
        <v>60</v>
      </c>
      <c r="I42" s="25" t="s">
        <v>189</v>
      </c>
      <c r="J42" s="25" t="str">
        <f>IFERROR(VLOOKUP(E42,医院分型!F$2:K$190,6,FALSE),"否")</f>
        <v>是</v>
      </c>
      <c r="K42" s="19" t="s">
        <v>190</v>
      </c>
      <c r="L42" s="19">
        <v>16</v>
      </c>
      <c r="M42" s="19" t="s">
        <v>33</v>
      </c>
      <c r="N42" s="19" t="s">
        <v>56</v>
      </c>
      <c r="O42" s="25"/>
      <c r="P42" s="27" t="s">
        <v>35</v>
      </c>
      <c r="Q42" s="27" t="s">
        <v>36</v>
      </c>
      <c r="R42" s="28"/>
      <c r="S42" s="29" t="s">
        <v>191</v>
      </c>
      <c r="T42" s="25" t="s">
        <v>38</v>
      </c>
      <c r="U42" s="31" t="s">
        <v>50</v>
      </c>
      <c r="V42" s="32"/>
      <c r="W42" s="33"/>
      <c r="X42" s="19"/>
      <c r="Y42" s="20"/>
      <c r="Z42" s="39"/>
      <c r="AA42" s="20"/>
    </row>
    <row r="43" s="15" customFormat="1" ht="13.5" customHeight="1" spans="1:27">
      <c r="A43" s="19">
        <v>42</v>
      </c>
      <c r="B43" s="20">
        <v>44215</v>
      </c>
      <c r="C43" s="21" t="s">
        <v>64</v>
      </c>
      <c r="D43" s="21" t="e">
        <f>VLOOKUP(C43,IF({1,0},#REF!,#REF!),2,FALSE)</f>
        <v>#N/A</v>
      </c>
      <c r="E43" s="23" t="s">
        <v>84</v>
      </c>
      <c r="F43" s="24" t="str">
        <f>IFERROR(VLOOKUP(E43,IF({1,0},医院分型!F:F,医院分型!E:E),2,FALSE),"无")</f>
        <v>L2</v>
      </c>
      <c r="G43" s="24" t="str">
        <f>VLOOKUP(E43,医院分型!F:J,5,FALSE)</f>
        <v>是</v>
      </c>
      <c r="H43" s="25" t="s">
        <v>85</v>
      </c>
      <c r="I43" s="25" t="s">
        <v>86</v>
      </c>
      <c r="J43" s="25" t="str">
        <f>IFERROR(VLOOKUP(E43,医院分型!F$2:K$190,6,FALSE),"否")</f>
        <v>否</v>
      </c>
      <c r="K43" s="19" t="s">
        <v>192</v>
      </c>
      <c r="L43" s="19">
        <v>61</v>
      </c>
      <c r="M43" s="19" t="s">
        <v>33</v>
      </c>
      <c r="N43" s="19" t="s">
        <v>34</v>
      </c>
      <c r="O43" s="25"/>
      <c r="P43" s="27" t="s">
        <v>35</v>
      </c>
      <c r="Q43" s="27" t="s">
        <v>36</v>
      </c>
      <c r="R43" s="28"/>
      <c r="S43" s="29" t="s">
        <v>193</v>
      </c>
      <c r="T43" s="25" t="s">
        <v>38</v>
      </c>
      <c r="U43" s="31" t="s">
        <v>50</v>
      </c>
      <c r="V43" s="32"/>
      <c r="W43" s="33"/>
      <c r="X43" s="19"/>
      <c r="Y43" s="20"/>
      <c r="Z43" s="39"/>
      <c r="AA43" s="20"/>
    </row>
    <row r="44" s="15" customFormat="1" ht="13.5" customHeight="1" spans="1:27">
      <c r="A44" s="19">
        <v>43</v>
      </c>
      <c r="B44" s="20">
        <v>44215</v>
      </c>
      <c r="C44" s="21" t="s">
        <v>105</v>
      </c>
      <c r="D44" s="21" t="e">
        <f>VLOOKUP(C44,IF({1,0},#REF!,#REF!),2,FALSE)</f>
        <v>#N/A</v>
      </c>
      <c r="E44" s="23" t="s">
        <v>106</v>
      </c>
      <c r="F44" s="24" t="str">
        <f>IFERROR(VLOOKUP(E44,IF({1,0},医院分型!F:F,医院分型!E:E),2,FALSE),"无")</f>
        <v>L1</v>
      </c>
      <c r="G44" s="24" t="str">
        <f>VLOOKUP(E44,医院分型!F:J,5,FALSE)</f>
        <v>是</v>
      </c>
      <c r="H44" s="25" t="s">
        <v>194</v>
      </c>
      <c r="I44" s="25" t="s">
        <v>195</v>
      </c>
      <c r="J44" s="25" t="str">
        <f>IFERROR(VLOOKUP(E44,医院分型!F$2:K$190,6,FALSE),"否")</f>
        <v>是</v>
      </c>
      <c r="K44" s="19" t="s">
        <v>196</v>
      </c>
      <c r="L44" s="19">
        <v>27</v>
      </c>
      <c r="M44" s="19" t="s">
        <v>33</v>
      </c>
      <c r="N44" s="19" t="s">
        <v>34</v>
      </c>
      <c r="O44" s="25"/>
      <c r="P44" s="27" t="s">
        <v>35</v>
      </c>
      <c r="Q44" s="27" t="s">
        <v>36</v>
      </c>
      <c r="R44" s="28"/>
      <c r="S44" s="29" t="s">
        <v>197</v>
      </c>
      <c r="T44" s="25" t="s">
        <v>38</v>
      </c>
      <c r="U44" s="31" t="s">
        <v>50</v>
      </c>
      <c r="V44" s="32"/>
      <c r="W44" s="33"/>
      <c r="X44" s="19"/>
      <c r="Y44" s="20"/>
      <c r="Z44" s="39"/>
      <c r="AA44" s="20"/>
    </row>
    <row r="45" s="15" customFormat="1" ht="13.5" customHeight="1" spans="1:27">
      <c r="A45" s="19">
        <v>44</v>
      </c>
      <c r="B45" s="20">
        <v>44215</v>
      </c>
      <c r="C45" s="21" t="s">
        <v>89</v>
      </c>
      <c r="D45" s="21" t="e">
        <f>VLOOKUP(C45,IF({1,0},#REF!,#REF!),2,FALSE)</f>
        <v>#N/A</v>
      </c>
      <c r="E45" s="23" t="s">
        <v>198</v>
      </c>
      <c r="F45" s="24" t="str">
        <f>IFERROR(VLOOKUP(E45,IF({1,0},医院分型!F:F,医院分型!E:E),2,FALSE),"无")</f>
        <v>无</v>
      </c>
      <c r="G45" s="24" t="e">
        <f>VLOOKUP(E45,医院分型!F:J,5,FALSE)</f>
        <v>#N/A</v>
      </c>
      <c r="H45" s="25" t="s">
        <v>60</v>
      </c>
      <c r="I45" s="25" t="s">
        <v>199</v>
      </c>
      <c r="J45" s="25" t="str">
        <f>IFERROR(VLOOKUP(E45,医院分型!F$2:K$190,6,FALSE),"否")</f>
        <v>否</v>
      </c>
      <c r="K45" s="19" t="s">
        <v>55</v>
      </c>
      <c r="L45" s="19">
        <v>51</v>
      </c>
      <c r="M45" s="19" t="s">
        <v>33</v>
      </c>
      <c r="N45" s="19" t="s">
        <v>34</v>
      </c>
      <c r="O45" s="25"/>
      <c r="P45" s="27" t="s">
        <v>35</v>
      </c>
      <c r="Q45" s="27" t="s">
        <v>36</v>
      </c>
      <c r="R45" s="28"/>
      <c r="S45" s="29" t="s">
        <v>200</v>
      </c>
      <c r="T45" s="25" t="s">
        <v>38</v>
      </c>
      <c r="U45" s="31" t="s">
        <v>50</v>
      </c>
      <c r="V45" s="32"/>
      <c r="W45" s="33"/>
      <c r="X45" s="19"/>
      <c r="Y45" s="20"/>
      <c r="Z45" s="39"/>
      <c r="AA45" s="20"/>
    </row>
    <row r="46" s="15" customFormat="1" ht="13.5" customHeight="1" spans="1:27">
      <c r="A46" s="19">
        <v>45</v>
      </c>
      <c r="B46" s="20">
        <v>44215</v>
      </c>
      <c r="C46" s="21" t="s">
        <v>64</v>
      </c>
      <c r="D46" s="21" t="e">
        <f>VLOOKUP(C46,IF({1,0},#REF!,#REF!),2,FALSE)</f>
        <v>#N/A</v>
      </c>
      <c r="E46" s="23" t="s">
        <v>69</v>
      </c>
      <c r="F46" s="24" t="str">
        <f>IFERROR(VLOOKUP(E46,IF({1,0},医院分型!F:F,医院分型!E:E),2,FALSE),"无")</f>
        <v>无</v>
      </c>
      <c r="G46" s="24" t="str">
        <f>VLOOKUP(E46,医院分型!F:J,5,FALSE)</f>
        <v>是</v>
      </c>
      <c r="H46" s="25" t="s">
        <v>60</v>
      </c>
      <c r="I46" s="25" t="s">
        <v>70</v>
      </c>
      <c r="J46" s="25" t="str">
        <f>IFERROR(VLOOKUP(E46,医院分型!F$2:K$190,6,FALSE),"否")</f>
        <v>否</v>
      </c>
      <c r="K46" s="19" t="s">
        <v>201</v>
      </c>
      <c r="L46" s="19">
        <v>82</v>
      </c>
      <c r="M46" s="19" t="s">
        <v>33</v>
      </c>
      <c r="N46" s="19" t="s">
        <v>56</v>
      </c>
      <c r="O46" s="25"/>
      <c r="P46" s="27" t="s">
        <v>35</v>
      </c>
      <c r="Q46" s="27" t="s">
        <v>36</v>
      </c>
      <c r="R46" s="28"/>
      <c r="S46" s="29" t="s">
        <v>202</v>
      </c>
      <c r="T46" s="25" t="s">
        <v>38</v>
      </c>
      <c r="U46" s="31" t="s">
        <v>50</v>
      </c>
      <c r="V46" s="32"/>
      <c r="W46" s="33"/>
      <c r="X46" s="19"/>
      <c r="Y46" s="20"/>
      <c r="Z46" s="39"/>
      <c r="AA46" s="20"/>
    </row>
    <row r="47" s="15" customFormat="1" ht="13.5" customHeight="1" spans="1:27">
      <c r="A47" s="19">
        <v>46</v>
      </c>
      <c r="B47" s="20">
        <v>44215</v>
      </c>
      <c r="C47" s="21" t="s">
        <v>64</v>
      </c>
      <c r="D47" s="21" t="e">
        <f>VLOOKUP(C47,IF({1,0},#REF!,#REF!),2,FALSE)</f>
        <v>#N/A</v>
      </c>
      <c r="E47" s="23" t="s">
        <v>69</v>
      </c>
      <c r="F47" s="24" t="str">
        <f>IFERROR(VLOOKUP(E47,IF({1,0},医院分型!F:F,医院分型!E:E),2,FALSE),"无")</f>
        <v>无</v>
      </c>
      <c r="G47" s="24" t="str">
        <f>VLOOKUP(E47,医院分型!F:J,5,FALSE)</f>
        <v>是</v>
      </c>
      <c r="H47" s="25" t="s">
        <v>60</v>
      </c>
      <c r="I47" s="25" t="s">
        <v>70</v>
      </c>
      <c r="J47" s="25" t="str">
        <f>IFERROR(VLOOKUP(E47,医院分型!F$2:K$190,6,FALSE),"否")</f>
        <v>否</v>
      </c>
      <c r="K47" s="19" t="s">
        <v>203</v>
      </c>
      <c r="L47" s="19">
        <v>63</v>
      </c>
      <c r="M47" s="19" t="s">
        <v>33</v>
      </c>
      <c r="N47" s="19" t="s">
        <v>34</v>
      </c>
      <c r="O47" s="25"/>
      <c r="P47" s="27" t="s">
        <v>35</v>
      </c>
      <c r="Q47" s="27" t="s">
        <v>36</v>
      </c>
      <c r="R47" s="28"/>
      <c r="S47" s="29" t="s">
        <v>204</v>
      </c>
      <c r="T47" s="25" t="s">
        <v>38</v>
      </c>
      <c r="U47" s="31" t="s">
        <v>50</v>
      </c>
      <c r="V47" s="32"/>
      <c r="W47" s="33"/>
      <c r="X47" s="19"/>
      <c r="Y47" s="20"/>
      <c r="Z47" s="39"/>
      <c r="AA47" s="20"/>
    </row>
    <row r="48" s="15" customFormat="1" ht="13.5" customHeight="1" spans="1:27">
      <c r="A48" s="19">
        <v>47</v>
      </c>
      <c r="B48" s="20">
        <v>44215</v>
      </c>
      <c r="C48" s="21" t="s">
        <v>64</v>
      </c>
      <c r="D48" s="21" t="e">
        <f>VLOOKUP(C48,IF({1,0},#REF!,#REF!),2,FALSE)</f>
        <v>#N/A</v>
      </c>
      <c r="E48" s="23" t="s">
        <v>69</v>
      </c>
      <c r="F48" s="24" t="str">
        <f>IFERROR(VLOOKUP(E48,IF({1,0},医院分型!F:F,医院分型!E:E),2,FALSE),"无")</f>
        <v>无</v>
      </c>
      <c r="G48" s="24" t="str">
        <f>VLOOKUP(E48,医院分型!F:J,5,FALSE)</f>
        <v>是</v>
      </c>
      <c r="H48" s="25" t="s">
        <v>60</v>
      </c>
      <c r="I48" s="25" t="s">
        <v>70</v>
      </c>
      <c r="J48" s="25" t="str">
        <f>IFERROR(VLOOKUP(E48,医院分型!F$2:K$190,6,FALSE),"否")</f>
        <v>否</v>
      </c>
      <c r="K48" s="19" t="s">
        <v>205</v>
      </c>
      <c r="L48" s="19">
        <v>18</v>
      </c>
      <c r="M48" s="19" t="s">
        <v>33</v>
      </c>
      <c r="N48" s="19" t="s">
        <v>34</v>
      </c>
      <c r="O48" s="25"/>
      <c r="P48" s="27" t="s">
        <v>35</v>
      </c>
      <c r="Q48" s="27" t="s">
        <v>36</v>
      </c>
      <c r="R48" s="28"/>
      <c r="S48" s="29" t="s">
        <v>206</v>
      </c>
      <c r="T48" s="25" t="s">
        <v>38</v>
      </c>
      <c r="U48" s="31" t="s">
        <v>50</v>
      </c>
      <c r="V48" s="32"/>
      <c r="W48" s="33"/>
      <c r="X48" s="19"/>
      <c r="Y48" s="20"/>
      <c r="Z48" s="39"/>
      <c r="AA48" s="20"/>
    </row>
    <row r="49" s="15" customFormat="1" ht="13.5" customHeight="1" spans="1:27">
      <c r="A49" s="19">
        <v>48</v>
      </c>
      <c r="B49" s="20">
        <v>44215</v>
      </c>
      <c r="C49" s="21" t="s">
        <v>64</v>
      </c>
      <c r="D49" s="21" t="e">
        <f>VLOOKUP(C49,IF({1,0},#REF!,#REF!),2,FALSE)</f>
        <v>#N/A</v>
      </c>
      <c r="E49" s="23" t="s">
        <v>69</v>
      </c>
      <c r="F49" s="24" t="str">
        <f>IFERROR(VLOOKUP(E49,IF({1,0},医院分型!F:F,医院分型!E:E),2,FALSE),"无")</f>
        <v>无</v>
      </c>
      <c r="G49" s="24" t="str">
        <f>VLOOKUP(E49,医院分型!F:J,5,FALSE)</f>
        <v>是</v>
      </c>
      <c r="H49" s="25" t="s">
        <v>60</v>
      </c>
      <c r="I49" s="25" t="s">
        <v>70</v>
      </c>
      <c r="J49" s="25" t="str">
        <f>IFERROR(VLOOKUP(E49,医院分型!F$2:K$190,6,FALSE),"否")</f>
        <v>否</v>
      </c>
      <c r="K49" s="19" t="s">
        <v>207</v>
      </c>
      <c r="L49" s="19">
        <v>63</v>
      </c>
      <c r="M49" s="19" t="s">
        <v>33</v>
      </c>
      <c r="N49" s="19" t="s">
        <v>56</v>
      </c>
      <c r="O49" s="25"/>
      <c r="P49" s="27" t="s">
        <v>35</v>
      </c>
      <c r="Q49" s="27" t="s">
        <v>36</v>
      </c>
      <c r="R49" s="28"/>
      <c r="S49" s="29" t="s">
        <v>208</v>
      </c>
      <c r="T49" s="25" t="s">
        <v>38</v>
      </c>
      <c r="U49" s="31" t="s">
        <v>50</v>
      </c>
      <c r="V49" s="32"/>
      <c r="W49" s="33"/>
      <c r="X49" s="19"/>
      <c r="Y49" s="20"/>
      <c r="Z49" s="39"/>
      <c r="AA49" s="20"/>
    </row>
    <row r="50" s="15" customFormat="1" ht="13.5" customHeight="1" spans="1:29">
      <c r="A50" s="19">
        <v>49</v>
      </c>
      <c r="B50" s="20">
        <v>44215</v>
      </c>
      <c r="C50" s="21" t="s">
        <v>44</v>
      </c>
      <c r="D50" s="21" t="e">
        <f>VLOOKUP(C50,IF({1,0},#REF!,#REF!),2,FALSE)</f>
        <v>#N/A</v>
      </c>
      <c r="E50" s="23" t="s">
        <v>45</v>
      </c>
      <c r="F50" s="24" t="str">
        <f>IFERROR(VLOOKUP(E50,IF({1,0},医院分型!F:F,医院分型!E:E),2,FALSE),"无")</f>
        <v>L2</v>
      </c>
      <c r="G50" s="24" t="str">
        <f>VLOOKUP(E50,医院分型!F:J,5,FALSE)</f>
        <v>否</v>
      </c>
      <c r="H50" s="25" t="s">
        <v>60</v>
      </c>
      <c r="I50" s="25" t="s">
        <v>209</v>
      </c>
      <c r="J50" s="25" t="str">
        <f>IFERROR(VLOOKUP(E50,医院分型!F$2:K$190,6,FALSE),"否")</f>
        <v>是</v>
      </c>
      <c r="K50" s="19" t="s">
        <v>210</v>
      </c>
      <c r="L50" s="19">
        <v>29</v>
      </c>
      <c r="M50" s="19" t="s">
        <v>33</v>
      </c>
      <c r="N50" s="19" t="s">
        <v>56</v>
      </c>
      <c r="O50" s="25"/>
      <c r="P50" s="27" t="s">
        <v>35</v>
      </c>
      <c r="Q50" s="27" t="s">
        <v>36</v>
      </c>
      <c r="R50" s="28"/>
      <c r="S50" s="29" t="s">
        <v>211</v>
      </c>
      <c r="T50" s="25" t="s">
        <v>38</v>
      </c>
      <c r="U50" s="31" t="s">
        <v>39</v>
      </c>
      <c r="V50" s="32">
        <v>0.34</v>
      </c>
      <c r="W50" s="33" t="s">
        <v>40</v>
      </c>
      <c r="X50" s="19">
        <v>3</v>
      </c>
      <c r="Y50" s="20" t="s">
        <v>38</v>
      </c>
      <c r="Z50" s="39" t="s">
        <v>212</v>
      </c>
      <c r="AA50" s="20"/>
      <c r="AB50" s="15" t="s">
        <v>213</v>
      </c>
      <c r="AC50" s="15" t="s">
        <v>214</v>
      </c>
    </row>
    <row r="51" s="15" customFormat="1" ht="13.5" customHeight="1" spans="1:27">
      <c r="A51" s="19">
        <v>50</v>
      </c>
      <c r="B51" s="20">
        <v>44215</v>
      </c>
      <c r="C51" s="21" t="s">
        <v>44</v>
      </c>
      <c r="D51" s="21" t="e">
        <f>VLOOKUP(C51,IF({1,0},#REF!,#REF!),2,FALSE)</f>
        <v>#N/A</v>
      </c>
      <c r="E51" s="23" t="s">
        <v>45</v>
      </c>
      <c r="F51" s="24" t="str">
        <f>IFERROR(VLOOKUP(E51,IF({1,0},医院分型!F:F,医院分型!E:E),2,FALSE),"无")</f>
        <v>L2</v>
      </c>
      <c r="G51" s="24" t="str">
        <f>VLOOKUP(E51,医院分型!F:J,5,FALSE)</f>
        <v>否</v>
      </c>
      <c r="H51" s="25" t="s">
        <v>60</v>
      </c>
      <c r="I51" s="25" t="s">
        <v>209</v>
      </c>
      <c r="J51" s="25" t="str">
        <f>IFERROR(VLOOKUP(E51,医院分型!F$2:K$190,6,FALSE),"否")</f>
        <v>是</v>
      </c>
      <c r="K51" s="19" t="s">
        <v>215</v>
      </c>
      <c r="L51" s="19"/>
      <c r="M51" s="19"/>
      <c r="N51" s="19" t="s">
        <v>34</v>
      </c>
      <c r="O51" s="25"/>
      <c r="P51" s="27" t="s">
        <v>35</v>
      </c>
      <c r="Q51" s="27" t="s">
        <v>216</v>
      </c>
      <c r="R51" s="28"/>
      <c r="S51" s="29" t="s">
        <v>217</v>
      </c>
      <c r="T51" s="25"/>
      <c r="U51" s="31"/>
      <c r="V51" s="32"/>
      <c r="W51" s="33" t="s">
        <v>40</v>
      </c>
      <c r="X51" s="19"/>
      <c r="Y51" s="20"/>
      <c r="Z51" s="39"/>
      <c r="AA51" s="20"/>
    </row>
    <row r="52" s="15" customFormat="1" ht="13.5" customHeight="1" spans="1:27">
      <c r="A52" s="19">
        <v>51</v>
      </c>
      <c r="B52" s="20">
        <v>44216</v>
      </c>
      <c r="C52" s="21" t="s">
        <v>96</v>
      </c>
      <c r="D52" s="21" t="e">
        <f>VLOOKUP(C52,IF({1,0},#REF!,#REF!),2,FALSE)</f>
        <v>#N/A</v>
      </c>
      <c r="E52" s="23" t="s">
        <v>97</v>
      </c>
      <c r="F52" s="24" t="str">
        <f>IFERROR(VLOOKUP(E52,IF({1,0},医院分型!F:F,医院分型!E:E),2,FALSE),"无")</f>
        <v>L2</v>
      </c>
      <c r="G52" s="24" t="str">
        <f>VLOOKUP(E52,医院分型!F:J,5,FALSE)</f>
        <v>是</v>
      </c>
      <c r="H52" s="25" t="s">
        <v>60</v>
      </c>
      <c r="I52" s="25" t="s">
        <v>98</v>
      </c>
      <c r="J52" s="25" t="str">
        <f>IFERROR(VLOOKUP(E52,医院分型!F$2:K$190,6,FALSE),"否")</f>
        <v>否</v>
      </c>
      <c r="K52" s="19" t="s">
        <v>218</v>
      </c>
      <c r="L52" s="19">
        <v>57</v>
      </c>
      <c r="M52" s="19" t="s">
        <v>33</v>
      </c>
      <c r="N52" s="19" t="s">
        <v>56</v>
      </c>
      <c r="O52" s="25"/>
      <c r="P52" s="27" t="s">
        <v>35</v>
      </c>
      <c r="Q52" s="27" t="s">
        <v>36</v>
      </c>
      <c r="R52" s="28"/>
      <c r="S52" s="29" t="s">
        <v>219</v>
      </c>
      <c r="T52" s="25" t="s">
        <v>38</v>
      </c>
      <c r="U52" s="31" t="s">
        <v>50</v>
      </c>
      <c r="V52" s="32"/>
      <c r="W52" s="33"/>
      <c r="X52" s="19"/>
      <c r="Y52" s="20"/>
      <c r="Z52" s="39"/>
      <c r="AA52" s="20"/>
    </row>
    <row r="53" s="15" customFormat="1" ht="13.5" customHeight="1" spans="1:27">
      <c r="A53" s="19">
        <v>52</v>
      </c>
      <c r="B53" s="20">
        <v>44216</v>
      </c>
      <c r="C53" s="21" t="s">
        <v>156</v>
      </c>
      <c r="D53" s="21" t="e">
        <f>VLOOKUP(C53,IF({1,0},#REF!,#REF!),2,FALSE)</f>
        <v>#N/A</v>
      </c>
      <c r="E53" s="23" t="s">
        <v>157</v>
      </c>
      <c r="F53" s="24" t="str">
        <f>IFERROR(VLOOKUP(E53,IF({1,0},医院分型!F:F,医院分型!E:E),2,FALSE),"无")</f>
        <v>L2</v>
      </c>
      <c r="G53" s="24" t="str">
        <f>VLOOKUP(E53,医院分型!F:J,5,FALSE)</f>
        <v>是</v>
      </c>
      <c r="H53" s="25" t="s">
        <v>60</v>
      </c>
      <c r="I53" s="25" t="s">
        <v>158</v>
      </c>
      <c r="J53" s="25" t="str">
        <f>IFERROR(VLOOKUP(E53,医院分型!F$2:K$190,6,FALSE),"否")</f>
        <v>否</v>
      </c>
      <c r="K53" s="19" t="s">
        <v>220</v>
      </c>
      <c r="L53" s="19">
        <v>30</v>
      </c>
      <c r="M53" s="19" t="s">
        <v>33</v>
      </c>
      <c r="N53" s="19" t="s">
        <v>56</v>
      </c>
      <c r="O53" s="25"/>
      <c r="P53" s="27" t="s">
        <v>35</v>
      </c>
      <c r="Q53" s="27" t="s">
        <v>36</v>
      </c>
      <c r="R53" s="28"/>
      <c r="S53" s="29" t="s">
        <v>221</v>
      </c>
      <c r="T53" s="25" t="s">
        <v>38</v>
      </c>
      <c r="U53" s="31" t="s">
        <v>50</v>
      </c>
      <c r="V53" s="32"/>
      <c r="W53" s="33"/>
      <c r="X53" s="19"/>
      <c r="Y53" s="20"/>
      <c r="Z53" s="39"/>
      <c r="AA53" s="20"/>
    </row>
    <row r="54" s="15" customFormat="1" ht="13.5" customHeight="1" spans="1:29">
      <c r="A54" s="19">
        <v>53</v>
      </c>
      <c r="B54" s="20">
        <v>44216</v>
      </c>
      <c r="C54" s="21" t="s">
        <v>44</v>
      </c>
      <c r="D54" s="21" t="e">
        <f>VLOOKUP(C54,IF({1,0},#REF!,#REF!),2,FALSE)</f>
        <v>#N/A</v>
      </c>
      <c r="E54" s="23" t="s">
        <v>45</v>
      </c>
      <c r="F54" s="24" t="str">
        <f>IFERROR(VLOOKUP(E54,IF({1,0},医院分型!F:F,医院分型!E:E),2,FALSE),"无")</f>
        <v>L2</v>
      </c>
      <c r="G54" s="24" t="str">
        <f>VLOOKUP(E54,医院分型!F:J,5,FALSE)</f>
        <v>否</v>
      </c>
      <c r="H54" s="25" t="s">
        <v>60</v>
      </c>
      <c r="I54" s="25" t="s">
        <v>209</v>
      </c>
      <c r="J54" s="25" t="str">
        <f>IFERROR(VLOOKUP(E54,医院分型!F$2:K$190,6,FALSE),"否")</f>
        <v>是</v>
      </c>
      <c r="K54" s="19" t="s">
        <v>222</v>
      </c>
      <c r="L54" s="19">
        <v>5</v>
      </c>
      <c r="M54" s="19" t="s">
        <v>33</v>
      </c>
      <c r="N54" s="19" t="s">
        <v>56</v>
      </c>
      <c r="O54" s="25"/>
      <c r="P54" s="27" t="s">
        <v>35</v>
      </c>
      <c r="Q54" s="27" t="s">
        <v>36</v>
      </c>
      <c r="R54" s="28"/>
      <c r="S54" s="29" t="s">
        <v>223</v>
      </c>
      <c r="T54" s="25" t="s">
        <v>38</v>
      </c>
      <c r="U54" s="31" t="s">
        <v>39</v>
      </c>
      <c r="V54" s="32">
        <v>0.17</v>
      </c>
      <c r="W54" s="33" t="s">
        <v>40</v>
      </c>
      <c r="X54" s="19">
        <v>3</v>
      </c>
      <c r="Y54" s="20" t="s">
        <v>38</v>
      </c>
      <c r="Z54" s="39" t="s">
        <v>212</v>
      </c>
      <c r="AA54" s="20"/>
      <c r="AB54" s="15" t="s">
        <v>213</v>
      </c>
      <c r="AC54" s="15" t="s">
        <v>224</v>
      </c>
    </row>
    <row r="55" s="15" customFormat="1" ht="13.5" customHeight="1" spans="1:27">
      <c r="A55" s="19">
        <v>54</v>
      </c>
      <c r="B55" s="20">
        <v>44217</v>
      </c>
      <c r="C55" s="21" t="s">
        <v>64</v>
      </c>
      <c r="D55" s="21" t="e">
        <f>VLOOKUP(C55,IF({1,0},#REF!,#REF!),2,FALSE)</f>
        <v>#N/A</v>
      </c>
      <c r="E55" s="23" t="s">
        <v>84</v>
      </c>
      <c r="F55" s="24" t="str">
        <f>IFERROR(VLOOKUP(E55,IF({1,0},医院分型!F:F,医院分型!E:E),2,FALSE),"无")</f>
        <v>L2</v>
      </c>
      <c r="G55" s="24" t="str">
        <f>VLOOKUP(E55,医院分型!F:J,5,FALSE)</f>
        <v>是</v>
      </c>
      <c r="H55" s="25" t="s">
        <v>85</v>
      </c>
      <c r="I55" s="25" t="s">
        <v>86</v>
      </c>
      <c r="J55" s="25" t="str">
        <f>IFERROR(VLOOKUP(E55,医院分型!F$2:K$190,6,FALSE),"否")</f>
        <v>否</v>
      </c>
      <c r="K55" s="19" t="s">
        <v>225</v>
      </c>
      <c r="L55" s="19">
        <v>57</v>
      </c>
      <c r="M55" s="19" t="s">
        <v>33</v>
      </c>
      <c r="N55" s="19" t="s">
        <v>34</v>
      </c>
      <c r="O55" s="25"/>
      <c r="P55" s="27" t="s">
        <v>35</v>
      </c>
      <c r="Q55" s="27" t="s">
        <v>36</v>
      </c>
      <c r="R55" s="28"/>
      <c r="S55" s="29" t="s">
        <v>226</v>
      </c>
      <c r="T55" s="25" t="s">
        <v>38</v>
      </c>
      <c r="U55" s="31" t="s">
        <v>50</v>
      </c>
      <c r="V55" s="32"/>
      <c r="W55" s="33"/>
      <c r="X55" s="19"/>
      <c r="Y55" s="20"/>
      <c r="Z55" s="39"/>
      <c r="AA55" s="20"/>
    </row>
    <row r="56" s="15" customFormat="1" ht="13.5" customHeight="1" spans="1:27">
      <c r="A56" s="19">
        <v>55</v>
      </c>
      <c r="B56" s="20">
        <v>44217</v>
      </c>
      <c r="C56" s="21" t="s">
        <v>227</v>
      </c>
      <c r="D56" s="21" t="e">
        <f>VLOOKUP(C56,IF({1,0},#REF!,#REF!),2,FALSE)</f>
        <v>#N/A</v>
      </c>
      <c r="E56" s="23" t="s">
        <v>228</v>
      </c>
      <c r="F56" s="24" t="str">
        <f>IFERROR(VLOOKUP(E56,IF({1,0},医院分型!F:F,医院分型!E:E),2,FALSE),"无")</f>
        <v>L2</v>
      </c>
      <c r="G56" s="24" t="str">
        <f>VLOOKUP(E56,医院分型!F:J,5,FALSE)</f>
        <v>否</v>
      </c>
      <c r="H56" s="25" t="s">
        <v>229</v>
      </c>
      <c r="I56" s="25" t="s">
        <v>230</v>
      </c>
      <c r="J56" s="25" t="str">
        <f>IFERROR(VLOOKUP(E56,医院分型!F$2:K$190,6,FALSE),"否")</f>
        <v>否</v>
      </c>
      <c r="K56" s="19" t="s">
        <v>231</v>
      </c>
      <c r="L56" s="19">
        <v>27</v>
      </c>
      <c r="M56" s="19" t="s">
        <v>33</v>
      </c>
      <c r="N56" s="19" t="s">
        <v>56</v>
      </c>
      <c r="O56" s="25"/>
      <c r="P56" s="27" t="s">
        <v>35</v>
      </c>
      <c r="Q56" s="27" t="s">
        <v>36</v>
      </c>
      <c r="R56" s="28"/>
      <c r="S56" s="29" t="s">
        <v>232</v>
      </c>
      <c r="T56" s="25" t="s">
        <v>38</v>
      </c>
      <c r="U56" s="31" t="s">
        <v>50</v>
      </c>
      <c r="V56" s="32"/>
      <c r="W56" s="33"/>
      <c r="X56" s="19"/>
      <c r="Y56" s="20"/>
      <c r="Z56" s="39"/>
      <c r="AA56" s="20"/>
    </row>
    <row r="57" s="15" customFormat="1" ht="13.5" customHeight="1" spans="1:29">
      <c r="A57" s="19">
        <v>56</v>
      </c>
      <c r="B57" s="20">
        <v>44217</v>
      </c>
      <c r="C57" s="21" t="s">
        <v>227</v>
      </c>
      <c r="D57" s="21" t="e">
        <f>VLOOKUP(C57,IF({1,0},#REF!,#REF!),2,FALSE)</f>
        <v>#N/A</v>
      </c>
      <c r="E57" s="23" t="s">
        <v>228</v>
      </c>
      <c r="F57" s="24" t="str">
        <f>IFERROR(VLOOKUP(E57,IF({1,0},医院分型!F:F,医院分型!E:E),2,FALSE),"无")</f>
        <v>L2</v>
      </c>
      <c r="G57" s="24" t="str">
        <f>VLOOKUP(E57,医院分型!F:J,5,FALSE)</f>
        <v>否</v>
      </c>
      <c r="H57" s="25" t="s">
        <v>229</v>
      </c>
      <c r="I57" s="25" t="s">
        <v>230</v>
      </c>
      <c r="J57" s="25" t="str">
        <f>IFERROR(VLOOKUP(E57,医院分型!F$2:K$190,6,FALSE),"否")</f>
        <v>否</v>
      </c>
      <c r="K57" s="19" t="s">
        <v>210</v>
      </c>
      <c r="L57" s="19">
        <v>5</v>
      </c>
      <c r="M57" s="19" t="s">
        <v>33</v>
      </c>
      <c r="N57" s="19" t="s">
        <v>34</v>
      </c>
      <c r="O57" s="25"/>
      <c r="P57" s="27" t="s">
        <v>35</v>
      </c>
      <c r="Q57" s="27" t="s">
        <v>36</v>
      </c>
      <c r="R57" s="28"/>
      <c r="S57" s="29" t="s">
        <v>233</v>
      </c>
      <c r="T57" s="25" t="s">
        <v>38</v>
      </c>
      <c r="U57" s="31" t="s">
        <v>39</v>
      </c>
      <c r="V57" s="32">
        <v>0.1</v>
      </c>
      <c r="W57" s="33" t="s">
        <v>40</v>
      </c>
      <c r="X57" s="19">
        <v>3</v>
      </c>
      <c r="Y57" s="20" t="s">
        <v>38</v>
      </c>
      <c r="Z57" s="39" t="s">
        <v>234</v>
      </c>
      <c r="AA57" s="20"/>
      <c r="AB57" s="15" t="s">
        <v>235</v>
      </c>
      <c r="AC57" s="15" t="s">
        <v>236</v>
      </c>
    </row>
    <row r="58" s="15" customFormat="1" ht="13.5" customHeight="1" spans="1:29">
      <c r="A58" s="19">
        <v>57</v>
      </c>
      <c r="B58" s="20">
        <v>44217</v>
      </c>
      <c r="C58" s="21" t="s">
        <v>227</v>
      </c>
      <c r="D58" s="21" t="e">
        <f>VLOOKUP(C58,IF({1,0},#REF!,#REF!),2,FALSE)</f>
        <v>#N/A</v>
      </c>
      <c r="E58" s="23" t="s">
        <v>228</v>
      </c>
      <c r="F58" s="24" t="str">
        <f>IFERROR(VLOOKUP(E58,IF({1,0},医院分型!F:F,医院分型!E:E),2,FALSE),"无")</f>
        <v>L2</v>
      </c>
      <c r="G58" s="24" t="str">
        <f>VLOOKUP(E58,医院分型!F:J,5,FALSE)</f>
        <v>否</v>
      </c>
      <c r="H58" s="25" t="s">
        <v>229</v>
      </c>
      <c r="I58" s="25" t="s">
        <v>230</v>
      </c>
      <c r="J58" s="25" t="str">
        <f>IFERROR(VLOOKUP(E58,医院分型!F$2:K$190,6,FALSE),"否")</f>
        <v>否</v>
      </c>
      <c r="K58" s="19" t="s">
        <v>210</v>
      </c>
      <c r="L58" s="19">
        <v>5</v>
      </c>
      <c r="M58" s="19" t="s">
        <v>121</v>
      </c>
      <c r="N58" s="19" t="s">
        <v>56</v>
      </c>
      <c r="O58" s="25"/>
      <c r="P58" s="27" t="s">
        <v>35</v>
      </c>
      <c r="Q58" s="27" t="s">
        <v>36</v>
      </c>
      <c r="R58" s="28"/>
      <c r="S58" s="29" t="s">
        <v>237</v>
      </c>
      <c r="T58" s="25" t="s">
        <v>38</v>
      </c>
      <c r="U58" s="31" t="s">
        <v>39</v>
      </c>
      <c r="V58" s="32">
        <v>0.17</v>
      </c>
      <c r="W58" s="33" t="s">
        <v>40</v>
      </c>
      <c r="X58" s="19">
        <v>3</v>
      </c>
      <c r="Y58" s="20" t="s">
        <v>38</v>
      </c>
      <c r="Z58" s="39" t="s">
        <v>234</v>
      </c>
      <c r="AA58" s="20"/>
      <c r="AB58" s="15" t="s">
        <v>235</v>
      </c>
      <c r="AC58" s="15" t="s">
        <v>236</v>
      </c>
    </row>
    <row r="59" s="15" customFormat="1" ht="13.5" customHeight="1" spans="1:29">
      <c r="A59" s="19">
        <v>58</v>
      </c>
      <c r="B59" s="20">
        <v>44217</v>
      </c>
      <c r="C59" s="21" t="s">
        <v>227</v>
      </c>
      <c r="D59" s="21" t="e">
        <f>VLOOKUP(C59,IF({1,0},#REF!,#REF!),2,FALSE)</f>
        <v>#N/A</v>
      </c>
      <c r="E59" s="23" t="s">
        <v>228</v>
      </c>
      <c r="F59" s="24" t="str">
        <f>IFERROR(VLOOKUP(E59,IF({1,0},医院分型!F:F,医院分型!E:E),2,FALSE),"无")</f>
        <v>L2</v>
      </c>
      <c r="G59" s="24" t="str">
        <f>VLOOKUP(E59,医院分型!F:J,5,FALSE)</f>
        <v>否</v>
      </c>
      <c r="H59" s="25" t="s">
        <v>229</v>
      </c>
      <c r="I59" s="25" t="s">
        <v>230</v>
      </c>
      <c r="J59" s="25" t="str">
        <f>IFERROR(VLOOKUP(E59,医院分型!F$2:K$190,6,FALSE),"否")</f>
        <v>否</v>
      </c>
      <c r="K59" s="19" t="s">
        <v>238</v>
      </c>
      <c r="L59" s="19">
        <v>23</v>
      </c>
      <c r="M59" s="19" t="s">
        <v>33</v>
      </c>
      <c r="N59" s="19" t="s">
        <v>34</v>
      </c>
      <c r="O59" s="25"/>
      <c r="P59" s="27" t="s">
        <v>35</v>
      </c>
      <c r="Q59" s="27" t="s">
        <v>36</v>
      </c>
      <c r="R59" s="28"/>
      <c r="S59" s="29" t="s">
        <v>239</v>
      </c>
      <c r="T59" s="25" t="s">
        <v>38</v>
      </c>
      <c r="U59" s="31" t="s">
        <v>39</v>
      </c>
      <c r="V59" s="32">
        <v>0.36</v>
      </c>
      <c r="W59" s="33" t="s">
        <v>40</v>
      </c>
      <c r="X59" s="19">
        <v>3</v>
      </c>
      <c r="Y59" s="20" t="s">
        <v>38</v>
      </c>
      <c r="Z59" s="39" t="s">
        <v>234</v>
      </c>
      <c r="AA59" s="20"/>
      <c r="AB59" s="15" t="s">
        <v>235</v>
      </c>
      <c r="AC59" s="15" t="s">
        <v>236</v>
      </c>
    </row>
    <row r="60" s="15" customFormat="1" ht="13.5" customHeight="1" spans="1:27">
      <c r="A60" s="19">
        <v>59</v>
      </c>
      <c r="B60" s="20">
        <v>44217</v>
      </c>
      <c r="C60" s="21" t="s">
        <v>89</v>
      </c>
      <c r="D60" s="21" t="e">
        <f>VLOOKUP(C60,IF({1,0},#REF!,#REF!),2,FALSE)</f>
        <v>#N/A</v>
      </c>
      <c r="E60" s="23" t="s">
        <v>90</v>
      </c>
      <c r="F60" s="24" t="str">
        <f>IFERROR(VLOOKUP(E60,IF({1,0},医院分型!F:F,医院分型!E:E),2,FALSE),"无")</f>
        <v>无</v>
      </c>
      <c r="G60" s="24" t="str">
        <f>VLOOKUP(E60,医院分型!F:J,5,FALSE)</f>
        <v>是</v>
      </c>
      <c r="H60" s="25" t="s">
        <v>60</v>
      </c>
      <c r="I60" s="25" t="s">
        <v>91</v>
      </c>
      <c r="J60" s="25" t="str">
        <f>IFERROR(VLOOKUP(E60,医院分型!F$2:K$190,6,FALSE),"否")</f>
        <v>否</v>
      </c>
      <c r="K60" s="19" t="s">
        <v>240</v>
      </c>
      <c r="L60" s="19">
        <v>77</v>
      </c>
      <c r="M60" s="19" t="s">
        <v>33</v>
      </c>
      <c r="N60" s="19" t="s">
        <v>34</v>
      </c>
      <c r="O60" s="25"/>
      <c r="P60" s="27" t="s">
        <v>35</v>
      </c>
      <c r="Q60" s="27" t="s">
        <v>36</v>
      </c>
      <c r="R60" s="28"/>
      <c r="S60" s="29" t="s">
        <v>241</v>
      </c>
      <c r="T60" s="25" t="s">
        <v>38</v>
      </c>
      <c r="U60" s="31" t="s">
        <v>50</v>
      </c>
      <c r="V60" s="32"/>
      <c r="W60" s="33"/>
      <c r="X60" s="19"/>
      <c r="Y60" s="20"/>
      <c r="Z60" s="39"/>
      <c r="AA60" s="20"/>
    </row>
    <row r="61" s="15" customFormat="1" ht="13.5" customHeight="1" spans="1:27">
      <c r="A61" s="19">
        <v>60</v>
      </c>
      <c r="B61" s="20">
        <v>44217</v>
      </c>
      <c r="C61" s="21" t="s">
        <v>64</v>
      </c>
      <c r="D61" s="21" t="e">
        <f>VLOOKUP(C61,IF({1,0},#REF!,#REF!),2,FALSE)</f>
        <v>#N/A</v>
      </c>
      <c r="E61" s="23" t="s">
        <v>242</v>
      </c>
      <c r="F61" s="24" t="str">
        <f>IFERROR(VLOOKUP(E61,IF({1,0},医院分型!F:F,医院分型!E:E),2,FALSE),"无")</f>
        <v>L2</v>
      </c>
      <c r="G61" s="24" t="str">
        <f>VLOOKUP(E61,医院分型!F:J,5,FALSE)</f>
        <v>是</v>
      </c>
      <c r="H61" s="25" t="s">
        <v>60</v>
      </c>
      <c r="I61" s="25" t="s">
        <v>243</v>
      </c>
      <c r="J61" s="25" t="str">
        <f>IFERROR(VLOOKUP(E61,医院分型!F$2:K$190,6,FALSE),"否")</f>
        <v>是</v>
      </c>
      <c r="K61" s="19" t="s">
        <v>244</v>
      </c>
      <c r="L61" s="19">
        <v>26</v>
      </c>
      <c r="M61" s="19" t="s">
        <v>33</v>
      </c>
      <c r="N61" s="19" t="s">
        <v>34</v>
      </c>
      <c r="O61" s="25"/>
      <c r="P61" s="27" t="s">
        <v>35</v>
      </c>
      <c r="Q61" s="27" t="s">
        <v>36</v>
      </c>
      <c r="R61" s="28"/>
      <c r="S61" s="29" t="s">
        <v>245</v>
      </c>
      <c r="T61" s="25" t="s">
        <v>38</v>
      </c>
      <c r="U61" s="31" t="s">
        <v>50</v>
      </c>
      <c r="V61" s="32"/>
      <c r="W61" s="33"/>
      <c r="X61" s="19"/>
      <c r="Y61" s="20"/>
      <c r="Z61" s="39"/>
      <c r="AA61" s="20"/>
    </row>
    <row r="62" s="15" customFormat="1" ht="13.5" customHeight="1" spans="1:27">
      <c r="A62" s="19">
        <v>61</v>
      </c>
      <c r="B62" s="20">
        <v>44217</v>
      </c>
      <c r="C62" s="21" t="s">
        <v>64</v>
      </c>
      <c r="D62" s="21" t="e">
        <f>VLOOKUP(C62,IF({1,0},#REF!,#REF!),2,FALSE)</f>
        <v>#N/A</v>
      </c>
      <c r="E62" s="23" t="s">
        <v>242</v>
      </c>
      <c r="F62" s="24" t="str">
        <f>IFERROR(VLOOKUP(E62,IF({1,0},医院分型!F:F,医院分型!E:E),2,FALSE),"无")</f>
        <v>L2</v>
      </c>
      <c r="G62" s="24" t="str">
        <f>VLOOKUP(E62,医院分型!F:J,5,FALSE)</f>
        <v>是</v>
      </c>
      <c r="H62" s="25" t="s">
        <v>60</v>
      </c>
      <c r="I62" s="25" t="s">
        <v>243</v>
      </c>
      <c r="J62" s="25" t="str">
        <f>IFERROR(VLOOKUP(E62,医院分型!F$2:K$190,6,FALSE),"否")</f>
        <v>是</v>
      </c>
      <c r="K62" s="19" t="s">
        <v>246</v>
      </c>
      <c r="L62" s="19">
        <v>62</v>
      </c>
      <c r="M62" s="19" t="s">
        <v>33</v>
      </c>
      <c r="N62" s="19" t="s">
        <v>56</v>
      </c>
      <c r="O62" s="25"/>
      <c r="P62" s="27" t="s">
        <v>35</v>
      </c>
      <c r="Q62" s="27" t="s">
        <v>36</v>
      </c>
      <c r="R62" s="28"/>
      <c r="S62" s="29" t="s">
        <v>247</v>
      </c>
      <c r="T62" s="25" t="s">
        <v>38</v>
      </c>
      <c r="U62" s="31" t="s">
        <v>50</v>
      </c>
      <c r="V62" s="32"/>
      <c r="W62" s="33"/>
      <c r="X62" s="19"/>
      <c r="Y62" s="20"/>
      <c r="Z62" s="39"/>
      <c r="AA62" s="20"/>
    </row>
    <row r="63" s="15" customFormat="1" ht="13.5" customHeight="1" spans="1:27">
      <c r="A63" s="19">
        <v>62</v>
      </c>
      <c r="B63" s="20">
        <v>44217</v>
      </c>
      <c r="C63" s="21" t="s">
        <v>105</v>
      </c>
      <c r="D63" s="21" t="e">
        <f>VLOOKUP(C63,IF({1,0},#REF!,#REF!),2,FALSE)</f>
        <v>#N/A</v>
      </c>
      <c r="E63" s="23" t="s">
        <v>248</v>
      </c>
      <c r="F63" s="24" t="str">
        <f>IFERROR(VLOOKUP(E63,IF({1,0},医院分型!F:F,医院分型!E:E),2,FALSE),"无")</f>
        <v>无</v>
      </c>
      <c r="G63" s="24" t="e">
        <f>VLOOKUP(E63,医院分型!F:J,5,FALSE)</f>
        <v>#N/A</v>
      </c>
      <c r="H63" s="25" t="s">
        <v>249</v>
      </c>
      <c r="I63" s="25" t="s">
        <v>250</v>
      </c>
      <c r="J63" s="25" t="str">
        <f>IFERROR(VLOOKUP(E63,医院分型!F$2:K$190,6,FALSE),"否")</f>
        <v>否</v>
      </c>
      <c r="K63" s="19" t="s">
        <v>251</v>
      </c>
      <c r="L63" s="19">
        <v>38</v>
      </c>
      <c r="M63" s="19" t="s">
        <v>33</v>
      </c>
      <c r="N63" s="19" t="s">
        <v>56</v>
      </c>
      <c r="O63" s="25"/>
      <c r="P63" s="27" t="s">
        <v>35</v>
      </c>
      <c r="Q63" s="27" t="s">
        <v>36</v>
      </c>
      <c r="R63" s="28"/>
      <c r="S63" s="29" t="s">
        <v>252</v>
      </c>
      <c r="T63" s="25" t="s">
        <v>38</v>
      </c>
      <c r="U63" s="31" t="s">
        <v>50</v>
      </c>
      <c r="V63" s="32"/>
      <c r="W63" s="33"/>
      <c r="X63" s="19"/>
      <c r="Y63" s="20"/>
      <c r="Z63" s="39"/>
      <c r="AA63" s="20"/>
    </row>
    <row r="64" s="15" customFormat="1" ht="13.5" customHeight="1" spans="1:27">
      <c r="A64" s="19">
        <v>63</v>
      </c>
      <c r="B64" s="20">
        <v>44218</v>
      </c>
      <c r="C64" s="21" t="s">
        <v>187</v>
      </c>
      <c r="D64" s="21" t="e">
        <f>VLOOKUP(C64,IF({1,0},#REF!,#REF!),2,FALSE)</f>
        <v>#N/A</v>
      </c>
      <c r="E64" s="23" t="s">
        <v>188</v>
      </c>
      <c r="F64" s="24" t="str">
        <f>IFERROR(VLOOKUP(E64,IF({1,0},医院分型!F:F,医院分型!E:E),2,FALSE),"无")</f>
        <v>L2</v>
      </c>
      <c r="G64" s="24" t="str">
        <f>VLOOKUP(E64,医院分型!F:J,5,FALSE)</f>
        <v>是</v>
      </c>
      <c r="H64" s="25" t="s">
        <v>60</v>
      </c>
      <c r="I64" s="25" t="s">
        <v>189</v>
      </c>
      <c r="J64" s="25" t="str">
        <f>IFERROR(VLOOKUP(E64,医院分型!F$2:K$190,6,FALSE),"否")</f>
        <v>是</v>
      </c>
      <c r="K64" s="19" t="s">
        <v>253</v>
      </c>
      <c r="L64" s="19">
        <v>67</v>
      </c>
      <c r="M64" s="19" t="s">
        <v>33</v>
      </c>
      <c r="N64" s="19" t="s">
        <v>56</v>
      </c>
      <c r="O64" s="25"/>
      <c r="P64" s="27" t="s">
        <v>35</v>
      </c>
      <c r="Q64" s="27" t="s">
        <v>36</v>
      </c>
      <c r="R64" s="28"/>
      <c r="S64" s="29" t="s">
        <v>254</v>
      </c>
      <c r="T64" s="25" t="s">
        <v>38</v>
      </c>
      <c r="U64" s="31" t="s">
        <v>50</v>
      </c>
      <c r="V64" s="32"/>
      <c r="W64" s="33"/>
      <c r="X64" s="19"/>
      <c r="Y64" s="20"/>
      <c r="Z64" s="39"/>
      <c r="AA64" s="20"/>
    </row>
    <row r="65" s="15" customFormat="1" ht="13.5" customHeight="1" spans="1:27">
      <c r="A65" s="19">
        <v>64</v>
      </c>
      <c r="B65" s="20">
        <v>44218</v>
      </c>
      <c r="C65" s="21" t="s">
        <v>64</v>
      </c>
      <c r="D65" s="21" t="e">
        <f>VLOOKUP(C65,IF({1,0},#REF!,#REF!),2,FALSE)</f>
        <v>#N/A</v>
      </c>
      <c r="E65" s="23" t="s">
        <v>84</v>
      </c>
      <c r="F65" s="24" t="str">
        <f>IFERROR(VLOOKUP(E65,IF({1,0},医院分型!F:F,医院分型!E:E),2,FALSE),"无")</f>
        <v>L2</v>
      </c>
      <c r="G65" s="24" t="str">
        <f>VLOOKUP(E65,医院分型!F:J,5,FALSE)</f>
        <v>是</v>
      </c>
      <c r="H65" s="25" t="s">
        <v>60</v>
      </c>
      <c r="I65" s="25" t="s">
        <v>86</v>
      </c>
      <c r="J65" s="25" t="str">
        <f>IFERROR(VLOOKUP(E65,医院分型!F$2:K$190,6,FALSE),"否")</f>
        <v>否</v>
      </c>
      <c r="K65" s="19" t="s">
        <v>255</v>
      </c>
      <c r="L65" s="19">
        <v>53</v>
      </c>
      <c r="M65" s="19" t="s">
        <v>33</v>
      </c>
      <c r="N65" s="19" t="s">
        <v>34</v>
      </c>
      <c r="O65" s="25"/>
      <c r="P65" s="27" t="s">
        <v>35</v>
      </c>
      <c r="Q65" s="27" t="s">
        <v>36</v>
      </c>
      <c r="R65" s="28"/>
      <c r="S65" s="29" t="s">
        <v>256</v>
      </c>
      <c r="T65" s="25" t="s">
        <v>38</v>
      </c>
      <c r="U65" s="31" t="s">
        <v>50</v>
      </c>
      <c r="V65" s="32"/>
      <c r="W65" s="33"/>
      <c r="X65" s="19"/>
      <c r="Y65" s="20"/>
      <c r="Z65" s="39"/>
      <c r="AA65" s="20"/>
    </row>
    <row r="66" s="15" customFormat="1" ht="13.5" customHeight="1" spans="1:27">
      <c r="A66" s="19">
        <v>65</v>
      </c>
      <c r="B66" s="20">
        <v>44221</v>
      </c>
      <c r="C66" s="21" t="s">
        <v>64</v>
      </c>
      <c r="D66" s="21" t="e">
        <f>VLOOKUP(C66,IF({1,0},#REF!,#REF!),2,FALSE)</f>
        <v>#N/A</v>
      </c>
      <c r="E66" s="23" t="s">
        <v>69</v>
      </c>
      <c r="F66" s="24" t="str">
        <f>IFERROR(VLOOKUP(E66,IF({1,0},医院分型!F:F,医院分型!E:E),2,FALSE),"无")</f>
        <v>无</v>
      </c>
      <c r="G66" s="24" t="str">
        <f>VLOOKUP(E66,医院分型!F:J,5,FALSE)</f>
        <v>是</v>
      </c>
      <c r="H66" s="25" t="s">
        <v>60</v>
      </c>
      <c r="I66" s="25" t="s">
        <v>70</v>
      </c>
      <c r="J66" s="25" t="str">
        <f>IFERROR(VLOOKUP(E66,医院分型!F$2:K$190,6,FALSE),"否")</f>
        <v>否</v>
      </c>
      <c r="K66" s="19" t="s">
        <v>257</v>
      </c>
      <c r="L66" s="19">
        <v>31</v>
      </c>
      <c r="M66" s="19" t="s">
        <v>33</v>
      </c>
      <c r="N66" s="19" t="s">
        <v>34</v>
      </c>
      <c r="O66" s="25"/>
      <c r="P66" s="27" t="s">
        <v>35</v>
      </c>
      <c r="Q66" s="27" t="s">
        <v>36</v>
      </c>
      <c r="R66" s="28"/>
      <c r="S66" s="29" t="s">
        <v>258</v>
      </c>
      <c r="T66" s="25" t="s">
        <v>38</v>
      </c>
      <c r="U66" s="31" t="s">
        <v>50</v>
      </c>
      <c r="V66" s="32"/>
      <c r="W66" s="33"/>
      <c r="X66" s="19"/>
      <c r="Y66" s="20"/>
      <c r="Z66" s="39"/>
      <c r="AA66" s="20"/>
    </row>
    <row r="67" s="15" customFormat="1" ht="13.5" customHeight="1" spans="1:27">
      <c r="A67" s="19">
        <v>66</v>
      </c>
      <c r="B67" s="20">
        <v>44221</v>
      </c>
      <c r="C67" s="21" t="s">
        <v>96</v>
      </c>
      <c r="D67" s="21" t="e">
        <f>VLOOKUP(C67,IF({1,0},#REF!,#REF!),2,FALSE)</f>
        <v>#N/A</v>
      </c>
      <c r="E67" s="23" t="s">
        <v>97</v>
      </c>
      <c r="F67" s="24" t="str">
        <f>IFERROR(VLOOKUP(E67,IF({1,0},医院分型!F:F,医院分型!E:E),2,FALSE),"无")</f>
        <v>L2</v>
      </c>
      <c r="G67" s="24" t="str">
        <f>VLOOKUP(E67,医院分型!F:J,5,FALSE)</f>
        <v>是</v>
      </c>
      <c r="H67" s="25" t="s">
        <v>60</v>
      </c>
      <c r="I67" s="25" t="s">
        <v>98</v>
      </c>
      <c r="J67" s="25" t="str">
        <f>IFERROR(VLOOKUP(E67,医院分型!F$2:K$190,6,FALSE),"否")</f>
        <v>否</v>
      </c>
      <c r="K67" s="19" t="s">
        <v>259</v>
      </c>
      <c r="L67" s="19">
        <v>15</v>
      </c>
      <c r="M67" s="19" t="s">
        <v>33</v>
      </c>
      <c r="N67" s="19" t="s">
        <v>34</v>
      </c>
      <c r="O67" s="25"/>
      <c r="P67" s="27" t="s">
        <v>35</v>
      </c>
      <c r="Q67" s="27" t="s">
        <v>36</v>
      </c>
      <c r="R67" s="28"/>
      <c r="S67" s="29" t="s">
        <v>260</v>
      </c>
      <c r="T67" s="25" t="s">
        <v>38</v>
      </c>
      <c r="U67" s="31" t="s">
        <v>50</v>
      </c>
      <c r="V67" s="32"/>
      <c r="W67" s="33"/>
      <c r="X67" s="19"/>
      <c r="Y67" s="20"/>
      <c r="Z67" s="39"/>
      <c r="AA67" s="20"/>
    </row>
    <row r="68" s="15" customFormat="1" ht="13.5" customHeight="1" spans="1:27">
      <c r="A68" s="19">
        <v>67</v>
      </c>
      <c r="B68" s="20">
        <v>44221</v>
      </c>
      <c r="C68" s="21" t="s">
        <v>187</v>
      </c>
      <c r="D68" s="21" t="e">
        <f>VLOOKUP(C68,IF({1,0},#REF!,#REF!),2,FALSE)</f>
        <v>#N/A</v>
      </c>
      <c r="E68" s="23" t="s">
        <v>188</v>
      </c>
      <c r="F68" s="24" t="str">
        <f>IFERROR(VLOOKUP(E68,IF({1,0},医院分型!F:F,医院分型!E:E),2,FALSE),"无")</f>
        <v>L2</v>
      </c>
      <c r="G68" s="24" t="str">
        <f>VLOOKUP(E68,医院分型!F:J,5,FALSE)</f>
        <v>是</v>
      </c>
      <c r="H68" s="25" t="s">
        <v>60</v>
      </c>
      <c r="I68" s="25" t="s">
        <v>189</v>
      </c>
      <c r="J68" s="25" t="str">
        <f>IFERROR(VLOOKUP(E68,医院分型!F$2:K$190,6,FALSE),"否")</f>
        <v>是</v>
      </c>
      <c r="K68" s="19" t="s">
        <v>261</v>
      </c>
      <c r="L68" s="19">
        <v>45</v>
      </c>
      <c r="M68" s="19" t="s">
        <v>33</v>
      </c>
      <c r="N68" s="19" t="s">
        <v>34</v>
      </c>
      <c r="O68" s="25"/>
      <c r="P68" s="27" t="s">
        <v>35</v>
      </c>
      <c r="Q68" s="27" t="s">
        <v>36</v>
      </c>
      <c r="R68" s="28"/>
      <c r="S68" s="29" t="s">
        <v>262</v>
      </c>
      <c r="T68" s="25" t="s">
        <v>38</v>
      </c>
      <c r="U68" s="31" t="s">
        <v>50</v>
      </c>
      <c r="V68" s="32"/>
      <c r="W68" s="33"/>
      <c r="X68" s="19"/>
      <c r="Y68" s="20"/>
      <c r="Z68" s="39"/>
      <c r="AA68" s="20"/>
    </row>
    <row r="69" s="15" customFormat="1" ht="13.5" customHeight="1" spans="1:27">
      <c r="A69" s="19">
        <v>68</v>
      </c>
      <c r="B69" s="20">
        <v>44222</v>
      </c>
      <c r="C69" s="21" t="s">
        <v>64</v>
      </c>
      <c r="D69" s="21" t="e">
        <f>VLOOKUP(C69,IF({1,0},#REF!,#REF!),2,FALSE)</f>
        <v>#N/A</v>
      </c>
      <c r="E69" s="23" t="s">
        <v>263</v>
      </c>
      <c r="F69" s="24" t="str">
        <f>IFERROR(VLOOKUP(E69,IF({1,0},医院分型!F:F,医院分型!E:E),2,FALSE),"无")</f>
        <v>无</v>
      </c>
      <c r="G69" s="24" t="str">
        <f>VLOOKUP(E69,医院分型!F:J,5,FALSE)</f>
        <v>是</v>
      </c>
      <c r="H69" s="25" t="s">
        <v>60</v>
      </c>
      <c r="I69" s="25" t="s">
        <v>264</v>
      </c>
      <c r="J69" s="25" t="str">
        <f>IFERROR(VLOOKUP(E69,医院分型!F$2:K$190,6,FALSE),"否")</f>
        <v>是</v>
      </c>
      <c r="K69" s="19" t="s">
        <v>265</v>
      </c>
      <c r="L69" s="19">
        <v>71</v>
      </c>
      <c r="M69" s="19" t="s">
        <v>33</v>
      </c>
      <c r="N69" s="19" t="s">
        <v>34</v>
      </c>
      <c r="O69" s="25"/>
      <c r="P69" s="27" t="s">
        <v>35</v>
      </c>
      <c r="Q69" s="27" t="s">
        <v>36</v>
      </c>
      <c r="R69" s="28"/>
      <c r="S69" s="29" t="s">
        <v>266</v>
      </c>
      <c r="T69" s="25" t="s">
        <v>38</v>
      </c>
      <c r="U69" s="31" t="s">
        <v>50</v>
      </c>
      <c r="V69" s="32"/>
      <c r="W69" s="33"/>
      <c r="X69" s="19"/>
      <c r="Y69" s="20"/>
      <c r="Z69" s="39"/>
      <c r="AA69" s="20"/>
    </row>
    <row r="70" s="15" customFormat="1" ht="13.5" customHeight="1" spans="1:27">
      <c r="A70" s="19">
        <v>69</v>
      </c>
      <c r="B70" s="20">
        <v>44222</v>
      </c>
      <c r="C70" s="21" t="s">
        <v>96</v>
      </c>
      <c r="D70" s="21" t="e">
        <f>VLOOKUP(C70,IF({1,0},#REF!,#REF!),2,FALSE)</f>
        <v>#N/A</v>
      </c>
      <c r="E70" s="23" t="s">
        <v>97</v>
      </c>
      <c r="F70" s="24" t="str">
        <f>IFERROR(VLOOKUP(E70,IF({1,0},医院分型!F:F,医院分型!E:E),2,FALSE),"无")</f>
        <v>L2</v>
      </c>
      <c r="G70" s="24" t="str">
        <f>VLOOKUP(E70,医院分型!F:J,5,FALSE)</f>
        <v>是</v>
      </c>
      <c r="H70" s="25" t="s">
        <v>60</v>
      </c>
      <c r="I70" s="25" t="s">
        <v>98</v>
      </c>
      <c r="J70" s="25" t="str">
        <f>IFERROR(VLOOKUP(E70,医院分型!F$2:K$190,6,FALSE),"否")</f>
        <v>否</v>
      </c>
      <c r="K70" s="19" t="s">
        <v>267</v>
      </c>
      <c r="L70" s="19">
        <v>3</v>
      </c>
      <c r="M70" s="19" t="s">
        <v>33</v>
      </c>
      <c r="N70" s="19" t="s">
        <v>56</v>
      </c>
      <c r="O70" s="25"/>
      <c r="P70" s="27" t="s">
        <v>35</v>
      </c>
      <c r="Q70" s="27" t="s">
        <v>36</v>
      </c>
      <c r="R70" s="28"/>
      <c r="S70" s="29" t="s">
        <v>268</v>
      </c>
      <c r="T70" s="25" t="s">
        <v>38</v>
      </c>
      <c r="U70" s="31" t="s">
        <v>50</v>
      </c>
      <c r="V70" s="32"/>
      <c r="W70" s="33"/>
      <c r="X70" s="19"/>
      <c r="Y70" s="20"/>
      <c r="Z70" s="39"/>
      <c r="AA70" s="20"/>
    </row>
    <row r="71" s="15" customFormat="1" ht="13.5" customHeight="1" spans="1:27">
      <c r="A71" s="19">
        <v>70</v>
      </c>
      <c r="B71" s="20">
        <v>44222</v>
      </c>
      <c r="C71" s="21" t="s">
        <v>187</v>
      </c>
      <c r="D71" s="21" t="e">
        <f>VLOOKUP(C71,IF({1,0},#REF!,#REF!),2,FALSE)</f>
        <v>#N/A</v>
      </c>
      <c r="E71" s="23" t="s">
        <v>269</v>
      </c>
      <c r="F71" s="24" t="str">
        <f>IFERROR(VLOOKUP(E71,IF({1,0},医院分型!F:F,医院分型!E:E),2,FALSE),"无")</f>
        <v>L1</v>
      </c>
      <c r="G71" s="24" t="str">
        <f>VLOOKUP(E71,医院分型!F:J,5,FALSE)</f>
        <v>否</v>
      </c>
      <c r="H71" s="25" t="s">
        <v>60</v>
      </c>
      <c r="I71" s="25" t="s">
        <v>270</v>
      </c>
      <c r="J71" s="25" t="str">
        <f>IFERROR(VLOOKUP(E71,医院分型!F$2:K$190,6,FALSE),"否")</f>
        <v>是</v>
      </c>
      <c r="K71" s="19" t="s">
        <v>271</v>
      </c>
      <c r="L71" s="19">
        <v>6</v>
      </c>
      <c r="M71" s="19" t="s">
        <v>33</v>
      </c>
      <c r="N71" s="19" t="s">
        <v>34</v>
      </c>
      <c r="O71" s="25"/>
      <c r="P71" s="27" t="s">
        <v>35</v>
      </c>
      <c r="Q71" s="27" t="s">
        <v>36</v>
      </c>
      <c r="R71" s="28"/>
      <c r="S71" s="29" t="s">
        <v>272</v>
      </c>
      <c r="T71" s="25" t="s">
        <v>38</v>
      </c>
      <c r="U71" s="31" t="s">
        <v>50</v>
      </c>
      <c r="V71" s="32"/>
      <c r="W71" s="33"/>
      <c r="X71" s="19"/>
      <c r="Y71" s="20"/>
      <c r="Z71" s="39"/>
      <c r="AA71" s="20"/>
    </row>
    <row r="72" s="15" customFormat="1" ht="13.5" customHeight="1" spans="1:27">
      <c r="A72" s="19">
        <v>71</v>
      </c>
      <c r="B72" s="20">
        <v>44222</v>
      </c>
      <c r="C72" s="21" t="s">
        <v>187</v>
      </c>
      <c r="D72" s="21" t="e">
        <f>VLOOKUP(C72,IF({1,0},#REF!,#REF!),2,FALSE)</f>
        <v>#N/A</v>
      </c>
      <c r="E72" s="23" t="s">
        <v>188</v>
      </c>
      <c r="F72" s="24" t="str">
        <f>IFERROR(VLOOKUP(E72,IF({1,0},医院分型!F:F,医院分型!E:E),2,FALSE),"无")</f>
        <v>L2</v>
      </c>
      <c r="G72" s="24" t="str">
        <f>VLOOKUP(E72,医院分型!F:J,5,FALSE)</f>
        <v>是</v>
      </c>
      <c r="H72" s="25" t="s">
        <v>60</v>
      </c>
      <c r="I72" s="25" t="s">
        <v>189</v>
      </c>
      <c r="J72" s="25" t="str">
        <f>IFERROR(VLOOKUP(E72,医院分型!F$2:K$190,6,FALSE),"否")</f>
        <v>是</v>
      </c>
      <c r="K72" s="19" t="s">
        <v>273</v>
      </c>
      <c r="L72" s="19">
        <v>27</v>
      </c>
      <c r="M72" s="19" t="s">
        <v>33</v>
      </c>
      <c r="N72" s="19" t="s">
        <v>34</v>
      </c>
      <c r="O72" s="25"/>
      <c r="P72" s="27" t="s">
        <v>35</v>
      </c>
      <c r="Q72" s="27" t="s">
        <v>36</v>
      </c>
      <c r="R72" s="28"/>
      <c r="S72" s="29" t="s">
        <v>274</v>
      </c>
      <c r="T72" s="25" t="s">
        <v>38</v>
      </c>
      <c r="U72" s="31" t="s">
        <v>50</v>
      </c>
      <c r="V72" s="32"/>
      <c r="W72" s="33"/>
      <c r="X72" s="19"/>
      <c r="Y72" s="20"/>
      <c r="Z72" s="39"/>
      <c r="AA72" s="20"/>
    </row>
    <row r="73" s="15" customFormat="1" ht="13.5" customHeight="1" spans="1:27">
      <c r="A73" s="19">
        <v>72</v>
      </c>
      <c r="B73" s="20">
        <v>44222</v>
      </c>
      <c r="C73" s="21" t="s">
        <v>187</v>
      </c>
      <c r="D73" s="21" t="e">
        <f>VLOOKUP(C73,IF({1,0},#REF!,#REF!),2,FALSE)</f>
        <v>#N/A</v>
      </c>
      <c r="E73" s="23" t="s">
        <v>188</v>
      </c>
      <c r="F73" s="24" t="str">
        <f>IFERROR(VLOOKUP(E73,IF({1,0},医院分型!F:F,医院分型!E:E),2,FALSE),"无")</f>
        <v>L2</v>
      </c>
      <c r="G73" s="24" t="str">
        <f>VLOOKUP(E73,医院分型!F:J,5,FALSE)</f>
        <v>是</v>
      </c>
      <c r="H73" s="25" t="s">
        <v>60</v>
      </c>
      <c r="I73" s="25" t="s">
        <v>189</v>
      </c>
      <c r="J73" s="25" t="str">
        <f>IFERROR(VLOOKUP(E73,医院分型!F$2:K$190,6,FALSE),"否")</f>
        <v>是</v>
      </c>
      <c r="K73" s="19" t="s">
        <v>275</v>
      </c>
      <c r="L73" s="19">
        <v>25</v>
      </c>
      <c r="M73" s="19" t="s">
        <v>33</v>
      </c>
      <c r="N73" s="19" t="s">
        <v>56</v>
      </c>
      <c r="O73" s="25"/>
      <c r="P73" s="27" t="s">
        <v>35</v>
      </c>
      <c r="Q73" s="27" t="s">
        <v>36</v>
      </c>
      <c r="R73" s="28"/>
      <c r="S73" s="29" t="s">
        <v>276</v>
      </c>
      <c r="T73" s="25" t="s">
        <v>38</v>
      </c>
      <c r="U73" s="31" t="s">
        <v>50</v>
      </c>
      <c r="V73" s="32"/>
      <c r="W73" s="33"/>
      <c r="X73" s="19"/>
      <c r="Y73" s="20"/>
      <c r="Z73" s="39"/>
      <c r="AA73" s="20"/>
    </row>
    <row r="74" s="15" customFormat="1" ht="13.5" customHeight="1" spans="1:27">
      <c r="A74" s="19">
        <v>73</v>
      </c>
      <c r="B74" s="20">
        <v>44222</v>
      </c>
      <c r="C74" s="21" t="s">
        <v>64</v>
      </c>
      <c r="D74" s="21" t="e">
        <f>VLOOKUP(C74,IF({1,0},#REF!,#REF!),2,FALSE)</f>
        <v>#N/A</v>
      </c>
      <c r="E74" s="23" t="s">
        <v>277</v>
      </c>
      <c r="F74" s="24" t="str">
        <f>IFERROR(VLOOKUP(E74,IF({1,0},医院分型!F:F,医院分型!E:E),2,FALSE),"无")</f>
        <v>L2</v>
      </c>
      <c r="G74" s="24" t="str">
        <f>VLOOKUP(E74,医院分型!F:J,5,FALSE)</f>
        <v>否</v>
      </c>
      <c r="H74" s="25" t="s">
        <v>278</v>
      </c>
      <c r="I74" s="25" t="s">
        <v>279</v>
      </c>
      <c r="J74" s="25" t="str">
        <f>IFERROR(VLOOKUP(E74,医院分型!F$2:K$190,6,FALSE),"否")</f>
        <v>是</v>
      </c>
      <c r="K74" s="19" t="s">
        <v>280</v>
      </c>
      <c r="L74" s="19">
        <v>15</v>
      </c>
      <c r="M74" s="19" t="s">
        <v>33</v>
      </c>
      <c r="N74" s="19" t="s">
        <v>34</v>
      </c>
      <c r="O74" s="25"/>
      <c r="P74" s="27" t="s">
        <v>35</v>
      </c>
      <c r="Q74" s="27" t="s">
        <v>36</v>
      </c>
      <c r="R74" s="28"/>
      <c r="S74" s="29" t="s">
        <v>281</v>
      </c>
      <c r="T74" s="25" t="s">
        <v>38</v>
      </c>
      <c r="U74" s="31" t="s">
        <v>50</v>
      </c>
      <c r="V74" s="32"/>
      <c r="W74" s="33"/>
      <c r="X74" s="19"/>
      <c r="Y74" s="20"/>
      <c r="Z74" s="39"/>
      <c r="AA74" s="20"/>
    </row>
    <row r="75" s="15" customFormat="1" ht="13.5" customHeight="1" spans="1:27">
      <c r="A75" s="19">
        <v>74</v>
      </c>
      <c r="B75" s="20">
        <v>44223</v>
      </c>
      <c r="C75" s="21" t="s">
        <v>96</v>
      </c>
      <c r="D75" s="21" t="e">
        <f>VLOOKUP(C75,IF({1,0},#REF!,#REF!),2,FALSE)</f>
        <v>#N/A</v>
      </c>
      <c r="E75" s="23" t="s">
        <v>97</v>
      </c>
      <c r="F75" s="24" t="str">
        <f>IFERROR(VLOOKUP(E75,IF({1,0},医院分型!F:F,医院分型!E:E),2,FALSE),"无")</f>
        <v>L2</v>
      </c>
      <c r="G75" s="24" t="str">
        <f>VLOOKUP(E75,医院分型!F:J,5,FALSE)</f>
        <v>是</v>
      </c>
      <c r="H75" s="25" t="s">
        <v>60</v>
      </c>
      <c r="I75" s="25" t="s">
        <v>98</v>
      </c>
      <c r="J75" s="25" t="str">
        <f>IFERROR(VLOOKUP(E75,医院分型!F$2:K$190,6,FALSE),"否")</f>
        <v>否</v>
      </c>
      <c r="K75" s="19" t="s">
        <v>282</v>
      </c>
      <c r="L75" s="19">
        <v>18</v>
      </c>
      <c r="M75" s="19" t="s">
        <v>33</v>
      </c>
      <c r="N75" s="19" t="s">
        <v>56</v>
      </c>
      <c r="O75" s="25"/>
      <c r="P75" s="27" t="s">
        <v>35</v>
      </c>
      <c r="Q75" s="27" t="s">
        <v>36</v>
      </c>
      <c r="R75" s="28"/>
      <c r="S75" s="29" t="s">
        <v>283</v>
      </c>
      <c r="T75" s="25" t="s">
        <v>38</v>
      </c>
      <c r="U75" s="31" t="s">
        <v>50</v>
      </c>
      <c r="V75" s="32"/>
      <c r="W75" s="33"/>
      <c r="X75" s="19"/>
      <c r="Y75" s="20"/>
      <c r="Z75" s="39"/>
      <c r="AA75" s="20"/>
    </row>
    <row r="76" s="15" customFormat="1" ht="13.5" customHeight="1" spans="1:27">
      <c r="A76" s="19">
        <v>75</v>
      </c>
      <c r="B76" s="20"/>
      <c r="C76" s="21"/>
      <c r="D76" s="21"/>
      <c r="E76" s="25"/>
      <c r="F76" s="24"/>
      <c r="G76" s="24"/>
      <c r="H76" s="25"/>
      <c r="I76" s="25"/>
      <c r="J76" s="25"/>
      <c r="K76" s="19"/>
      <c r="L76" s="19"/>
      <c r="M76" s="19"/>
      <c r="N76" s="19"/>
      <c r="O76" s="25"/>
      <c r="P76" s="27"/>
      <c r="Q76" s="27" t="s">
        <v>216</v>
      </c>
      <c r="R76" s="28"/>
      <c r="S76" s="29" t="s">
        <v>284</v>
      </c>
      <c r="T76" s="25"/>
      <c r="U76" s="31"/>
      <c r="V76" s="32"/>
      <c r="W76" s="33"/>
      <c r="X76" s="19"/>
      <c r="Y76" s="20"/>
      <c r="Z76" s="39" t="s">
        <v>285</v>
      </c>
      <c r="AA76" s="20"/>
    </row>
    <row r="77" s="15" customFormat="1" ht="13.5" customHeight="1" spans="1:27">
      <c r="A77" s="19">
        <v>76</v>
      </c>
      <c r="B77" s="20"/>
      <c r="C77" s="21"/>
      <c r="D77" s="21"/>
      <c r="E77" s="25"/>
      <c r="F77" s="24"/>
      <c r="G77" s="24"/>
      <c r="H77" s="25"/>
      <c r="I77" s="25"/>
      <c r="J77" s="25"/>
      <c r="K77" s="19"/>
      <c r="L77" s="19"/>
      <c r="M77" s="19"/>
      <c r="N77" s="19"/>
      <c r="O77" s="25"/>
      <c r="P77" s="27"/>
      <c r="Q77" s="27" t="s">
        <v>216</v>
      </c>
      <c r="R77" s="28"/>
      <c r="S77" s="29" t="s">
        <v>284</v>
      </c>
      <c r="T77" s="25"/>
      <c r="U77" s="31"/>
      <c r="V77" s="32"/>
      <c r="W77" s="33"/>
      <c r="X77" s="19"/>
      <c r="Y77" s="20"/>
      <c r="Z77" s="39" t="s">
        <v>285</v>
      </c>
      <c r="AA77" s="20"/>
    </row>
    <row r="78" s="15" customFormat="1" ht="13.5" customHeight="1" spans="1:27">
      <c r="A78" s="19">
        <v>77</v>
      </c>
      <c r="B78" s="20">
        <v>44212</v>
      </c>
      <c r="C78" s="21" t="s">
        <v>44</v>
      </c>
      <c r="D78" s="21" t="e">
        <f>VLOOKUP(C78,IF({1,0},#REF!,#REF!),2,FALSE)</f>
        <v>#N/A</v>
      </c>
      <c r="E78" s="23" t="s">
        <v>286</v>
      </c>
      <c r="F78" s="24" t="str">
        <f>IFERROR(VLOOKUP(E78,IF({1,0},医院分型!F:F,医院分型!E:E),2,FALSE),"无")</f>
        <v>L1</v>
      </c>
      <c r="G78" s="24" t="str">
        <f>VLOOKUP(E78,医院分型!F:J,5,FALSE)</f>
        <v>否</v>
      </c>
      <c r="H78" s="25" t="s">
        <v>287</v>
      </c>
      <c r="I78" s="25" t="s">
        <v>288</v>
      </c>
      <c r="J78" s="25" t="str">
        <f>IFERROR(VLOOKUP(E78,医院分型!F$2:K$190,6,FALSE),"否")</f>
        <v>是</v>
      </c>
      <c r="K78" s="19" t="s">
        <v>289</v>
      </c>
      <c r="L78" s="19">
        <v>12</v>
      </c>
      <c r="M78" s="19" t="s">
        <v>121</v>
      </c>
      <c r="N78" s="19" t="s">
        <v>56</v>
      </c>
      <c r="O78" s="25"/>
      <c r="P78" s="27" t="s">
        <v>38</v>
      </c>
      <c r="Q78" s="27"/>
      <c r="R78" s="28"/>
      <c r="S78" s="29" t="s">
        <v>290</v>
      </c>
      <c r="T78" s="25" t="s">
        <v>38</v>
      </c>
      <c r="U78" s="31" t="s">
        <v>39</v>
      </c>
      <c r="V78" s="32">
        <v>0.24</v>
      </c>
      <c r="W78" s="33" t="s">
        <v>40</v>
      </c>
      <c r="X78" s="19"/>
      <c r="Y78" s="20"/>
      <c r="Z78" s="39" t="s">
        <v>143</v>
      </c>
      <c r="AA78" s="20"/>
    </row>
    <row r="79" s="15" customFormat="1" ht="13.5" customHeight="1" spans="1:27">
      <c r="A79" s="19">
        <v>78</v>
      </c>
      <c r="B79" s="20">
        <v>44224</v>
      </c>
      <c r="C79" s="21" t="s">
        <v>291</v>
      </c>
      <c r="D79" s="21" t="e">
        <f>VLOOKUP(C79,IF({1,0},#REF!,#REF!),2,FALSE)</f>
        <v>#N/A</v>
      </c>
      <c r="E79" s="23" t="s">
        <v>292</v>
      </c>
      <c r="F79" s="24" t="str">
        <f>IFERROR(VLOOKUP(E79,IF({1,0},医院分型!F:F,医院分型!E:E),2,FALSE),"无")</f>
        <v>L2</v>
      </c>
      <c r="G79" s="24" t="str">
        <f>VLOOKUP(E79,医院分型!F:J,5,FALSE)</f>
        <v>否</v>
      </c>
      <c r="H79" s="25" t="s">
        <v>60</v>
      </c>
      <c r="I79" s="25" t="s">
        <v>293</v>
      </c>
      <c r="J79" s="25" t="str">
        <f>IFERROR(VLOOKUP(E79,医院分型!F$2:K$190,6,FALSE),"否")</f>
        <v>否</v>
      </c>
      <c r="K79" s="19" t="s">
        <v>294</v>
      </c>
      <c r="L79" s="19">
        <v>9</v>
      </c>
      <c r="M79" s="19" t="s">
        <v>33</v>
      </c>
      <c r="N79" s="19" t="s">
        <v>56</v>
      </c>
      <c r="O79" s="25"/>
      <c r="P79" s="27" t="s">
        <v>35</v>
      </c>
      <c r="Q79" s="27" t="s">
        <v>36</v>
      </c>
      <c r="R79" s="28"/>
      <c r="S79" s="29" t="s">
        <v>295</v>
      </c>
      <c r="T79" s="25" t="s">
        <v>38</v>
      </c>
      <c r="U79" s="31" t="s">
        <v>50</v>
      </c>
      <c r="V79" s="32"/>
      <c r="W79" s="33"/>
      <c r="X79" s="19"/>
      <c r="Y79" s="20"/>
      <c r="Z79" s="39"/>
      <c r="AA79" s="20"/>
    </row>
    <row r="80" s="15" customFormat="1" ht="13.5" customHeight="1" spans="1:27">
      <c r="A80" s="19">
        <v>79</v>
      </c>
      <c r="B80" s="20">
        <v>44224</v>
      </c>
      <c r="C80" s="21" t="s">
        <v>105</v>
      </c>
      <c r="D80" s="21" t="e">
        <f>VLOOKUP(C80,IF({1,0},#REF!,#REF!),2,FALSE)</f>
        <v>#N/A</v>
      </c>
      <c r="E80" s="23" t="s">
        <v>151</v>
      </c>
      <c r="F80" s="24" t="str">
        <f>IFERROR(VLOOKUP(E80,IF({1,0},医院分型!F:F,医院分型!E:E),2,FALSE),"无")</f>
        <v>L1</v>
      </c>
      <c r="G80" s="24" t="str">
        <f>VLOOKUP(E80,医院分型!F:J,5,FALSE)</f>
        <v>否</v>
      </c>
      <c r="H80" s="25" t="s">
        <v>129</v>
      </c>
      <c r="I80" s="25" t="s">
        <v>296</v>
      </c>
      <c r="J80" s="25" t="str">
        <f>IFERROR(VLOOKUP(E80,医院分型!F$2:K$190,6,FALSE),"否")</f>
        <v>是</v>
      </c>
      <c r="K80" s="19" t="s">
        <v>297</v>
      </c>
      <c r="L80" s="19">
        <v>13</v>
      </c>
      <c r="M80" s="19" t="s">
        <v>121</v>
      </c>
      <c r="N80" s="19" t="s">
        <v>56</v>
      </c>
      <c r="O80" s="25"/>
      <c r="P80" s="27" t="s">
        <v>35</v>
      </c>
      <c r="Q80" s="27" t="s">
        <v>36</v>
      </c>
      <c r="R80" s="28"/>
      <c r="S80" s="29" t="s">
        <v>298</v>
      </c>
      <c r="T80" s="25" t="s">
        <v>38</v>
      </c>
      <c r="U80" s="31" t="s">
        <v>50</v>
      </c>
      <c r="V80" s="32"/>
      <c r="W80" s="33"/>
      <c r="X80" s="19"/>
      <c r="Y80" s="20"/>
      <c r="Z80" s="39"/>
      <c r="AA80" s="20"/>
    </row>
    <row r="81" s="15" customFormat="1" ht="13.5" customHeight="1" spans="1:27">
      <c r="A81" s="19">
        <v>80</v>
      </c>
      <c r="B81" s="20">
        <v>44225</v>
      </c>
      <c r="C81" s="21" t="s">
        <v>64</v>
      </c>
      <c r="D81" s="21" t="e">
        <f>VLOOKUP(C81,IF({1,0},#REF!,#REF!),2,FALSE)</f>
        <v>#N/A</v>
      </c>
      <c r="E81" s="23" t="s">
        <v>69</v>
      </c>
      <c r="F81" s="24" t="str">
        <f>IFERROR(VLOOKUP(E81,IF({1,0},医院分型!F:F,医院分型!E:E),2,FALSE),"无")</f>
        <v>无</v>
      </c>
      <c r="G81" s="24" t="str">
        <f>VLOOKUP(E81,医院分型!F:J,5,FALSE)</f>
        <v>是</v>
      </c>
      <c r="H81" s="25" t="s">
        <v>60</v>
      </c>
      <c r="I81" s="25" t="s">
        <v>299</v>
      </c>
      <c r="J81" s="25" t="str">
        <f>IFERROR(VLOOKUP(E81,医院分型!F$2:K$190,6,FALSE),"否")</f>
        <v>否</v>
      </c>
      <c r="K81" s="19" t="s">
        <v>300</v>
      </c>
      <c r="L81" s="19">
        <v>70</v>
      </c>
      <c r="M81" s="19" t="s">
        <v>33</v>
      </c>
      <c r="N81" s="19" t="s">
        <v>56</v>
      </c>
      <c r="O81" s="25"/>
      <c r="P81" s="27" t="s">
        <v>35</v>
      </c>
      <c r="Q81" s="27" t="s">
        <v>36</v>
      </c>
      <c r="R81" s="28"/>
      <c r="S81" s="29" t="s">
        <v>301</v>
      </c>
      <c r="T81" s="25" t="s">
        <v>38</v>
      </c>
      <c r="U81" s="31" t="s">
        <v>50</v>
      </c>
      <c r="V81" s="32"/>
      <c r="W81" s="33"/>
      <c r="X81" s="19"/>
      <c r="Y81" s="20"/>
      <c r="Z81" s="39"/>
      <c r="AA81" s="20"/>
    </row>
    <row r="82" s="15" customFormat="1" ht="13.5" customHeight="1" spans="1:27">
      <c r="A82" s="19">
        <v>81</v>
      </c>
      <c r="B82" s="20">
        <v>44225</v>
      </c>
      <c r="C82" s="21" t="s">
        <v>64</v>
      </c>
      <c r="D82" s="21" t="e">
        <f>VLOOKUP(C82,IF({1,0},#REF!,#REF!),2,FALSE)</f>
        <v>#N/A</v>
      </c>
      <c r="E82" s="23" t="s">
        <v>69</v>
      </c>
      <c r="F82" s="24" t="str">
        <f>IFERROR(VLOOKUP(E82,IF({1,0},医院分型!F:F,医院分型!E:E),2,FALSE),"无")</f>
        <v>无</v>
      </c>
      <c r="G82" s="24" t="str">
        <f>VLOOKUP(E82,医院分型!F:J,5,FALSE)</f>
        <v>是</v>
      </c>
      <c r="H82" s="25" t="s">
        <v>60</v>
      </c>
      <c r="I82" s="25" t="s">
        <v>299</v>
      </c>
      <c r="J82" s="25" t="str">
        <f>IFERROR(VLOOKUP(E82,医院分型!F$2:K$190,6,FALSE),"否")</f>
        <v>否</v>
      </c>
      <c r="K82" s="19" t="s">
        <v>302</v>
      </c>
      <c r="L82" s="19">
        <v>58</v>
      </c>
      <c r="M82" s="19" t="s">
        <v>33</v>
      </c>
      <c r="N82" s="19" t="s">
        <v>56</v>
      </c>
      <c r="O82" s="25"/>
      <c r="P82" s="27" t="s">
        <v>35</v>
      </c>
      <c r="Q82" s="27" t="s">
        <v>36</v>
      </c>
      <c r="R82" s="28"/>
      <c r="S82" s="29" t="s">
        <v>303</v>
      </c>
      <c r="T82" s="25" t="s">
        <v>38</v>
      </c>
      <c r="U82" s="31" t="s">
        <v>50</v>
      </c>
      <c r="V82" s="32"/>
      <c r="W82" s="33"/>
      <c r="X82" s="19"/>
      <c r="Y82" s="20"/>
      <c r="Z82" s="39"/>
      <c r="AA82" s="20"/>
    </row>
    <row r="83" s="15" customFormat="1" ht="13.5" customHeight="1" spans="1:27">
      <c r="A83" s="19">
        <v>82</v>
      </c>
      <c r="B83" s="20">
        <v>44225</v>
      </c>
      <c r="C83" s="21" t="s">
        <v>64</v>
      </c>
      <c r="D83" s="21" t="e">
        <f>VLOOKUP(C83,IF({1,0},#REF!,#REF!),2,FALSE)</f>
        <v>#N/A</v>
      </c>
      <c r="E83" s="23" t="s">
        <v>69</v>
      </c>
      <c r="F83" s="24" t="str">
        <f>IFERROR(VLOOKUP(E83,IF({1,0},医院分型!F:F,医院分型!E:E),2,FALSE),"无")</f>
        <v>无</v>
      </c>
      <c r="G83" s="24" t="str">
        <f>VLOOKUP(E83,医院分型!F:J,5,FALSE)</f>
        <v>是</v>
      </c>
      <c r="H83" s="25" t="s">
        <v>60</v>
      </c>
      <c r="I83" s="25" t="s">
        <v>299</v>
      </c>
      <c r="J83" s="25" t="str">
        <f>IFERROR(VLOOKUP(E83,医院分型!F$2:K$190,6,FALSE),"否")</f>
        <v>否</v>
      </c>
      <c r="K83" s="19" t="s">
        <v>304</v>
      </c>
      <c r="L83" s="19">
        <v>71</v>
      </c>
      <c r="M83" s="19" t="s">
        <v>33</v>
      </c>
      <c r="N83" s="19" t="s">
        <v>34</v>
      </c>
      <c r="O83" s="25"/>
      <c r="P83" s="27" t="s">
        <v>35</v>
      </c>
      <c r="Q83" s="27" t="s">
        <v>36</v>
      </c>
      <c r="R83" s="28"/>
      <c r="S83" s="29" t="s">
        <v>305</v>
      </c>
      <c r="T83" s="25" t="s">
        <v>38</v>
      </c>
      <c r="U83" s="31" t="s">
        <v>50</v>
      </c>
      <c r="V83" s="32"/>
      <c r="W83" s="33"/>
      <c r="X83" s="19"/>
      <c r="Y83" s="20"/>
      <c r="Z83" s="39"/>
      <c r="AA83" s="20"/>
    </row>
    <row r="84" s="15" customFormat="1" ht="13.5" customHeight="1" spans="1:27">
      <c r="A84" s="19">
        <v>83</v>
      </c>
      <c r="B84" s="20">
        <v>44225</v>
      </c>
      <c r="C84" s="21" t="s">
        <v>64</v>
      </c>
      <c r="D84" s="21" t="e">
        <f>VLOOKUP(C84,IF({1,0},#REF!,#REF!),2,FALSE)</f>
        <v>#N/A</v>
      </c>
      <c r="E84" s="23" t="s">
        <v>84</v>
      </c>
      <c r="F84" s="24" t="str">
        <f>IFERROR(VLOOKUP(E84,IF({1,0},医院分型!F:F,医院分型!E:E),2,FALSE),"无")</f>
        <v>L2</v>
      </c>
      <c r="G84" s="24" t="str">
        <f>VLOOKUP(E84,医院分型!F:J,5,FALSE)</f>
        <v>是</v>
      </c>
      <c r="H84" s="25" t="s">
        <v>60</v>
      </c>
      <c r="I84" s="25" t="s">
        <v>86</v>
      </c>
      <c r="J84" s="25" t="str">
        <f>IFERROR(VLOOKUP(E84,医院分型!F$2:K$190,6,FALSE),"否")</f>
        <v>否</v>
      </c>
      <c r="K84" s="19" t="s">
        <v>306</v>
      </c>
      <c r="L84" s="19">
        <v>34</v>
      </c>
      <c r="M84" s="19" t="s">
        <v>33</v>
      </c>
      <c r="N84" s="19" t="s">
        <v>56</v>
      </c>
      <c r="O84" s="25"/>
      <c r="P84" s="27" t="s">
        <v>35</v>
      </c>
      <c r="Q84" s="27" t="s">
        <v>36</v>
      </c>
      <c r="R84" s="28"/>
      <c r="S84" s="29" t="s">
        <v>307</v>
      </c>
      <c r="T84" s="25" t="s">
        <v>38</v>
      </c>
      <c r="U84" s="31" t="s">
        <v>50</v>
      </c>
      <c r="V84" s="32"/>
      <c r="W84" s="33"/>
      <c r="X84" s="19"/>
      <c r="Y84" s="20"/>
      <c r="Z84" s="39"/>
      <c r="AA84" s="20"/>
    </row>
    <row r="85" s="15" customFormat="1" ht="13.5" customHeight="1" spans="1:27">
      <c r="A85" s="19">
        <v>84</v>
      </c>
      <c r="B85" s="20">
        <v>44228</v>
      </c>
      <c r="C85" s="21" t="s">
        <v>44</v>
      </c>
      <c r="D85" s="21" t="e">
        <f>VLOOKUP(C85,IF({1,0},#REF!,#REF!),2,FALSE)</f>
        <v>#N/A</v>
      </c>
      <c r="E85" s="23" t="s">
        <v>45</v>
      </c>
      <c r="F85" s="24" t="str">
        <f>IFERROR(VLOOKUP(E85,IF({1,0},医院分型!F:F,医院分型!E:E),2,FALSE),"无")</f>
        <v>L2</v>
      </c>
      <c r="G85" s="24" t="str">
        <f>VLOOKUP(E85,医院分型!F:J,5,FALSE)</f>
        <v>否</v>
      </c>
      <c r="H85" s="25" t="s">
        <v>60</v>
      </c>
      <c r="I85" s="25" t="s">
        <v>209</v>
      </c>
      <c r="J85" s="25" t="str">
        <f>IFERROR(VLOOKUP(E85,医院分型!F$2:K$190,6,FALSE),"否")</f>
        <v>是</v>
      </c>
      <c r="K85" s="19" t="s">
        <v>308</v>
      </c>
      <c r="L85" s="19">
        <v>13</v>
      </c>
      <c r="M85" s="19" t="s">
        <v>33</v>
      </c>
      <c r="N85" s="19" t="s">
        <v>56</v>
      </c>
      <c r="O85" s="25"/>
      <c r="P85" s="27" t="s">
        <v>35</v>
      </c>
      <c r="Q85" s="27" t="s">
        <v>36</v>
      </c>
      <c r="R85" s="28"/>
      <c r="S85" s="29" t="s">
        <v>309</v>
      </c>
      <c r="T85" s="25" t="s">
        <v>38</v>
      </c>
      <c r="U85" s="31" t="s">
        <v>50</v>
      </c>
      <c r="V85" s="32"/>
      <c r="W85" s="33"/>
      <c r="X85" s="19"/>
      <c r="Y85" s="20"/>
      <c r="Z85" s="39"/>
      <c r="AA85" s="20"/>
    </row>
    <row r="86" s="15" customFormat="1" ht="13.5" customHeight="1" spans="1:27">
      <c r="A86" s="19">
        <v>85</v>
      </c>
      <c r="B86" s="20">
        <v>44228</v>
      </c>
      <c r="C86" s="21" t="s">
        <v>89</v>
      </c>
      <c r="D86" s="21" t="e">
        <f>VLOOKUP(C86,IF({1,0},#REF!,#REF!),2,FALSE)</f>
        <v>#N/A</v>
      </c>
      <c r="E86" s="23" t="s">
        <v>128</v>
      </c>
      <c r="F86" s="24" t="str">
        <f>IFERROR(VLOOKUP(E86,IF({1,0},医院分型!F:F,医院分型!E:E),2,FALSE),"无")</f>
        <v>无</v>
      </c>
      <c r="G86" s="24" t="e">
        <f>VLOOKUP(E86,医院分型!F:J,5,FALSE)</f>
        <v>#N/A</v>
      </c>
      <c r="H86" s="25" t="s">
        <v>129</v>
      </c>
      <c r="I86" s="25" t="s">
        <v>130</v>
      </c>
      <c r="J86" s="25" t="str">
        <f>IFERROR(VLOOKUP(E86,医院分型!F$2:K$190,6,FALSE),"否")</f>
        <v>否</v>
      </c>
      <c r="K86" s="19" t="s">
        <v>310</v>
      </c>
      <c r="L86" s="19">
        <v>14</v>
      </c>
      <c r="M86" s="19" t="s">
        <v>121</v>
      </c>
      <c r="N86" s="19" t="s">
        <v>56</v>
      </c>
      <c r="O86" s="25"/>
      <c r="P86" s="27" t="s">
        <v>35</v>
      </c>
      <c r="Q86" s="27" t="s">
        <v>36</v>
      </c>
      <c r="R86" s="28"/>
      <c r="S86" s="29" t="s">
        <v>311</v>
      </c>
      <c r="T86" s="25" t="s">
        <v>38</v>
      </c>
      <c r="U86" s="31" t="s">
        <v>50</v>
      </c>
      <c r="V86" s="32"/>
      <c r="W86" s="33"/>
      <c r="X86" s="19"/>
      <c r="Y86" s="20"/>
      <c r="Z86" s="39"/>
      <c r="AA86" s="20"/>
    </row>
    <row r="87" s="15" customFormat="1" ht="13.5" customHeight="1" spans="1:27">
      <c r="A87" s="19">
        <v>86</v>
      </c>
      <c r="B87" s="20">
        <v>44228</v>
      </c>
      <c r="C87" s="21" t="s">
        <v>156</v>
      </c>
      <c r="D87" s="21" t="e">
        <f>VLOOKUP(C87,IF({1,0},#REF!,#REF!),2,FALSE)</f>
        <v>#N/A</v>
      </c>
      <c r="E87" s="23" t="s">
        <v>157</v>
      </c>
      <c r="F87" s="24" t="str">
        <f>IFERROR(VLOOKUP(E87,IF({1,0},医院分型!F:F,医院分型!E:E),2,FALSE),"无")</f>
        <v>L2</v>
      </c>
      <c r="G87" s="24" t="str">
        <f>VLOOKUP(E87,医院分型!F:J,5,FALSE)</f>
        <v>是</v>
      </c>
      <c r="H87" s="25" t="s">
        <v>60</v>
      </c>
      <c r="I87" s="25" t="s">
        <v>158</v>
      </c>
      <c r="J87" s="25" t="str">
        <f>IFERROR(VLOOKUP(E87,医院分型!F$2:K$190,6,FALSE),"否")</f>
        <v>否</v>
      </c>
      <c r="K87" s="19" t="s">
        <v>312</v>
      </c>
      <c r="L87" s="19">
        <v>56</v>
      </c>
      <c r="M87" s="19" t="s">
        <v>33</v>
      </c>
      <c r="N87" s="19" t="s">
        <v>34</v>
      </c>
      <c r="O87" s="25"/>
      <c r="P87" s="27" t="s">
        <v>35</v>
      </c>
      <c r="Q87" s="27" t="s">
        <v>36</v>
      </c>
      <c r="R87" s="28"/>
      <c r="S87" s="29" t="s">
        <v>313</v>
      </c>
      <c r="T87" s="25" t="s">
        <v>38</v>
      </c>
      <c r="U87" s="31" t="s">
        <v>50</v>
      </c>
      <c r="V87" s="32"/>
      <c r="W87" s="33"/>
      <c r="X87" s="19"/>
      <c r="Y87" s="20"/>
      <c r="Z87" s="39"/>
      <c r="AA87" s="20"/>
    </row>
    <row r="88" s="15" customFormat="1" ht="13.5" customHeight="1" spans="1:27">
      <c r="A88" s="19">
        <v>87</v>
      </c>
      <c r="B88" s="20">
        <v>44228</v>
      </c>
      <c r="C88" s="21" t="s">
        <v>89</v>
      </c>
      <c r="D88" s="21" t="e">
        <f>VLOOKUP(C88,IF({1,0},#REF!,#REF!),2,FALSE)</f>
        <v>#N/A</v>
      </c>
      <c r="E88" s="23" t="s">
        <v>314</v>
      </c>
      <c r="F88" s="24" t="str">
        <f>IFERROR(VLOOKUP(E88,IF({1,0},医院分型!F:F,医院分型!E:E),2,FALSE),"无")</f>
        <v>L2</v>
      </c>
      <c r="G88" s="24" t="str">
        <f>VLOOKUP(E88,医院分型!F:J,5,FALSE)</f>
        <v>否</v>
      </c>
      <c r="H88" s="25" t="s">
        <v>180</v>
      </c>
      <c r="I88" s="25" t="s">
        <v>315</v>
      </c>
      <c r="J88" s="25" t="str">
        <f>IFERROR(VLOOKUP(E88,医院分型!F$2:K$190,6,FALSE),"否")</f>
        <v>否</v>
      </c>
      <c r="K88" s="19" t="s">
        <v>316</v>
      </c>
      <c r="L88" s="19">
        <v>6</v>
      </c>
      <c r="M88" s="19" t="s">
        <v>317</v>
      </c>
      <c r="N88" s="19" t="s">
        <v>56</v>
      </c>
      <c r="O88" s="25"/>
      <c r="P88" s="27" t="s">
        <v>35</v>
      </c>
      <c r="Q88" s="27" t="s">
        <v>36</v>
      </c>
      <c r="R88" s="28"/>
      <c r="S88" s="29" t="s">
        <v>318</v>
      </c>
      <c r="T88" s="25" t="s">
        <v>38</v>
      </c>
      <c r="U88" s="31" t="s">
        <v>50</v>
      </c>
      <c r="V88" s="32"/>
      <c r="W88" s="33"/>
      <c r="X88" s="19"/>
      <c r="Y88" s="20"/>
      <c r="Z88" s="39"/>
      <c r="AA88" s="20"/>
    </row>
    <row r="89" s="15" customFormat="1" ht="13.5" customHeight="1" spans="1:27">
      <c r="A89" s="19">
        <v>88</v>
      </c>
      <c r="B89" s="20">
        <v>44228</v>
      </c>
      <c r="C89" s="21" t="s">
        <v>105</v>
      </c>
      <c r="D89" s="21" t="e">
        <f>VLOOKUP(C89,IF({1,0},#REF!,#REF!),2,FALSE)</f>
        <v>#N/A</v>
      </c>
      <c r="E89" s="23" t="s">
        <v>248</v>
      </c>
      <c r="F89" s="24" t="str">
        <f>IFERROR(VLOOKUP(E89,IF({1,0},医院分型!F:F,医院分型!E:E),2,FALSE),"无")</f>
        <v>无</v>
      </c>
      <c r="G89" s="24" t="e">
        <f>VLOOKUP(E89,医院分型!F:J,5,FALSE)</f>
        <v>#N/A</v>
      </c>
      <c r="H89" s="25" t="s">
        <v>60</v>
      </c>
      <c r="I89" s="25" t="s">
        <v>250</v>
      </c>
      <c r="J89" s="25" t="str">
        <f>IFERROR(VLOOKUP(E89,医院分型!F$2:K$190,6,FALSE),"否")</f>
        <v>否</v>
      </c>
      <c r="K89" s="19" t="s">
        <v>169</v>
      </c>
      <c r="L89" s="19">
        <v>28</v>
      </c>
      <c r="M89" s="19" t="s">
        <v>33</v>
      </c>
      <c r="N89" s="19" t="s">
        <v>56</v>
      </c>
      <c r="O89" s="25"/>
      <c r="P89" s="27" t="s">
        <v>35</v>
      </c>
      <c r="Q89" s="27" t="s">
        <v>36</v>
      </c>
      <c r="R89" s="28"/>
      <c r="S89" s="29" t="s">
        <v>319</v>
      </c>
      <c r="T89" s="25" t="s">
        <v>38</v>
      </c>
      <c r="U89" s="31" t="s">
        <v>50</v>
      </c>
      <c r="V89" s="32"/>
      <c r="W89" s="33"/>
      <c r="X89" s="19"/>
      <c r="Y89" s="20"/>
      <c r="Z89" s="39"/>
      <c r="AA89" s="20"/>
    </row>
    <row r="90" s="15" customFormat="1" ht="13.5" customHeight="1" spans="1:27">
      <c r="A90" s="19">
        <v>89</v>
      </c>
      <c r="B90" s="20">
        <v>44229</v>
      </c>
      <c r="C90" s="21" t="s">
        <v>96</v>
      </c>
      <c r="D90" s="21" t="e">
        <f>VLOOKUP(C90,IF({1,0},#REF!,#REF!),2,FALSE)</f>
        <v>#N/A</v>
      </c>
      <c r="E90" s="23" t="s">
        <v>97</v>
      </c>
      <c r="F90" s="24" t="str">
        <f>IFERROR(VLOOKUP(E90,IF({1,0},医院分型!F:F,医院分型!E:E),2,FALSE),"无")</f>
        <v>L2</v>
      </c>
      <c r="G90" s="24" t="str">
        <f>VLOOKUP(E90,医院分型!F:J,5,FALSE)</f>
        <v>是</v>
      </c>
      <c r="H90" s="25" t="s">
        <v>60</v>
      </c>
      <c r="I90" s="25" t="s">
        <v>98</v>
      </c>
      <c r="J90" s="25" t="str">
        <f>IFERROR(VLOOKUP(E90,医院分型!F$2:K$190,6,FALSE),"否")</f>
        <v>否</v>
      </c>
      <c r="K90" s="19" t="s">
        <v>320</v>
      </c>
      <c r="L90" s="19">
        <v>41</v>
      </c>
      <c r="M90" s="19" t="s">
        <v>33</v>
      </c>
      <c r="N90" s="19" t="s">
        <v>34</v>
      </c>
      <c r="O90" s="25"/>
      <c r="P90" s="27" t="s">
        <v>35</v>
      </c>
      <c r="Q90" s="27" t="s">
        <v>36</v>
      </c>
      <c r="R90" s="28"/>
      <c r="S90" s="29" t="s">
        <v>321</v>
      </c>
      <c r="T90" s="25" t="s">
        <v>38</v>
      </c>
      <c r="U90" s="31" t="s">
        <v>39</v>
      </c>
      <c r="V90" s="32">
        <v>0.9</v>
      </c>
      <c r="W90" s="33" t="s">
        <v>322</v>
      </c>
      <c r="X90" s="19"/>
      <c r="Y90" s="20"/>
      <c r="Z90" s="39"/>
      <c r="AA90" s="20"/>
    </row>
    <row r="91" s="15" customFormat="1" ht="13.5" customHeight="1" spans="1:28">
      <c r="A91" s="19">
        <v>90</v>
      </c>
      <c r="B91" s="20">
        <v>44229</v>
      </c>
      <c r="C91" s="21" t="s">
        <v>96</v>
      </c>
      <c r="D91" s="21" t="e">
        <f>VLOOKUP(C91,IF({1,0},#REF!,#REF!),2,FALSE)</f>
        <v>#N/A</v>
      </c>
      <c r="E91" s="23" t="s">
        <v>97</v>
      </c>
      <c r="F91" s="24" t="str">
        <f>IFERROR(VLOOKUP(E91,IF({1,0},医院分型!F:F,医院分型!E:E),2,FALSE),"无")</f>
        <v>L2</v>
      </c>
      <c r="G91" s="24" t="str">
        <f>VLOOKUP(E91,医院分型!F:J,5,FALSE)</f>
        <v>是</v>
      </c>
      <c r="H91" s="25" t="s">
        <v>60</v>
      </c>
      <c r="I91" s="25" t="s">
        <v>98</v>
      </c>
      <c r="J91" s="25" t="str">
        <f>IFERROR(VLOOKUP(E91,医院分型!F$2:K$190,6,FALSE),"否")</f>
        <v>否</v>
      </c>
      <c r="K91" s="19" t="s">
        <v>323</v>
      </c>
      <c r="L91" s="19">
        <v>31</v>
      </c>
      <c r="M91" s="19" t="s">
        <v>33</v>
      </c>
      <c r="N91" s="19" t="s">
        <v>34</v>
      </c>
      <c r="O91" s="25"/>
      <c r="P91" s="27" t="s">
        <v>35</v>
      </c>
      <c r="Q91" s="27" t="s">
        <v>36</v>
      </c>
      <c r="R91" s="28"/>
      <c r="S91" s="29" t="s">
        <v>324</v>
      </c>
      <c r="T91" s="25" t="s">
        <v>38</v>
      </c>
      <c r="U91" s="31" t="s">
        <v>39</v>
      </c>
      <c r="V91" s="32">
        <v>0.17</v>
      </c>
      <c r="W91" s="33" t="s">
        <v>40</v>
      </c>
      <c r="X91" s="19">
        <v>3</v>
      </c>
      <c r="Y91" s="20" t="s">
        <v>38</v>
      </c>
      <c r="Z91" s="39" t="s">
        <v>325</v>
      </c>
      <c r="AA91" s="20"/>
      <c r="AB91" s="15" t="s">
        <v>185</v>
      </c>
    </row>
    <row r="92" s="15" customFormat="1" ht="13.5" customHeight="1" spans="1:27">
      <c r="A92" s="19">
        <v>91</v>
      </c>
      <c r="B92" s="20">
        <v>44229</v>
      </c>
      <c r="C92" s="21" t="s">
        <v>326</v>
      </c>
      <c r="D92" s="21" t="e">
        <f>VLOOKUP(C92,IF({1,0},#REF!,#REF!),2,FALSE)</f>
        <v>#N/A</v>
      </c>
      <c r="E92" s="23" t="s">
        <v>327</v>
      </c>
      <c r="F92" s="24" t="str">
        <f>IFERROR(VLOOKUP(E92,IF({1,0},医院分型!F:F,医院分型!E:E),2,FALSE),"无")</f>
        <v>无</v>
      </c>
      <c r="G92" s="24" t="e">
        <f>VLOOKUP(E92,医院分型!F:J,5,FALSE)</f>
        <v>#N/A</v>
      </c>
      <c r="H92" s="25" t="s">
        <v>328</v>
      </c>
      <c r="I92" s="25" t="s">
        <v>329</v>
      </c>
      <c r="J92" s="25" t="str">
        <f>IFERROR(VLOOKUP(E92,医院分型!F$2:K$190,6,FALSE),"否")</f>
        <v>否</v>
      </c>
      <c r="K92" s="19" t="s">
        <v>330</v>
      </c>
      <c r="L92" s="19">
        <v>4</v>
      </c>
      <c r="M92" s="19" t="s">
        <v>121</v>
      </c>
      <c r="N92" s="19" t="s">
        <v>56</v>
      </c>
      <c r="O92" s="25"/>
      <c r="P92" s="27" t="s">
        <v>35</v>
      </c>
      <c r="Q92" s="27" t="s">
        <v>36</v>
      </c>
      <c r="R92" s="28"/>
      <c r="S92" s="29" t="s">
        <v>331</v>
      </c>
      <c r="T92" s="25" t="s">
        <v>38</v>
      </c>
      <c r="U92" s="31" t="s">
        <v>50</v>
      </c>
      <c r="V92" s="32"/>
      <c r="W92" s="33"/>
      <c r="X92" s="19"/>
      <c r="Y92" s="20"/>
      <c r="Z92" s="39"/>
      <c r="AA92" s="20"/>
    </row>
    <row r="93" s="15" customFormat="1" ht="13.5" customHeight="1" spans="1:27">
      <c r="A93" s="19">
        <v>92</v>
      </c>
      <c r="B93" s="20">
        <v>44229</v>
      </c>
      <c r="C93" s="21" t="s">
        <v>326</v>
      </c>
      <c r="D93" s="21" t="e">
        <f>VLOOKUP(C93,IF({1,0},#REF!,#REF!),2,FALSE)</f>
        <v>#N/A</v>
      </c>
      <c r="E93" s="23" t="s">
        <v>327</v>
      </c>
      <c r="F93" s="24" t="str">
        <f>IFERROR(VLOOKUP(E93,IF({1,0},医院分型!F:F,医院分型!E:E),2,FALSE),"无")</f>
        <v>无</v>
      </c>
      <c r="G93" s="24" t="e">
        <f>VLOOKUP(E93,医院分型!F:J,5,FALSE)</f>
        <v>#N/A</v>
      </c>
      <c r="H93" s="25" t="s">
        <v>328</v>
      </c>
      <c r="I93" s="25" t="s">
        <v>329</v>
      </c>
      <c r="J93" s="25" t="str">
        <f>IFERROR(VLOOKUP(E93,医院分型!F$2:K$190,6,FALSE),"否")</f>
        <v>否</v>
      </c>
      <c r="K93" s="19" t="s">
        <v>332</v>
      </c>
      <c r="L93" s="19">
        <v>25</v>
      </c>
      <c r="M93" s="19" t="s">
        <v>33</v>
      </c>
      <c r="N93" s="19" t="s">
        <v>56</v>
      </c>
      <c r="O93" s="25"/>
      <c r="P93" s="27" t="s">
        <v>35</v>
      </c>
      <c r="Q93" s="27" t="s">
        <v>36</v>
      </c>
      <c r="R93" s="28"/>
      <c r="S93" s="29" t="s">
        <v>333</v>
      </c>
      <c r="T93" s="25" t="s">
        <v>38</v>
      </c>
      <c r="U93" s="31" t="s">
        <v>50</v>
      </c>
      <c r="V93" s="32"/>
      <c r="W93" s="33"/>
      <c r="X93" s="19"/>
      <c r="Y93" s="20"/>
      <c r="Z93" s="39"/>
      <c r="AA93" s="20"/>
    </row>
    <row r="94" s="15" customFormat="1" ht="13.5" customHeight="1" spans="1:27">
      <c r="A94" s="19">
        <v>93</v>
      </c>
      <c r="B94" s="20">
        <v>44229</v>
      </c>
      <c r="C94" s="21" t="s">
        <v>89</v>
      </c>
      <c r="D94" s="21" t="e">
        <f>VLOOKUP(C94,IF({1,0},#REF!,#REF!),2,FALSE)</f>
        <v>#N/A</v>
      </c>
      <c r="E94" s="23" t="s">
        <v>334</v>
      </c>
      <c r="F94" s="24" t="str">
        <f>IFERROR(VLOOKUP(E94,IF({1,0},医院分型!F:F,医院分型!E:E),2,FALSE),"无")</f>
        <v>L1</v>
      </c>
      <c r="G94" s="24" t="str">
        <f>VLOOKUP(E94,医院分型!F:J,5,FALSE)</f>
        <v>否</v>
      </c>
      <c r="H94" s="25" t="s">
        <v>278</v>
      </c>
      <c r="I94" s="25" t="s">
        <v>335</v>
      </c>
      <c r="J94" s="25" t="str">
        <f>IFERROR(VLOOKUP(E94,医院分型!F$2:K$190,6,FALSE),"否")</f>
        <v>是</v>
      </c>
      <c r="K94" s="19" t="s">
        <v>336</v>
      </c>
      <c r="L94" s="19"/>
      <c r="M94" s="19"/>
      <c r="N94" s="19" t="s">
        <v>56</v>
      </c>
      <c r="O94" s="25"/>
      <c r="P94" s="27" t="s">
        <v>35</v>
      </c>
      <c r="Q94" s="27" t="s">
        <v>36</v>
      </c>
      <c r="R94" s="28"/>
      <c r="S94" s="29" t="s">
        <v>337</v>
      </c>
      <c r="T94" s="25" t="s">
        <v>38</v>
      </c>
      <c r="U94" s="31" t="s">
        <v>50</v>
      </c>
      <c r="V94" s="32"/>
      <c r="W94" s="33"/>
      <c r="X94" s="19"/>
      <c r="Y94" s="20"/>
      <c r="Z94" s="39"/>
      <c r="AA94" s="20"/>
    </row>
    <row r="95" s="15" customFormat="1" ht="13.5" customHeight="1" spans="1:27">
      <c r="A95" s="19">
        <v>94</v>
      </c>
      <c r="B95" s="20">
        <v>44229</v>
      </c>
      <c r="C95" s="21" t="s">
        <v>77</v>
      </c>
      <c r="D95" s="21" t="e">
        <f>VLOOKUP(C95,IF({1,0},#REF!,#REF!),2,FALSE)</f>
        <v>#N/A</v>
      </c>
      <c r="E95" s="23" t="s">
        <v>78</v>
      </c>
      <c r="F95" s="24" t="str">
        <f>IFERROR(VLOOKUP(E95,IF({1,0},医院分型!F:F,医院分型!E:E),2,FALSE),"无")</f>
        <v>L1</v>
      </c>
      <c r="G95" s="24" t="str">
        <f>VLOOKUP(E95,医院分型!F:J,5,FALSE)</f>
        <v>否</v>
      </c>
      <c r="H95" s="25" t="s">
        <v>60</v>
      </c>
      <c r="I95" s="25" t="s">
        <v>79</v>
      </c>
      <c r="J95" s="25" t="str">
        <f>IFERROR(VLOOKUP(E95,医院分型!F$2:K$190,6,FALSE),"否")</f>
        <v>否</v>
      </c>
      <c r="K95" s="19" t="s">
        <v>338</v>
      </c>
      <c r="L95" s="19">
        <v>5</v>
      </c>
      <c r="M95" s="19" t="s">
        <v>33</v>
      </c>
      <c r="N95" s="19" t="s">
        <v>34</v>
      </c>
      <c r="O95" s="25"/>
      <c r="P95" s="27" t="s">
        <v>35</v>
      </c>
      <c r="Q95" s="27" t="s">
        <v>36</v>
      </c>
      <c r="R95" s="28"/>
      <c r="S95" s="29" t="s">
        <v>339</v>
      </c>
      <c r="T95" s="25" t="s">
        <v>38</v>
      </c>
      <c r="U95" s="31" t="s">
        <v>50</v>
      </c>
      <c r="V95" s="32"/>
      <c r="W95" s="33"/>
      <c r="X95" s="19"/>
      <c r="Y95" s="20"/>
      <c r="Z95" s="39"/>
      <c r="AA95" s="20"/>
    </row>
    <row r="96" s="15" customFormat="1" ht="13.5" customHeight="1" spans="1:27">
      <c r="A96" s="19">
        <v>95</v>
      </c>
      <c r="B96" s="20">
        <v>44229</v>
      </c>
      <c r="C96" s="21" t="s">
        <v>77</v>
      </c>
      <c r="D96" s="21" t="e">
        <f>VLOOKUP(C96,IF({1,0},#REF!,#REF!),2,FALSE)</f>
        <v>#N/A</v>
      </c>
      <c r="E96" s="23" t="s">
        <v>78</v>
      </c>
      <c r="F96" s="24" t="str">
        <f>IFERROR(VLOOKUP(E96,IF({1,0},医院分型!F:F,医院分型!E:E),2,FALSE),"无")</f>
        <v>L1</v>
      </c>
      <c r="G96" s="24" t="str">
        <f>VLOOKUP(E96,医院分型!F:J,5,FALSE)</f>
        <v>否</v>
      </c>
      <c r="H96" s="25" t="s">
        <v>60</v>
      </c>
      <c r="I96" s="25" t="s">
        <v>79</v>
      </c>
      <c r="J96" s="25" t="str">
        <f>IFERROR(VLOOKUP(E96,医院分型!F$2:K$190,6,FALSE),"否")</f>
        <v>否</v>
      </c>
      <c r="K96" s="19" t="s">
        <v>340</v>
      </c>
      <c r="L96" s="19">
        <v>13</v>
      </c>
      <c r="M96" s="19" t="s">
        <v>33</v>
      </c>
      <c r="N96" s="19" t="s">
        <v>56</v>
      </c>
      <c r="O96" s="25"/>
      <c r="P96" s="27" t="s">
        <v>35</v>
      </c>
      <c r="Q96" s="27" t="s">
        <v>36</v>
      </c>
      <c r="R96" s="28"/>
      <c r="S96" s="29" t="s">
        <v>341</v>
      </c>
      <c r="T96" s="25" t="s">
        <v>38</v>
      </c>
      <c r="U96" s="31" t="s">
        <v>39</v>
      </c>
      <c r="V96" s="32">
        <v>1.21</v>
      </c>
      <c r="W96" s="33" t="s">
        <v>322</v>
      </c>
      <c r="X96" s="19"/>
      <c r="Y96" s="20"/>
      <c r="Z96" s="39"/>
      <c r="AA96" s="20"/>
    </row>
    <row r="97" s="15" customFormat="1" ht="13.5" customHeight="1" spans="1:27">
      <c r="A97" s="19">
        <v>96</v>
      </c>
      <c r="B97" s="20">
        <v>44230</v>
      </c>
      <c r="C97" s="21" t="s">
        <v>64</v>
      </c>
      <c r="D97" s="21" t="e">
        <f>VLOOKUP(C97,IF({1,0},#REF!,#REF!),2,FALSE)</f>
        <v>#N/A</v>
      </c>
      <c r="E97" s="23" t="s">
        <v>84</v>
      </c>
      <c r="F97" s="24" t="str">
        <f>IFERROR(VLOOKUP(E97,IF({1,0},医院分型!F:F,医院分型!E:E),2,FALSE),"无")</f>
        <v>L2</v>
      </c>
      <c r="G97" s="24" t="str">
        <f>VLOOKUP(E97,医院分型!F:J,5,FALSE)</f>
        <v>是</v>
      </c>
      <c r="H97" s="25" t="s">
        <v>60</v>
      </c>
      <c r="I97" s="25" t="s">
        <v>342</v>
      </c>
      <c r="J97" s="25" t="str">
        <f>IFERROR(VLOOKUP(E97,医院分型!F$2:K$190,6,FALSE),"否")</f>
        <v>否</v>
      </c>
      <c r="K97" s="19" t="s">
        <v>343</v>
      </c>
      <c r="L97" s="19">
        <v>57</v>
      </c>
      <c r="M97" s="19" t="s">
        <v>33</v>
      </c>
      <c r="N97" s="19" t="s">
        <v>34</v>
      </c>
      <c r="O97" s="25"/>
      <c r="P97" s="27" t="s">
        <v>35</v>
      </c>
      <c r="Q97" s="27" t="s">
        <v>36</v>
      </c>
      <c r="R97" s="28"/>
      <c r="S97" s="29" t="s">
        <v>344</v>
      </c>
      <c r="T97" s="25" t="s">
        <v>38</v>
      </c>
      <c r="U97" s="31" t="s">
        <v>50</v>
      </c>
      <c r="V97" s="32"/>
      <c r="W97" s="33"/>
      <c r="X97" s="19"/>
      <c r="Y97" s="20"/>
      <c r="Z97" s="39"/>
      <c r="AA97" s="20"/>
    </row>
    <row r="98" s="15" customFormat="1" ht="13.5" customHeight="1" spans="1:27">
      <c r="A98" s="19">
        <v>97</v>
      </c>
      <c r="B98" s="20">
        <v>44230</v>
      </c>
      <c r="C98" s="21" t="s">
        <v>105</v>
      </c>
      <c r="D98" s="21" t="e">
        <f>VLOOKUP(C98,IF({1,0},#REF!,#REF!),2,FALSE)</f>
        <v>#N/A</v>
      </c>
      <c r="E98" s="23" t="s">
        <v>345</v>
      </c>
      <c r="F98" s="24" t="str">
        <f>IFERROR(VLOOKUP(E98,IF({1,0},医院分型!F:F,医院分型!E:E),2,FALSE),"无")</f>
        <v>无</v>
      </c>
      <c r="G98" s="24" t="e">
        <f>VLOOKUP(E98,医院分型!F:J,5,FALSE)</f>
        <v>#N/A</v>
      </c>
      <c r="H98" s="25" t="s">
        <v>346</v>
      </c>
      <c r="I98" s="25" t="s">
        <v>347</v>
      </c>
      <c r="J98" s="25" t="str">
        <f>IFERROR(VLOOKUP(E98,医院分型!F$2:K$190,6,FALSE),"否")</f>
        <v>否</v>
      </c>
      <c r="K98" s="19" t="s">
        <v>348</v>
      </c>
      <c r="L98" s="19"/>
      <c r="M98" s="19"/>
      <c r="N98" s="16" t="s">
        <v>349</v>
      </c>
      <c r="O98" s="25"/>
      <c r="P98" s="27" t="s">
        <v>35</v>
      </c>
      <c r="Q98" s="27" t="s">
        <v>36</v>
      </c>
      <c r="R98" s="28"/>
      <c r="S98" s="29" t="s">
        <v>350</v>
      </c>
      <c r="T98" s="25" t="s">
        <v>38</v>
      </c>
      <c r="U98" s="31" t="s">
        <v>50</v>
      </c>
      <c r="V98" s="32"/>
      <c r="W98" s="33"/>
      <c r="X98" s="19"/>
      <c r="Y98" s="20"/>
      <c r="Z98" s="39"/>
      <c r="AA98" s="20"/>
    </row>
    <row r="99" s="15" customFormat="1" ht="13.5" customHeight="1" spans="1:27">
      <c r="A99" s="19">
        <v>98</v>
      </c>
      <c r="B99" s="20">
        <v>44230</v>
      </c>
      <c r="C99" s="21" t="s">
        <v>105</v>
      </c>
      <c r="D99" s="21" t="e">
        <f>VLOOKUP(C99,IF({1,0},#REF!,#REF!),2,FALSE)</f>
        <v>#N/A</v>
      </c>
      <c r="E99" s="23" t="s">
        <v>345</v>
      </c>
      <c r="F99" s="24" t="str">
        <f>IFERROR(VLOOKUP(E99,IF({1,0},医院分型!F:F,医院分型!E:E),2,FALSE),"无")</f>
        <v>无</v>
      </c>
      <c r="G99" s="24" t="e">
        <f>VLOOKUP(E99,医院分型!F:J,5,FALSE)</f>
        <v>#N/A</v>
      </c>
      <c r="H99" s="25" t="s">
        <v>346</v>
      </c>
      <c r="I99" s="25" t="s">
        <v>347</v>
      </c>
      <c r="J99" s="25" t="str">
        <f>IFERROR(VLOOKUP(E99,医院分型!F$2:K$190,6,FALSE),"否")</f>
        <v>否</v>
      </c>
      <c r="K99" s="19" t="s">
        <v>351</v>
      </c>
      <c r="L99" s="19"/>
      <c r="M99" s="19"/>
      <c r="N99" s="19" t="s">
        <v>56</v>
      </c>
      <c r="O99" s="25"/>
      <c r="P99" s="27" t="s">
        <v>35</v>
      </c>
      <c r="Q99" s="27" t="s">
        <v>36</v>
      </c>
      <c r="R99" s="28"/>
      <c r="S99" s="29" t="s">
        <v>352</v>
      </c>
      <c r="T99" s="25" t="s">
        <v>38</v>
      </c>
      <c r="U99" s="31" t="s">
        <v>50</v>
      </c>
      <c r="V99" s="32"/>
      <c r="W99" s="33"/>
      <c r="X99" s="19"/>
      <c r="Y99" s="20"/>
      <c r="Z99" s="39"/>
      <c r="AA99" s="20"/>
    </row>
    <row r="100" s="15" customFormat="1" ht="13.5" customHeight="1" spans="1:27">
      <c r="A100" s="19">
        <v>99</v>
      </c>
      <c r="B100" s="20">
        <v>44230</v>
      </c>
      <c r="C100" s="21" t="s">
        <v>105</v>
      </c>
      <c r="D100" s="21" t="e">
        <f>VLOOKUP(C100,IF({1,0},#REF!,#REF!),2,FALSE)</f>
        <v>#N/A</v>
      </c>
      <c r="E100" s="23" t="s">
        <v>345</v>
      </c>
      <c r="F100" s="24" t="str">
        <f>IFERROR(VLOOKUP(E100,IF({1,0},医院分型!F:F,医院分型!E:E),2,FALSE),"无")</f>
        <v>无</v>
      </c>
      <c r="G100" s="24" t="e">
        <f>VLOOKUP(E100,医院分型!F:J,5,FALSE)</f>
        <v>#N/A</v>
      </c>
      <c r="H100" s="25" t="s">
        <v>346</v>
      </c>
      <c r="I100" s="25" t="s">
        <v>347</v>
      </c>
      <c r="J100" s="25" t="str">
        <f>IFERROR(VLOOKUP(E100,医院分型!F$2:K$190,6,FALSE),"否")</f>
        <v>否</v>
      </c>
      <c r="K100" s="19" t="s">
        <v>353</v>
      </c>
      <c r="L100" s="19"/>
      <c r="M100" s="19"/>
      <c r="N100" s="19" t="s">
        <v>56</v>
      </c>
      <c r="O100" s="25"/>
      <c r="P100" s="27" t="s">
        <v>35</v>
      </c>
      <c r="Q100" s="27" t="s">
        <v>36</v>
      </c>
      <c r="R100" s="28"/>
      <c r="S100" s="29" t="s">
        <v>354</v>
      </c>
      <c r="T100" s="25" t="s">
        <v>38</v>
      </c>
      <c r="U100" s="31" t="s">
        <v>50</v>
      </c>
      <c r="V100" s="32"/>
      <c r="W100" s="33"/>
      <c r="X100" s="19"/>
      <c r="Y100" s="20"/>
      <c r="Z100" s="39"/>
      <c r="AA100" s="20"/>
    </row>
    <row r="101" s="15" customFormat="1" ht="13.5" customHeight="1" spans="1:27">
      <c r="A101" s="19">
        <v>100</v>
      </c>
      <c r="B101" s="20">
        <v>44230</v>
      </c>
      <c r="C101" s="21" t="s">
        <v>105</v>
      </c>
      <c r="D101" s="21" t="e">
        <f>VLOOKUP(C101,IF({1,0},#REF!,#REF!),2,FALSE)</f>
        <v>#N/A</v>
      </c>
      <c r="E101" s="23" t="s">
        <v>345</v>
      </c>
      <c r="F101" s="24" t="str">
        <f>IFERROR(VLOOKUP(E101,IF({1,0},医院分型!F:F,医院分型!E:E),2,FALSE),"无")</f>
        <v>无</v>
      </c>
      <c r="G101" s="24" t="e">
        <f>VLOOKUP(E101,医院分型!F:J,5,FALSE)</f>
        <v>#N/A</v>
      </c>
      <c r="H101" s="25" t="s">
        <v>346</v>
      </c>
      <c r="I101" s="25" t="s">
        <v>347</v>
      </c>
      <c r="J101" s="25" t="str">
        <f>IFERROR(VLOOKUP(E101,医院分型!F$2:K$190,6,FALSE),"否")</f>
        <v>否</v>
      </c>
      <c r="K101" s="19" t="s">
        <v>355</v>
      </c>
      <c r="L101" s="19"/>
      <c r="M101" s="19"/>
      <c r="N101" s="16" t="s">
        <v>349</v>
      </c>
      <c r="O101" s="25"/>
      <c r="P101" s="27" t="s">
        <v>35</v>
      </c>
      <c r="Q101" s="27" t="s">
        <v>36</v>
      </c>
      <c r="R101" s="28"/>
      <c r="S101" s="29" t="s">
        <v>356</v>
      </c>
      <c r="T101" s="25" t="s">
        <v>38</v>
      </c>
      <c r="U101" s="31" t="s">
        <v>50</v>
      </c>
      <c r="V101" s="32"/>
      <c r="W101" s="33"/>
      <c r="X101" s="19"/>
      <c r="Y101" s="20"/>
      <c r="Z101" s="39"/>
      <c r="AA101" s="20"/>
    </row>
    <row r="102" s="15" customFormat="1" ht="13.5" customHeight="1" spans="1:27">
      <c r="A102" s="19">
        <v>101</v>
      </c>
      <c r="B102" s="20">
        <v>44230</v>
      </c>
      <c r="C102" s="21" t="s">
        <v>105</v>
      </c>
      <c r="D102" s="21" t="e">
        <f>VLOOKUP(C102,IF({1,0},#REF!,#REF!),2,FALSE)</f>
        <v>#N/A</v>
      </c>
      <c r="E102" s="23" t="s">
        <v>345</v>
      </c>
      <c r="F102" s="24" t="str">
        <f>IFERROR(VLOOKUP(E102,IF({1,0},医院分型!F:F,医院分型!E:E),2,FALSE),"无")</f>
        <v>无</v>
      </c>
      <c r="G102" s="24" t="e">
        <f>VLOOKUP(E102,医院分型!F:J,5,FALSE)</f>
        <v>#N/A</v>
      </c>
      <c r="H102" s="25" t="s">
        <v>346</v>
      </c>
      <c r="I102" s="25" t="s">
        <v>347</v>
      </c>
      <c r="J102" s="25" t="str">
        <f>IFERROR(VLOOKUP(E102,医院分型!F$2:K$190,6,FALSE),"否")</f>
        <v>否</v>
      </c>
      <c r="K102" s="19" t="s">
        <v>357</v>
      </c>
      <c r="L102" s="19"/>
      <c r="M102" s="19"/>
      <c r="N102" s="19" t="s">
        <v>56</v>
      </c>
      <c r="O102" s="25"/>
      <c r="P102" s="27" t="s">
        <v>35</v>
      </c>
      <c r="Q102" s="27" t="s">
        <v>36</v>
      </c>
      <c r="R102" s="28"/>
      <c r="S102" s="29" t="s">
        <v>358</v>
      </c>
      <c r="T102" s="25" t="s">
        <v>38</v>
      </c>
      <c r="U102" s="31" t="s">
        <v>50</v>
      </c>
      <c r="V102" s="32"/>
      <c r="W102" s="33"/>
      <c r="X102" s="19"/>
      <c r="Y102" s="20"/>
      <c r="Z102" s="39"/>
      <c r="AA102" s="20"/>
    </row>
    <row r="103" s="15" customFormat="1" ht="13.5" customHeight="1" spans="1:28">
      <c r="A103" s="19">
        <v>102</v>
      </c>
      <c r="B103" s="20">
        <v>44231</v>
      </c>
      <c r="C103" s="21" t="s">
        <v>64</v>
      </c>
      <c r="D103" s="21" t="e">
        <f>VLOOKUP(C103,IF({1,0},#REF!,#REF!),2,FALSE)</f>
        <v>#N/A</v>
      </c>
      <c r="E103" s="23" t="s">
        <v>84</v>
      </c>
      <c r="F103" s="24" t="str">
        <f>IFERROR(VLOOKUP(E103,IF({1,0},医院分型!F:F,医院分型!E:E),2,FALSE),"无")</f>
        <v>L2</v>
      </c>
      <c r="G103" s="24" t="str">
        <f>VLOOKUP(E103,医院分型!F:J,5,FALSE)</f>
        <v>是</v>
      </c>
      <c r="H103" s="25" t="s">
        <v>60</v>
      </c>
      <c r="I103" s="25" t="s">
        <v>342</v>
      </c>
      <c r="J103" s="25" t="str">
        <f>IFERROR(VLOOKUP(E103,医院分型!F$2:K$190,6,FALSE),"否")</f>
        <v>否</v>
      </c>
      <c r="K103" s="19" t="s">
        <v>294</v>
      </c>
      <c r="L103" s="19">
        <v>38</v>
      </c>
      <c r="M103" s="19" t="s">
        <v>33</v>
      </c>
      <c r="N103" s="19" t="s">
        <v>34</v>
      </c>
      <c r="O103" s="25"/>
      <c r="P103" s="27" t="s">
        <v>35</v>
      </c>
      <c r="Q103" s="27" t="s">
        <v>36</v>
      </c>
      <c r="R103" s="28"/>
      <c r="S103" s="29" t="s">
        <v>359</v>
      </c>
      <c r="T103" s="25" t="s">
        <v>38</v>
      </c>
      <c r="U103" s="31" t="s">
        <v>39</v>
      </c>
      <c r="V103" s="32">
        <v>0.49</v>
      </c>
      <c r="W103" s="33" t="s">
        <v>40</v>
      </c>
      <c r="X103" s="40">
        <v>2</v>
      </c>
      <c r="Y103" s="20" t="s">
        <v>38</v>
      </c>
      <c r="Z103" s="39" t="s">
        <v>360</v>
      </c>
      <c r="AA103" s="20"/>
      <c r="AB103" s="15" t="s">
        <v>361</v>
      </c>
    </row>
    <row r="104" s="15" customFormat="1" ht="13.5" customHeight="1" spans="1:27">
      <c r="A104" s="19">
        <v>103</v>
      </c>
      <c r="B104" s="20">
        <v>44231</v>
      </c>
      <c r="C104" s="21" t="s">
        <v>96</v>
      </c>
      <c r="D104" s="21" t="e">
        <f>VLOOKUP(C104,IF({1,0},#REF!,#REF!),2,FALSE)</f>
        <v>#N/A</v>
      </c>
      <c r="E104" s="23" t="s">
        <v>362</v>
      </c>
      <c r="F104" s="24" t="str">
        <f>IFERROR(VLOOKUP(E104,IF({1,0},医院分型!F:F,医院分型!E:E),2,FALSE),"无")</f>
        <v>无</v>
      </c>
      <c r="G104" s="24" t="e">
        <f>VLOOKUP(E104,医院分型!F:J,5,FALSE)</f>
        <v>#N/A</v>
      </c>
      <c r="H104" s="25" t="s">
        <v>60</v>
      </c>
      <c r="I104" s="25" t="s">
        <v>363</v>
      </c>
      <c r="J104" s="25" t="str">
        <f>IFERROR(VLOOKUP(E104,医院分型!F$2:K$190,6,FALSE),"否")</f>
        <v>否</v>
      </c>
      <c r="K104" s="19" t="s">
        <v>364</v>
      </c>
      <c r="L104" s="19">
        <v>15</v>
      </c>
      <c r="M104" s="19" t="s">
        <v>33</v>
      </c>
      <c r="N104" s="19" t="s">
        <v>56</v>
      </c>
      <c r="O104" s="25"/>
      <c r="P104" s="27" t="s">
        <v>35</v>
      </c>
      <c r="Q104" s="27" t="s">
        <v>36</v>
      </c>
      <c r="R104" s="28"/>
      <c r="S104" s="29" t="s">
        <v>365</v>
      </c>
      <c r="T104" s="25" t="s">
        <v>38</v>
      </c>
      <c r="U104" s="31" t="s">
        <v>50</v>
      </c>
      <c r="V104" s="32"/>
      <c r="W104" s="33"/>
      <c r="X104" s="19"/>
      <c r="Y104" s="20"/>
      <c r="Z104" s="39"/>
      <c r="AA104" s="20"/>
    </row>
    <row r="105" s="15" customFormat="1" ht="13.5" customHeight="1" spans="1:27">
      <c r="A105" s="19">
        <v>104</v>
      </c>
      <c r="B105" s="20">
        <v>44231</v>
      </c>
      <c r="C105" s="21" t="s">
        <v>187</v>
      </c>
      <c r="D105" s="21" t="e">
        <f>VLOOKUP(C105,IF({1,0},#REF!,#REF!),2,FALSE)</f>
        <v>#N/A</v>
      </c>
      <c r="E105" s="23" t="s">
        <v>188</v>
      </c>
      <c r="F105" s="24" t="str">
        <f>IFERROR(VLOOKUP(E105,IF({1,0},医院分型!F:F,医院分型!E:E),2,FALSE),"无")</f>
        <v>L2</v>
      </c>
      <c r="G105" s="24" t="str">
        <f>VLOOKUP(E105,医院分型!F:J,5,FALSE)</f>
        <v>是</v>
      </c>
      <c r="H105" s="25" t="s">
        <v>60</v>
      </c>
      <c r="I105" s="25" t="s">
        <v>189</v>
      </c>
      <c r="J105" s="25" t="str">
        <f>IFERROR(VLOOKUP(E105,医院分型!F$2:K$190,6,FALSE),"否")</f>
        <v>是</v>
      </c>
      <c r="K105" s="19" t="s">
        <v>366</v>
      </c>
      <c r="L105" s="19">
        <v>15</v>
      </c>
      <c r="M105" s="19" t="s">
        <v>33</v>
      </c>
      <c r="N105" s="19" t="s">
        <v>34</v>
      </c>
      <c r="O105" s="25"/>
      <c r="P105" s="27" t="s">
        <v>35</v>
      </c>
      <c r="Q105" s="27" t="s">
        <v>36</v>
      </c>
      <c r="R105" s="28"/>
      <c r="S105" s="29" t="s">
        <v>367</v>
      </c>
      <c r="T105" s="25" t="s">
        <v>38</v>
      </c>
      <c r="U105" s="31" t="s">
        <v>50</v>
      </c>
      <c r="V105" s="32"/>
      <c r="W105" s="33"/>
      <c r="X105" s="19"/>
      <c r="Y105" s="20"/>
      <c r="Z105" s="39"/>
      <c r="AA105" s="20"/>
    </row>
    <row r="106" s="15" customFormat="1" ht="13.5" customHeight="1" spans="1:27">
      <c r="A106" s="19">
        <v>105</v>
      </c>
      <c r="B106" s="20">
        <v>44231</v>
      </c>
      <c r="C106" s="21" t="s">
        <v>187</v>
      </c>
      <c r="D106" s="21" t="e">
        <f>VLOOKUP(C106,IF({1,0},#REF!,#REF!),2,FALSE)</f>
        <v>#N/A</v>
      </c>
      <c r="E106" s="23" t="s">
        <v>188</v>
      </c>
      <c r="F106" s="24" t="str">
        <f>IFERROR(VLOOKUP(E106,IF({1,0},医院分型!F:F,医院分型!E:E),2,FALSE),"无")</f>
        <v>L2</v>
      </c>
      <c r="G106" s="24" t="str">
        <f>VLOOKUP(E106,医院分型!F:J,5,FALSE)</f>
        <v>是</v>
      </c>
      <c r="H106" s="25" t="s">
        <v>60</v>
      </c>
      <c r="I106" s="25" t="s">
        <v>189</v>
      </c>
      <c r="J106" s="25" t="str">
        <f>IFERROR(VLOOKUP(E106,医院分型!F$2:K$190,6,FALSE),"否")</f>
        <v>是</v>
      </c>
      <c r="K106" s="19" t="s">
        <v>368</v>
      </c>
      <c r="L106" s="19">
        <v>14</v>
      </c>
      <c r="M106" s="19" t="s">
        <v>33</v>
      </c>
      <c r="N106" s="19" t="s">
        <v>56</v>
      </c>
      <c r="O106" s="25"/>
      <c r="P106" s="27" t="s">
        <v>35</v>
      </c>
      <c r="Q106" s="27" t="s">
        <v>36</v>
      </c>
      <c r="R106" s="28"/>
      <c r="S106" s="29" t="s">
        <v>369</v>
      </c>
      <c r="T106" s="25" t="s">
        <v>38</v>
      </c>
      <c r="U106" s="31" t="s">
        <v>50</v>
      </c>
      <c r="V106" s="32"/>
      <c r="W106" s="33"/>
      <c r="X106" s="19"/>
      <c r="Y106" s="20"/>
      <c r="Z106" s="39"/>
      <c r="AA106" s="20"/>
    </row>
    <row r="107" s="15" customFormat="1" ht="13.5" customHeight="1" spans="1:27">
      <c r="A107" s="19">
        <v>106</v>
      </c>
      <c r="B107" s="20">
        <v>44231</v>
      </c>
      <c r="C107" s="21" t="s">
        <v>187</v>
      </c>
      <c r="D107" s="21" t="e">
        <f>VLOOKUP(C107,IF({1,0},#REF!,#REF!),2,FALSE)</f>
        <v>#N/A</v>
      </c>
      <c r="E107" s="23" t="s">
        <v>188</v>
      </c>
      <c r="F107" s="24" t="str">
        <f>IFERROR(VLOOKUP(E107,IF({1,0},医院分型!F:F,医院分型!E:E),2,FALSE),"无")</f>
        <v>L2</v>
      </c>
      <c r="G107" s="24" t="str">
        <f>VLOOKUP(E107,医院分型!F:J,5,FALSE)</f>
        <v>是</v>
      </c>
      <c r="H107" s="25" t="s">
        <v>60</v>
      </c>
      <c r="I107" s="25" t="s">
        <v>189</v>
      </c>
      <c r="J107" s="25" t="str">
        <f>IFERROR(VLOOKUP(E107,医院分型!F$2:K$190,6,FALSE),"否")</f>
        <v>是</v>
      </c>
      <c r="K107" s="19" t="s">
        <v>370</v>
      </c>
      <c r="L107" s="19">
        <v>34</v>
      </c>
      <c r="M107" s="19" t="s">
        <v>33</v>
      </c>
      <c r="N107" s="19" t="s">
        <v>56</v>
      </c>
      <c r="O107" s="25"/>
      <c r="P107" s="27" t="s">
        <v>35</v>
      </c>
      <c r="Q107" s="27" t="s">
        <v>36</v>
      </c>
      <c r="R107" s="28"/>
      <c r="S107" s="29" t="s">
        <v>371</v>
      </c>
      <c r="T107" s="25" t="s">
        <v>38</v>
      </c>
      <c r="U107" s="31" t="s">
        <v>50</v>
      </c>
      <c r="V107" s="32"/>
      <c r="W107" s="33"/>
      <c r="X107" s="19"/>
      <c r="Y107" s="20"/>
      <c r="Z107" s="39"/>
      <c r="AA107" s="20"/>
    </row>
    <row r="108" s="15" customFormat="1" ht="13.5" customHeight="1" spans="1:27">
      <c r="A108" s="19">
        <v>107</v>
      </c>
      <c r="B108" s="20">
        <v>44231</v>
      </c>
      <c r="C108" s="21" t="s">
        <v>187</v>
      </c>
      <c r="D108" s="21" t="e">
        <f>VLOOKUP(C108,IF({1,0},#REF!,#REF!),2,FALSE)</f>
        <v>#N/A</v>
      </c>
      <c r="E108" s="23" t="s">
        <v>188</v>
      </c>
      <c r="F108" s="24" t="str">
        <f>IFERROR(VLOOKUP(E108,IF({1,0},医院分型!F:F,医院分型!E:E),2,FALSE),"无")</f>
        <v>L2</v>
      </c>
      <c r="G108" s="24" t="str">
        <f>VLOOKUP(E108,医院分型!F:J,5,FALSE)</f>
        <v>是</v>
      </c>
      <c r="H108" s="25" t="s">
        <v>60</v>
      </c>
      <c r="I108" s="25" t="s">
        <v>189</v>
      </c>
      <c r="J108" s="25" t="str">
        <f>IFERROR(VLOOKUP(E108,医院分型!F$2:K$190,6,FALSE),"否")</f>
        <v>是</v>
      </c>
      <c r="K108" s="19" t="s">
        <v>372</v>
      </c>
      <c r="L108" s="19">
        <v>43</v>
      </c>
      <c r="M108" s="19" t="s">
        <v>33</v>
      </c>
      <c r="N108" s="19" t="s">
        <v>34</v>
      </c>
      <c r="O108" s="25"/>
      <c r="P108" s="27" t="s">
        <v>35</v>
      </c>
      <c r="Q108" s="27" t="s">
        <v>36</v>
      </c>
      <c r="R108" s="28"/>
      <c r="S108" s="29" t="s">
        <v>373</v>
      </c>
      <c r="T108" s="25" t="s">
        <v>38</v>
      </c>
      <c r="U108" s="31" t="s">
        <v>50</v>
      </c>
      <c r="V108" s="32"/>
      <c r="W108" s="33"/>
      <c r="X108" s="19"/>
      <c r="Y108" s="20"/>
      <c r="Z108" s="39"/>
      <c r="AA108" s="20"/>
    </row>
    <row r="109" s="15" customFormat="1" ht="13.5" customHeight="1" spans="1:27">
      <c r="A109" s="19">
        <v>108</v>
      </c>
      <c r="B109" s="20">
        <v>44231</v>
      </c>
      <c r="C109" s="21" t="s">
        <v>64</v>
      </c>
      <c r="D109" s="21" t="e">
        <f>VLOOKUP(C109,IF({1,0},#REF!,#REF!),2,FALSE)</f>
        <v>#N/A</v>
      </c>
      <c r="E109" s="23" t="s">
        <v>117</v>
      </c>
      <c r="F109" s="24" t="str">
        <f>IFERROR(VLOOKUP(E109,IF({1,0},医院分型!F:F,医院分型!E:E),2,FALSE),"无")</f>
        <v>L1</v>
      </c>
      <c r="G109" s="24" t="str">
        <f>VLOOKUP(E109,医院分型!F:J,5,FALSE)</f>
        <v>是</v>
      </c>
      <c r="H109" s="25" t="s">
        <v>118</v>
      </c>
      <c r="I109" s="25" t="s">
        <v>66</v>
      </c>
      <c r="J109" s="25" t="str">
        <f>IFERROR(VLOOKUP(E109,医院分型!F$2:K$190,6,FALSE),"否")</f>
        <v>是</v>
      </c>
      <c r="K109" s="19" t="s">
        <v>374</v>
      </c>
      <c r="L109" s="19">
        <v>25</v>
      </c>
      <c r="M109" s="19" t="s">
        <v>317</v>
      </c>
      <c r="N109" s="19" t="s">
        <v>34</v>
      </c>
      <c r="O109" s="25"/>
      <c r="P109" s="27" t="s">
        <v>35</v>
      </c>
      <c r="Q109" s="27" t="s">
        <v>36</v>
      </c>
      <c r="R109" s="28"/>
      <c r="S109" s="29" t="s">
        <v>375</v>
      </c>
      <c r="T109" s="25" t="s">
        <v>38</v>
      </c>
      <c r="U109" s="31" t="s">
        <v>50</v>
      </c>
      <c r="V109" s="32"/>
      <c r="W109" s="33"/>
      <c r="X109" s="19"/>
      <c r="Y109" s="20"/>
      <c r="Z109" s="39"/>
      <c r="AA109" s="20"/>
    </row>
    <row r="110" s="15" customFormat="1" ht="13.5" customHeight="1" spans="1:27">
      <c r="A110" s="19">
        <v>109</v>
      </c>
      <c r="B110" s="20">
        <v>44232</v>
      </c>
      <c r="C110" s="21" t="s">
        <v>51</v>
      </c>
      <c r="D110" s="21" t="e">
        <f>VLOOKUP(C110,IF({1,0},#REF!,#REF!),2,FALSE)</f>
        <v>#N/A</v>
      </c>
      <c r="E110" s="23" t="s">
        <v>376</v>
      </c>
      <c r="F110" s="24" t="str">
        <f>IFERROR(VLOOKUP(E110,IF({1,0},医院分型!F:F,医院分型!E:E),2,FALSE),"无")</f>
        <v>L2</v>
      </c>
      <c r="G110" s="24" t="str">
        <f>VLOOKUP(E110,医院分型!F:J,5,FALSE)</f>
        <v>否</v>
      </c>
      <c r="H110" s="25" t="s">
        <v>377</v>
      </c>
      <c r="I110" s="25" t="s">
        <v>378</v>
      </c>
      <c r="J110" s="25" t="str">
        <f>IFERROR(VLOOKUP(E110,医院分型!F$2:K$190,6,FALSE),"否")</f>
        <v>否</v>
      </c>
      <c r="K110" s="19" t="s">
        <v>379</v>
      </c>
      <c r="L110" s="19">
        <v>14</v>
      </c>
      <c r="M110" s="19" t="s">
        <v>121</v>
      </c>
      <c r="N110" s="19" t="s">
        <v>34</v>
      </c>
      <c r="O110" s="25"/>
      <c r="P110" s="27" t="s">
        <v>35</v>
      </c>
      <c r="Q110" s="27" t="s">
        <v>36</v>
      </c>
      <c r="R110" s="28"/>
      <c r="S110" s="29" t="s">
        <v>380</v>
      </c>
      <c r="T110" s="25" t="s">
        <v>38</v>
      </c>
      <c r="U110" s="31" t="s">
        <v>50</v>
      </c>
      <c r="V110" s="32"/>
      <c r="W110" s="33"/>
      <c r="X110" s="19"/>
      <c r="Y110" s="20"/>
      <c r="Z110" s="39"/>
      <c r="AA110" s="20"/>
    </row>
    <row r="111" s="15" customFormat="1" ht="13.5" customHeight="1" spans="1:27">
      <c r="A111" s="19">
        <v>110</v>
      </c>
      <c r="B111" s="20">
        <v>44232</v>
      </c>
      <c r="C111" s="21" t="s">
        <v>227</v>
      </c>
      <c r="D111" s="21" t="e">
        <f>VLOOKUP(C111,IF({1,0},#REF!,#REF!),2,FALSE)</f>
        <v>#N/A</v>
      </c>
      <c r="E111" s="23" t="s">
        <v>381</v>
      </c>
      <c r="F111" s="24" t="str">
        <f>IFERROR(VLOOKUP(E111,IF({1,0},医院分型!F:F,医院分型!E:E),2,FALSE),"无")</f>
        <v>无</v>
      </c>
      <c r="G111" s="24" t="e">
        <f>VLOOKUP(E111,医院分型!F:J,5,FALSE)</f>
        <v>#N/A</v>
      </c>
      <c r="H111" s="25" t="s">
        <v>180</v>
      </c>
      <c r="I111" s="25" t="s">
        <v>382</v>
      </c>
      <c r="J111" s="25" t="str">
        <f>IFERROR(VLOOKUP(E111,医院分型!F$2:K$190,6,FALSE),"否")</f>
        <v>否</v>
      </c>
      <c r="K111" s="19" t="s">
        <v>383</v>
      </c>
      <c r="L111" s="19">
        <v>7</v>
      </c>
      <c r="M111" s="19" t="s">
        <v>33</v>
      </c>
      <c r="N111" s="19" t="s">
        <v>56</v>
      </c>
      <c r="O111" s="25"/>
      <c r="P111" s="27" t="s">
        <v>35</v>
      </c>
      <c r="Q111" s="27" t="s">
        <v>36</v>
      </c>
      <c r="R111" s="28"/>
      <c r="S111" s="29" t="s">
        <v>384</v>
      </c>
      <c r="T111" s="25" t="s">
        <v>38</v>
      </c>
      <c r="U111" s="31" t="s">
        <v>50</v>
      </c>
      <c r="V111" s="32"/>
      <c r="W111" s="33"/>
      <c r="X111" s="19"/>
      <c r="Y111" s="20"/>
      <c r="Z111" s="39"/>
      <c r="AA111" s="20"/>
    </row>
    <row r="112" s="15" customFormat="1" ht="13.5" customHeight="1" spans="1:27">
      <c r="A112" s="19">
        <v>111</v>
      </c>
      <c r="B112" s="20">
        <v>44234</v>
      </c>
      <c r="C112" s="21" t="s">
        <v>105</v>
      </c>
      <c r="D112" s="21" t="e">
        <f>VLOOKUP(C112,IF({1,0},#REF!,#REF!),2,FALSE)</f>
        <v>#N/A</v>
      </c>
      <c r="E112" s="23" t="s">
        <v>106</v>
      </c>
      <c r="F112" s="24" t="str">
        <f>IFERROR(VLOOKUP(E112,IF({1,0},医院分型!F:F,医院分型!E:E),2,FALSE),"无")</f>
        <v>L1</v>
      </c>
      <c r="G112" s="24" t="str">
        <f>VLOOKUP(E112,医院分型!F:J,5,FALSE)</f>
        <v>是</v>
      </c>
      <c r="H112" s="25" t="s">
        <v>60</v>
      </c>
      <c r="I112" s="25" t="s">
        <v>385</v>
      </c>
      <c r="J112" s="25" t="str">
        <f>IFERROR(VLOOKUP(E112,医院分型!F$2:K$190,6,FALSE),"否")</f>
        <v>是</v>
      </c>
      <c r="K112" s="19" t="s">
        <v>386</v>
      </c>
      <c r="L112" s="19">
        <v>16</v>
      </c>
      <c r="M112" s="19" t="s">
        <v>33</v>
      </c>
      <c r="N112" s="19" t="s">
        <v>56</v>
      </c>
      <c r="O112" s="25"/>
      <c r="P112" s="27" t="s">
        <v>35</v>
      </c>
      <c r="Q112" s="27" t="s">
        <v>36</v>
      </c>
      <c r="R112" s="28"/>
      <c r="S112" s="29" t="s">
        <v>387</v>
      </c>
      <c r="T112" s="25" t="s">
        <v>38</v>
      </c>
      <c r="U112" s="31" t="s">
        <v>50</v>
      </c>
      <c r="V112" s="32"/>
      <c r="W112" s="33"/>
      <c r="X112" s="19"/>
      <c r="Y112" s="20"/>
      <c r="Z112" s="39"/>
      <c r="AA112" s="20"/>
    </row>
    <row r="113" s="15" customFormat="1" ht="13.5" customHeight="1" spans="1:27">
      <c r="A113" s="19">
        <v>112</v>
      </c>
      <c r="B113" s="20">
        <v>44234</v>
      </c>
      <c r="C113" s="21" t="s">
        <v>96</v>
      </c>
      <c r="D113" s="21" t="e">
        <f>VLOOKUP(C113,IF({1,0},#REF!,#REF!),2,FALSE)</f>
        <v>#N/A</v>
      </c>
      <c r="E113" s="23" t="s">
        <v>97</v>
      </c>
      <c r="F113" s="24" t="str">
        <f>IFERROR(VLOOKUP(E113,IF({1,0},医院分型!F:F,医院分型!E:E),2,FALSE),"无")</f>
        <v>L2</v>
      </c>
      <c r="G113" s="24" t="str">
        <f>VLOOKUP(E113,医院分型!F:J,5,FALSE)</f>
        <v>是</v>
      </c>
      <c r="H113" s="25" t="s">
        <v>60</v>
      </c>
      <c r="I113" s="25" t="s">
        <v>98</v>
      </c>
      <c r="J113" s="25" t="str">
        <f>IFERROR(VLOOKUP(E113,医院分型!F$2:K$190,6,FALSE),"否")</f>
        <v>否</v>
      </c>
      <c r="K113" s="19" t="s">
        <v>388</v>
      </c>
      <c r="L113" s="19">
        <v>33</v>
      </c>
      <c r="M113" s="19" t="s">
        <v>33</v>
      </c>
      <c r="N113" s="19" t="s">
        <v>56</v>
      </c>
      <c r="O113" s="25"/>
      <c r="P113" s="27" t="s">
        <v>35</v>
      </c>
      <c r="Q113" s="27" t="s">
        <v>36</v>
      </c>
      <c r="R113" s="28"/>
      <c r="S113" s="29" t="s">
        <v>389</v>
      </c>
      <c r="T113" s="25" t="s">
        <v>38</v>
      </c>
      <c r="U113" s="31" t="s">
        <v>50</v>
      </c>
      <c r="V113" s="32"/>
      <c r="W113" s="33"/>
      <c r="X113" s="19"/>
      <c r="Y113" s="20"/>
      <c r="Z113" s="39"/>
      <c r="AA113" s="20"/>
    </row>
    <row r="114" s="15" customFormat="1" ht="13.5" customHeight="1" spans="1:27">
      <c r="A114" s="19">
        <v>113</v>
      </c>
      <c r="B114" s="20">
        <v>44236</v>
      </c>
      <c r="C114" s="21" t="s">
        <v>64</v>
      </c>
      <c r="D114" s="21" t="e">
        <f>VLOOKUP(C114,IF({1,0},#REF!,#REF!),2,FALSE)</f>
        <v>#N/A</v>
      </c>
      <c r="E114" s="23" t="s">
        <v>84</v>
      </c>
      <c r="F114" s="24" t="str">
        <f>IFERROR(VLOOKUP(E114,IF({1,0},医院分型!F:F,医院分型!E:E),2,FALSE),"无")</f>
        <v>L2</v>
      </c>
      <c r="G114" s="24" t="str">
        <f>VLOOKUP(E114,医院分型!F:J,5,FALSE)</f>
        <v>是</v>
      </c>
      <c r="H114" s="25" t="s">
        <v>60</v>
      </c>
      <c r="I114" s="25" t="s">
        <v>342</v>
      </c>
      <c r="J114" s="25" t="str">
        <f>IFERROR(VLOOKUP(E114,医院分型!F$2:K$190,6,FALSE),"否")</f>
        <v>否</v>
      </c>
      <c r="K114" s="19" t="s">
        <v>390</v>
      </c>
      <c r="L114" s="19">
        <v>43</v>
      </c>
      <c r="M114" s="19" t="s">
        <v>33</v>
      </c>
      <c r="N114" s="19" t="s">
        <v>56</v>
      </c>
      <c r="O114" s="25"/>
      <c r="P114" s="27" t="s">
        <v>35</v>
      </c>
      <c r="Q114" s="27" t="s">
        <v>36</v>
      </c>
      <c r="R114" s="28"/>
      <c r="S114" s="29" t="s">
        <v>391</v>
      </c>
      <c r="T114" s="25" t="s">
        <v>38</v>
      </c>
      <c r="U114" s="31" t="s">
        <v>50</v>
      </c>
      <c r="V114" s="32"/>
      <c r="W114" s="33"/>
      <c r="X114" s="19"/>
      <c r="Y114" s="20"/>
      <c r="Z114" s="39"/>
      <c r="AA114" s="20"/>
    </row>
    <row r="115" s="15" customFormat="1" ht="13.5" customHeight="1" spans="1:27">
      <c r="A115" s="19">
        <v>114</v>
      </c>
      <c r="B115" s="20">
        <v>44236</v>
      </c>
      <c r="C115" s="21" t="s">
        <v>64</v>
      </c>
      <c r="D115" s="21" t="e">
        <f>VLOOKUP(C115,IF({1,0},#REF!,#REF!),2,FALSE)</f>
        <v>#N/A</v>
      </c>
      <c r="E115" s="23" t="s">
        <v>117</v>
      </c>
      <c r="F115" s="24" t="str">
        <f>IFERROR(VLOOKUP(E115,IF({1,0},医院分型!F:F,医院分型!E:E),2,FALSE),"无")</f>
        <v>L1</v>
      </c>
      <c r="G115" s="24" t="str">
        <f>VLOOKUP(E115,医院分型!F:J,5,FALSE)</f>
        <v>是</v>
      </c>
      <c r="H115" s="25" t="s">
        <v>118</v>
      </c>
      <c r="I115" s="25" t="s">
        <v>119</v>
      </c>
      <c r="J115" s="25" t="str">
        <f>IFERROR(VLOOKUP(E115,医院分型!F$2:K$190,6,FALSE),"否")</f>
        <v>是</v>
      </c>
      <c r="K115" s="19" t="s">
        <v>392</v>
      </c>
      <c r="L115" s="19">
        <v>8</v>
      </c>
      <c r="M115" s="19" t="s">
        <v>121</v>
      </c>
      <c r="N115" s="19" t="s">
        <v>56</v>
      </c>
      <c r="O115" s="25"/>
      <c r="P115" s="27" t="s">
        <v>35</v>
      </c>
      <c r="Q115" s="27" t="s">
        <v>36</v>
      </c>
      <c r="R115" s="28"/>
      <c r="S115" s="29" t="s">
        <v>393</v>
      </c>
      <c r="T115" s="25" t="s">
        <v>38</v>
      </c>
      <c r="U115" s="31" t="s">
        <v>50</v>
      </c>
      <c r="V115" s="32"/>
      <c r="W115" s="33"/>
      <c r="X115" s="19"/>
      <c r="Y115" s="20"/>
      <c r="Z115" s="39"/>
      <c r="AA115" s="20"/>
    </row>
    <row r="116" s="15" customFormat="1" ht="13.5" customHeight="1" spans="1:27">
      <c r="A116" s="19">
        <v>115</v>
      </c>
      <c r="B116" s="20">
        <v>44244</v>
      </c>
      <c r="C116" s="21" t="s">
        <v>394</v>
      </c>
      <c r="D116" s="21" t="e">
        <f>VLOOKUP(C116,IF({1,0},#REF!,#REF!),2,FALSE)</f>
        <v>#N/A</v>
      </c>
      <c r="E116" s="23" t="s">
        <v>395</v>
      </c>
      <c r="F116" s="24" t="str">
        <f>IFERROR(VLOOKUP(E116,IF({1,0},医院分型!F:F,医院分型!E:E),2,FALSE),"无")</f>
        <v>无</v>
      </c>
      <c r="G116" s="24" t="e">
        <f>VLOOKUP(E116,医院分型!F:J,5,FALSE)</f>
        <v>#N/A</v>
      </c>
      <c r="H116" s="25" t="s">
        <v>46</v>
      </c>
      <c r="I116" s="25" t="s">
        <v>396</v>
      </c>
      <c r="J116" s="25" t="str">
        <f>IFERROR(VLOOKUP(E116,医院分型!F$2:K$190,6,FALSE),"否")</f>
        <v>否</v>
      </c>
      <c r="K116" s="19" t="s">
        <v>397</v>
      </c>
      <c r="L116" s="19">
        <v>16</v>
      </c>
      <c r="M116" s="19" t="s">
        <v>121</v>
      </c>
      <c r="N116" s="19" t="s">
        <v>34</v>
      </c>
      <c r="O116" s="25"/>
      <c r="P116" s="27" t="s">
        <v>35</v>
      </c>
      <c r="Q116" s="27" t="s">
        <v>36</v>
      </c>
      <c r="R116" s="28"/>
      <c r="S116" s="29" t="s">
        <v>398</v>
      </c>
      <c r="T116" s="25" t="s">
        <v>38</v>
      </c>
      <c r="U116" s="31" t="s">
        <v>50</v>
      </c>
      <c r="V116" s="32"/>
      <c r="W116" s="33"/>
      <c r="X116" s="19"/>
      <c r="Y116" s="20"/>
      <c r="Z116" s="39"/>
      <c r="AA116" s="20"/>
    </row>
    <row r="117" s="15" customFormat="1" ht="13.5" customHeight="1" spans="1:27">
      <c r="A117" s="19">
        <v>116</v>
      </c>
      <c r="B117" s="20"/>
      <c r="C117" s="21"/>
      <c r="D117" s="21"/>
      <c r="E117" s="25"/>
      <c r="F117" s="24"/>
      <c r="G117" s="24"/>
      <c r="H117" s="25"/>
      <c r="I117" s="25"/>
      <c r="J117" s="25"/>
      <c r="K117" s="19"/>
      <c r="L117" s="19"/>
      <c r="M117" s="19"/>
      <c r="N117" s="19"/>
      <c r="O117" s="25"/>
      <c r="P117" s="27" t="s">
        <v>35</v>
      </c>
      <c r="Q117" s="27" t="s">
        <v>36</v>
      </c>
      <c r="R117" s="28"/>
      <c r="S117" s="29" t="s">
        <v>399</v>
      </c>
      <c r="T117" s="25"/>
      <c r="U117" s="31"/>
      <c r="V117" s="32"/>
      <c r="W117" s="33"/>
      <c r="X117" s="19"/>
      <c r="Y117" s="20"/>
      <c r="Z117" s="39"/>
      <c r="AA117" s="20"/>
    </row>
    <row r="118" s="15" customFormat="1" ht="13.5" customHeight="1" spans="1:27">
      <c r="A118" s="19">
        <v>117</v>
      </c>
      <c r="B118" s="20">
        <v>44245</v>
      </c>
      <c r="C118" s="21" t="s">
        <v>89</v>
      </c>
      <c r="D118" s="21" t="e">
        <f>VLOOKUP(C118,IF({1,0},#REF!,#REF!),2,FALSE)</f>
        <v>#N/A</v>
      </c>
      <c r="E118" s="23" t="s">
        <v>334</v>
      </c>
      <c r="F118" s="24" t="str">
        <f>IFERROR(VLOOKUP(E118,IF({1,0},医院分型!F:F,医院分型!E:E),2,FALSE),"无")</f>
        <v>L1</v>
      </c>
      <c r="G118" s="24" t="str">
        <f>VLOOKUP(E118,医院分型!F:J,5,FALSE)</f>
        <v>否</v>
      </c>
      <c r="H118" s="25" t="s">
        <v>278</v>
      </c>
      <c r="I118" s="25" t="s">
        <v>335</v>
      </c>
      <c r="J118" s="25" t="str">
        <f>IFERROR(VLOOKUP(E118,医院分型!F$2:K$190,6,FALSE),"否")</f>
        <v>是</v>
      </c>
      <c r="K118" s="19" t="s">
        <v>400</v>
      </c>
      <c r="L118" s="19">
        <v>20</v>
      </c>
      <c r="M118" s="19" t="s">
        <v>317</v>
      </c>
      <c r="N118" s="19" t="s">
        <v>34</v>
      </c>
      <c r="O118" s="25"/>
      <c r="P118" s="27" t="s">
        <v>35</v>
      </c>
      <c r="Q118" s="27" t="s">
        <v>36</v>
      </c>
      <c r="R118" s="28"/>
      <c r="S118" s="29" t="s">
        <v>401</v>
      </c>
      <c r="T118" s="25" t="s">
        <v>38</v>
      </c>
      <c r="U118" s="31" t="s">
        <v>50</v>
      </c>
      <c r="V118" s="32"/>
      <c r="W118" s="33"/>
      <c r="X118" s="19"/>
      <c r="Y118" s="20"/>
      <c r="Z118" s="39"/>
      <c r="AA118" s="20"/>
    </row>
    <row r="119" s="15" customFormat="1" ht="13.5" customHeight="1" spans="1:27">
      <c r="A119" s="19">
        <v>118</v>
      </c>
      <c r="B119" s="20">
        <v>44245</v>
      </c>
      <c r="C119" s="21" t="s">
        <v>64</v>
      </c>
      <c r="D119" s="21" t="e">
        <f>VLOOKUP(C119,IF({1,0},#REF!,#REF!),2,FALSE)</f>
        <v>#N/A</v>
      </c>
      <c r="E119" s="23" t="s">
        <v>117</v>
      </c>
      <c r="F119" s="24" t="str">
        <f>IFERROR(VLOOKUP(E119,IF({1,0},医院分型!F:F,医院分型!E:E),2,FALSE),"无")</f>
        <v>L1</v>
      </c>
      <c r="G119" s="24" t="str">
        <f>VLOOKUP(E119,医院分型!F:J,5,FALSE)</f>
        <v>是</v>
      </c>
      <c r="H119" s="25" t="s">
        <v>118</v>
      </c>
      <c r="I119" s="25" t="s">
        <v>119</v>
      </c>
      <c r="J119" s="25" t="str">
        <f>IFERROR(VLOOKUP(E119,医院分型!F$2:K$190,6,FALSE),"否")</f>
        <v>是</v>
      </c>
      <c r="K119" s="19" t="s">
        <v>402</v>
      </c>
      <c r="L119" s="19">
        <v>12</v>
      </c>
      <c r="M119" s="19" t="s">
        <v>33</v>
      </c>
      <c r="N119" s="19" t="s">
        <v>34</v>
      </c>
      <c r="O119" s="25"/>
      <c r="P119" s="27" t="s">
        <v>35</v>
      </c>
      <c r="Q119" s="27" t="s">
        <v>36</v>
      </c>
      <c r="R119" s="28"/>
      <c r="S119" s="29" t="s">
        <v>403</v>
      </c>
      <c r="T119" s="25" t="s">
        <v>38</v>
      </c>
      <c r="U119" s="31" t="s">
        <v>39</v>
      </c>
      <c r="V119" s="32">
        <v>0.84</v>
      </c>
      <c r="W119" s="33" t="s">
        <v>40</v>
      </c>
      <c r="X119" s="19"/>
      <c r="Y119" s="20"/>
      <c r="Z119" s="39" t="s">
        <v>404</v>
      </c>
      <c r="AA119" s="20"/>
    </row>
    <row r="120" s="15" customFormat="1" ht="13.5" customHeight="1" spans="1:27">
      <c r="A120" s="19">
        <v>119</v>
      </c>
      <c r="B120" s="20">
        <v>44246</v>
      </c>
      <c r="C120" s="21" t="s">
        <v>77</v>
      </c>
      <c r="D120" s="21" t="e">
        <f>VLOOKUP(C120,IF({1,0},#REF!,#REF!),2,FALSE)</f>
        <v>#N/A</v>
      </c>
      <c r="E120" s="23" t="s">
        <v>78</v>
      </c>
      <c r="F120" s="24" t="str">
        <f>IFERROR(VLOOKUP(E120,IF({1,0},医院分型!F:F,医院分型!E:E),2,FALSE),"无")</f>
        <v>L1</v>
      </c>
      <c r="G120" s="24" t="str">
        <f>VLOOKUP(E120,医院分型!F:J,5,FALSE)</f>
        <v>否</v>
      </c>
      <c r="H120" s="25" t="s">
        <v>60</v>
      </c>
      <c r="I120" s="25" t="s">
        <v>405</v>
      </c>
      <c r="J120" s="25" t="str">
        <f>IFERROR(VLOOKUP(E120,医院分型!F$2:K$190,6,FALSE),"否")</f>
        <v>否</v>
      </c>
      <c r="K120" s="19" t="s">
        <v>406</v>
      </c>
      <c r="L120" s="19">
        <v>27</v>
      </c>
      <c r="M120" s="19" t="s">
        <v>33</v>
      </c>
      <c r="N120" s="19" t="s">
        <v>34</v>
      </c>
      <c r="O120" s="25"/>
      <c r="P120" s="27" t="s">
        <v>35</v>
      </c>
      <c r="Q120" s="27" t="s">
        <v>36</v>
      </c>
      <c r="R120" s="28"/>
      <c r="S120" s="29" t="s">
        <v>407</v>
      </c>
      <c r="T120" s="25" t="s">
        <v>38</v>
      </c>
      <c r="U120" s="31" t="s">
        <v>50</v>
      </c>
      <c r="V120" s="32"/>
      <c r="W120" s="33"/>
      <c r="X120" s="19"/>
      <c r="Y120" s="20"/>
      <c r="Z120" s="39"/>
      <c r="AA120" s="20"/>
    </row>
    <row r="121" s="15" customFormat="1" ht="13.5" customHeight="1" spans="1:27">
      <c r="A121" s="19">
        <v>120</v>
      </c>
      <c r="B121" s="20">
        <v>44248</v>
      </c>
      <c r="C121" s="21" t="s">
        <v>408</v>
      </c>
      <c r="D121" s="21" t="e">
        <f>VLOOKUP(C121,IF({1,0},#REF!,#REF!),2,FALSE)</f>
        <v>#N/A</v>
      </c>
      <c r="E121" s="23" t="s">
        <v>409</v>
      </c>
      <c r="F121" s="24" t="str">
        <f>IFERROR(VLOOKUP(E121,IF({1,0},医院分型!F:F,医院分型!E:E),2,FALSE),"无")</f>
        <v>无</v>
      </c>
      <c r="G121" s="24" t="e">
        <f>VLOOKUP(E121,医院分型!F:J,5,FALSE)</f>
        <v>#N/A</v>
      </c>
      <c r="H121" s="25" t="s">
        <v>60</v>
      </c>
      <c r="I121" s="25" t="s">
        <v>410</v>
      </c>
      <c r="J121" s="25" t="str">
        <f>IFERROR(VLOOKUP(E121,医院分型!F$2:K$190,6,FALSE),"否")</f>
        <v>否</v>
      </c>
      <c r="K121" s="19" t="s">
        <v>411</v>
      </c>
      <c r="L121" s="19">
        <v>9</v>
      </c>
      <c r="M121" s="19" t="s">
        <v>33</v>
      </c>
      <c r="N121" s="19" t="s">
        <v>34</v>
      </c>
      <c r="O121" s="25"/>
      <c r="P121" s="27" t="s">
        <v>35</v>
      </c>
      <c r="Q121" s="27" t="s">
        <v>36</v>
      </c>
      <c r="R121" s="28"/>
      <c r="S121" s="29" t="s">
        <v>412</v>
      </c>
      <c r="T121" s="25" t="s">
        <v>38</v>
      </c>
      <c r="U121" s="31" t="s">
        <v>50</v>
      </c>
      <c r="V121" s="32"/>
      <c r="W121" s="33"/>
      <c r="X121" s="19"/>
      <c r="Y121" s="20"/>
      <c r="Z121" s="39"/>
      <c r="AA121" s="20"/>
    </row>
    <row r="122" s="15" customFormat="1" ht="13.5" customHeight="1" spans="1:27">
      <c r="A122" s="19">
        <v>121</v>
      </c>
      <c r="B122" s="20">
        <v>44248</v>
      </c>
      <c r="C122" s="21" t="s">
        <v>408</v>
      </c>
      <c r="D122" s="21" t="e">
        <f>VLOOKUP(C122,IF({1,0},#REF!,#REF!),2,FALSE)</f>
        <v>#N/A</v>
      </c>
      <c r="E122" s="23" t="s">
        <v>409</v>
      </c>
      <c r="F122" s="24" t="str">
        <f>IFERROR(VLOOKUP(E122,IF({1,0},医院分型!F:F,医院分型!E:E),2,FALSE),"无")</f>
        <v>无</v>
      </c>
      <c r="G122" s="24" t="e">
        <f>VLOOKUP(E122,医院分型!F:J,5,FALSE)</f>
        <v>#N/A</v>
      </c>
      <c r="H122" s="25" t="s">
        <v>60</v>
      </c>
      <c r="I122" s="25" t="s">
        <v>410</v>
      </c>
      <c r="J122" s="25" t="str">
        <f>IFERROR(VLOOKUP(E122,医院分型!F$2:K$190,6,FALSE),"否")</f>
        <v>否</v>
      </c>
      <c r="K122" s="19" t="s">
        <v>413</v>
      </c>
      <c r="L122" s="19">
        <v>6</v>
      </c>
      <c r="M122" s="19" t="s">
        <v>33</v>
      </c>
      <c r="N122" s="19" t="s">
        <v>56</v>
      </c>
      <c r="O122" s="25"/>
      <c r="P122" s="27" t="s">
        <v>35</v>
      </c>
      <c r="Q122" s="27" t="s">
        <v>36</v>
      </c>
      <c r="R122" s="28"/>
      <c r="S122" s="29" t="s">
        <v>414</v>
      </c>
      <c r="T122" s="25" t="s">
        <v>38</v>
      </c>
      <c r="U122" s="31" t="s">
        <v>50</v>
      </c>
      <c r="V122" s="32"/>
      <c r="W122" s="33"/>
      <c r="X122" s="19"/>
      <c r="Y122" s="20"/>
      <c r="Z122" s="39"/>
      <c r="AA122" s="20"/>
    </row>
    <row r="123" s="15" customFormat="1" ht="13.5" customHeight="1" spans="1:27">
      <c r="A123" s="19">
        <v>122</v>
      </c>
      <c r="B123" s="20">
        <v>44248</v>
      </c>
      <c r="C123" s="21" t="s">
        <v>408</v>
      </c>
      <c r="D123" s="21" t="e">
        <f>VLOOKUP(C123,IF({1,0},#REF!,#REF!),2,FALSE)</f>
        <v>#N/A</v>
      </c>
      <c r="E123" s="23" t="s">
        <v>409</v>
      </c>
      <c r="F123" s="24" t="str">
        <f>IFERROR(VLOOKUP(E123,IF({1,0},医院分型!F:F,医院分型!E:E),2,FALSE),"无")</f>
        <v>无</v>
      </c>
      <c r="G123" s="24" t="e">
        <f>VLOOKUP(E123,医院分型!F:J,5,FALSE)</f>
        <v>#N/A</v>
      </c>
      <c r="H123" s="25" t="s">
        <v>60</v>
      </c>
      <c r="I123" s="25" t="s">
        <v>410</v>
      </c>
      <c r="J123" s="25" t="str">
        <f>IFERROR(VLOOKUP(E123,医院分型!F$2:K$190,6,FALSE),"否")</f>
        <v>否</v>
      </c>
      <c r="K123" s="19" t="s">
        <v>415</v>
      </c>
      <c r="L123" s="19">
        <v>32</v>
      </c>
      <c r="M123" s="19" t="s">
        <v>33</v>
      </c>
      <c r="N123" s="19" t="s">
        <v>34</v>
      </c>
      <c r="O123" s="25"/>
      <c r="P123" s="27" t="s">
        <v>35</v>
      </c>
      <c r="Q123" s="27" t="s">
        <v>36</v>
      </c>
      <c r="R123" s="28"/>
      <c r="S123" s="29" t="s">
        <v>416</v>
      </c>
      <c r="T123" s="25" t="s">
        <v>38</v>
      </c>
      <c r="U123" s="31" t="s">
        <v>39</v>
      </c>
      <c r="V123" s="32">
        <v>0.59</v>
      </c>
      <c r="W123" s="33" t="s">
        <v>40</v>
      </c>
      <c r="X123" s="19"/>
      <c r="Y123" s="20"/>
      <c r="Z123" s="39" t="s">
        <v>417</v>
      </c>
      <c r="AA123" s="20"/>
    </row>
    <row r="124" s="15" customFormat="1" ht="13.5" customHeight="1" spans="1:27">
      <c r="A124" s="19">
        <v>123</v>
      </c>
      <c r="B124" s="20">
        <v>44248</v>
      </c>
      <c r="C124" s="21" t="s">
        <v>408</v>
      </c>
      <c r="D124" s="21" t="e">
        <f>VLOOKUP(C124,IF({1,0},#REF!,#REF!),2,FALSE)</f>
        <v>#N/A</v>
      </c>
      <c r="E124" s="23" t="s">
        <v>409</v>
      </c>
      <c r="F124" s="24" t="str">
        <f>IFERROR(VLOOKUP(E124,IF({1,0},医院分型!F:F,医院分型!E:E),2,FALSE),"无")</f>
        <v>无</v>
      </c>
      <c r="G124" s="24" t="e">
        <f>VLOOKUP(E124,医院分型!F:J,5,FALSE)</f>
        <v>#N/A</v>
      </c>
      <c r="H124" s="25" t="s">
        <v>60</v>
      </c>
      <c r="I124" s="25" t="s">
        <v>410</v>
      </c>
      <c r="J124" s="25" t="str">
        <f>IFERROR(VLOOKUP(E124,医院分型!F$2:K$190,6,FALSE),"否")</f>
        <v>否</v>
      </c>
      <c r="K124" s="19" t="s">
        <v>418</v>
      </c>
      <c r="L124" s="19"/>
      <c r="M124" s="19"/>
      <c r="N124" s="19" t="s">
        <v>56</v>
      </c>
      <c r="O124" s="25"/>
      <c r="P124" s="27"/>
      <c r="Q124" s="27" t="s">
        <v>216</v>
      </c>
      <c r="R124" s="28"/>
      <c r="S124" s="29" t="s">
        <v>419</v>
      </c>
      <c r="T124" s="25"/>
      <c r="U124" s="31"/>
      <c r="V124" s="32"/>
      <c r="W124" s="33" t="s">
        <v>40</v>
      </c>
      <c r="X124" s="19"/>
      <c r="Y124" s="20"/>
      <c r="Z124" s="39"/>
      <c r="AA124" s="20"/>
    </row>
    <row r="125" s="15" customFormat="1" ht="13.5" customHeight="1" spans="1:27">
      <c r="A125" s="19">
        <v>124</v>
      </c>
      <c r="B125" s="20">
        <v>44248</v>
      </c>
      <c r="C125" s="21" t="s">
        <v>408</v>
      </c>
      <c r="D125" s="21" t="e">
        <f>VLOOKUP(C125,IF({1,0},#REF!,#REF!),2,FALSE)</f>
        <v>#N/A</v>
      </c>
      <c r="E125" s="23" t="s">
        <v>409</v>
      </c>
      <c r="F125" s="24" t="str">
        <f>IFERROR(VLOOKUP(E125,IF({1,0},医院分型!F:F,医院分型!E:E),2,FALSE),"无")</f>
        <v>无</v>
      </c>
      <c r="G125" s="24" t="e">
        <f>VLOOKUP(E125,医院分型!F:J,5,FALSE)</f>
        <v>#N/A</v>
      </c>
      <c r="H125" s="25" t="s">
        <v>60</v>
      </c>
      <c r="I125" s="25" t="s">
        <v>410</v>
      </c>
      <c r="J125" s="25" t="str">
        <f>IFERROR(VLOOKUP(E125,医院分型!F$2:K$190,6,FALSE),"否")</f>
        <v>否</v>
      </c>
      <c r="K125" s="19" t="s">
        <v>420</v>
      </c>
      <c r="L125" s="19"/>
      <c r="M125" s="19"/>
      <c r="N125" s="19" t="s">
        <v>34</v>
      </c>
      <c r="O125" s="25"/>
      <c r="P125" s="27"/>
      <c r="Q125" s="27" t="s">
        <v>216</v>
      </c>
      <c r="R125" s="28"/>
      <c r="S125" s="29" t="s">
        <v>421</v>
      </c>
      <c r="T125" s="25"/>
      <c r="U125" s="31"/>
      <c r="V125" s="32"/>
      <c r="W125" s="33" t="s">
        <v>40</v>
      </c>
      <c r="X125" s="19"/>
      <c r="Y125" s="20"/>
      <c r="Z125" s="39"/>
      <c r="AA125" s="20"/>
    </row>
    <row r="126" s="15" customFormat="1" ht="13.5" customHeight="1" spans="1:27">
      <c r="A126" s="19">
        <v>125</v>
      </c>
      <c r="B126" s="20">
        <v>44249</v>
      </c>
      <c r="C126" s="21" t="s">
        <v>64</v>
      </c>
      <c r="D126" s="21" t="e">
        <f>VLOOKUP(C126,IF({1,0},#REF!,#REF!),2,FALSE)</f>
        <v>#N/A</v>
      </c>
      <c r="E126" s="23" t="s">
        <v>69</v>
      </c>
      <c r="F126" s="24" t="str">
        <f>IFERROR(VLOOKUP(E126,IF({1,0},医院分型!F:F,医院分型!E:E),2,FALSE),"无")</f>
        <v>无</v>
      </c>
      <c r="G126" s="24" t="str">
        <f>VLOOKUP(E126,医院分型!F:J,5,FALSE)</f>
        <v>是</v>
      </c>
      <c r="H126" s="25" t="s">
        <v>60</v>
      </c>
      <c r="I126" s="25" t="s">
        <v>70</v>
      </c>
      <c r="J126" s="25" t="str">
        <f>IFERROR(VLOOKUP(E126,医院分型!F$2:K$190,6,FALSE),"否")</f>
        <v>否</v>
      </c>
      <c r="K126" s="19" t="s">
        <v>422</v>
      </c>
      <c r="L126" s="19">
        <v>46</v>
      </c>
      <c r="M126" s="19" t="s">
        <v>33</v>
      </c>
      <c r="N126" s="19" t="s">
        <v>34</v>
      </c>
      <c r="O126" s="25"/>
      <c r="P126" s="27" t="s">
        <v>35</v>
      </c>
      <c r="Q126" s="27" t="s">
        <v>36</v>
      </c>
      <c r="R126" s="28"/>
      <c r="S126" s="29" t="s">
        <v>423</v>
      </c>
      <c r="T126" s="25" t="s">
        <v>38</v>
      </c>
      <c r="U126" s="31" t="s">
        <v>50</v>
      </c>
      <c r="V126" s="32"/>
      <c r="W126" s="33"/>
      <c r="X126" s="19"/>
      <c r="Y126" s="20"/>
      <c r="Z126" s="39"/>
      <c r="AA126" s="20"/>
    </row>
    <row r="127" s="15" customFormat="1" ht="13.5" customHeight="1" spans="1:27">
      <c r="A127" s="19">
        <v>126</v>
      </c>
      <c r="B127" s="20">
        <v>44249</v>
      </c>
      <c r="C127" s="21" t="s">
        <v>64</v>
      </c>
      <c r="D127" s="21" t="e">
        <f>VLOOKUP(C127,IF({1,0},#REF!,#REF!),2,FALSE)</f>
        <v>#N/A</v>
      </c>
      <c r="E127" s="23" t="s">
        <v>69</v>
      </c>
      <c r="F127" s="24" t="str">
        <f>IFERROR(VLOOKUP(E127,IF({1,0},医院分型!F:F,医院分型!E:E),2,FALSE),"无")</f>
        <v>无</v>
      </c>
      <c r="G127" s="24" t="str">
        <f>VLOOKUP(E127,医院分型!F:J,5,FALSE)</f>
        <v>是</v>
      </c>
      <c r="H127" s="25" t="s">
        <v>60</v>
      </c>
      <c r="I127" s="25" t="s">
        <v>70</v>
      </c>
      <c r="J127" s="25" t="str">
        <f>IFERROR(VLOOKUP(E127,医院分型!F$2:K$190,6,FALSE),"否")</f>
        <v>否</v>
      </c>
      <c r="K127" s="19" t="s">
        <v>424</v>
      </c>
      <c r="L127" s="19">
        <v>28</v>
      </c>
      <c r="M127" s="19" t="s">
        <v>33</v>
      </c>
      <c r="N127" s="19" t="s">
        <v>34</v>
      </c>
      <c r="O127" s="25"/>
      <c r="P127" s="27" t="s">
        <v>35</v>
      </c>
      <c r="Q127" s="27" t="s">
        <v>36</v>
      </c>
      <c r="R127" s="28"/>
      <c r="S127" s="29" t="s">
        <v>425</v>
      </c>
      <c r="T127" s="25" t="s">
        <v>38</v>
      </c>
      <c r="U127" s="31" t="s">
        <v>50</v>
      </c>
      <c r="V127" s="32"/>
      <c r="W127" s="33"/>
      <c r="X127" s="19"/>
      <c r="Y127" s="20"/>
      <c r="Z127" s="39"/>
      <c r="AA127" s="20"/>
    </row>
    <row r="128" s="15" customFormat="1" ht="13.5" customHeight="1" spans="1:27">
      <c r="A128" s="19">
        <v>127</v>
      </c>
      <c r="B128" s="20">
        <v>44249</v>
      </c>
      <c r="C128" s="21" t="s">
        <v>187</v>
      </c>
      <c r="D128" s="21" t="e">
        <f>VLOOKUP(C128,IF({1,0},#REF!,#REF!),2,FALSE)</f>
        <v>#N/A</v>
      </c>
      <c r="E128" s="23" t="s">
        <v>188</v>
      </c>
      <c r="F128" s="24" t="str">
        <f>IFERROR(VLOOKUP(E128,IF({1,0},医院分型!F:F,医院分型!E:E),2,FALSE),"无")</f>
        <v>L2</v>
      </c>
      <c r="G128" s="24" t="str">
        <f>VLOOKUP(E128,医院分型!F:J,5,FALSE)</f>
        <v>是</v>
      </c>
      <c r="H128" s="25" t="s">
        <v>60</v>
      </c>
      <c r="I128" s="25" t="s">
        <v>426</v>
      </c>
      <c r="J128" s="25" t="str">
        <f>IFERROR(VLOOKUP(E128,医院分型!F$2:K$190,6,FALSE),"否")</f>
        <v>是</v>
      </c>
      <c r="K128" s="19" t="s">
        <v>427</v>
      </c>
      <c r="L128" s="19">
        <v>25</v>
      </c>
      <c r="M128" s="19" t="s">
        <v>33</v>
      </c>
      <c r="N128" s="19" t="s">
        <v>56</v>
      </c>
      <c r="O128" s="25"/>
      <c r="P128" s="27" t="s">
        <v>35</v>
      </c>
      <c r="Q128" s="27" t="s">
        <v>36</v>
      </c>
      <c r="R128" s="28"/>
      <c r="S128" s="29" t="s">
        <v>428</v>
      </c>
      <c r="T128" s="25" t="s">
        <v>38</v>
      </c>
      <c r="U128" s="31" t="s">
        <v>50</v>
      </c>
      <c r="V128" s="32"/>
      <c r="W128" s="33"/>
      <c r="X128" s="19"/>
      <c r="Y128" s="20"/>
      <c r="Z128" s="39"/>
      <c r="AA128" s="20"/>
    </row>
    <row r="129" s="15" customFormat="1" ht="13.5" customHeight="1" spans="1:27">
      <c r="A129" s="19">
        <v>128</v>
      </c>
      <c r="B129" s="20">
        <v>44249</v>
      </c>
      <c r="C129" s="21" t="s">
        <v>187</v>
      </c>
      <c r="D129" s="21" t="e">
        <f>VLOOKUP(C129,IF({1,0},#REF!,#REF!),2,FALSE)</f>
        <v>#N/A</v>
      </c>
      <c r="E129" s="23" t="s">
        <v>188</v>
      </c>
      <c r="F129" s="24" t="str">
        <f>IFERROR(VLOOKUP(E129,IF({1,0},医院分型!F:F,医院分型!E:E),2,FALSE),"无")</f>
        <v>L2</v>
      </c>
      <c r="G129" s="24" t="str">
        <f>VLOOKUP(E129,医院分型!F:J,5,FALSE)</f>
        <v>是</v>
      </c>
      <c r="H129" s="25" t="s">
        <v>60</v>
      </c>
      <c r="I129" s="25" t="s">
        <v>426</v>
      </c>
      <c r="J129" s="25" t="str">
        <f>IFERROR(VLOOKUP(E129,医院分型!F$2:K$190,6,FALSE),"否")</f>
        <v>是</v>
      </c>
      <c r="K129" s="19" t="s">
        <v>429</v>
      </c>
      <c r="L129" s="19">
        <v>50</v>
      </c>
      <c r="M129" s="19" t="s">
        <v>33</v>
      </c>
      <c r="N129" s="19" t="s">
        <v>34</v>
      </c>
      <c r="O129" s="25"/>
      <c r="P129" s="27" t="s">
        <v>35</v>
      </c>
      <c r="Q129" s="27" t="s">
        <v>36</v>
      </c>
      <c r="R129" s="28"/>
      <c r="S129" s="29" t="s">
        <v>430</v>
      </c>
      <c r="T129" s="25" t="s">
        <v>38</v>
      </c>
      <c r="U129" s="31" t="s">
        <v>50</v>
      </c>
      <c r="V129" s="32"/>
      <c r="W129" s="33"/>
      <c r="X129" s="19"/>
      <c r="Y129" s="20"/>
      <c r="Z129" s="39"/>
      <c r="AA129" s="20"/>
    </row>
    <row r="130" s="15" customFormat="1" ht="13.5" customHeight="1" spans="1:27">
      <c r="A130" s="19">
        <v>129</v>
      </c>
      <c r="B130" s="20">
        <v>44250</v>
      </c>
      <c r="C130" s="21" t="s">
        <v>64</v>
      </c>
      <c r="D130" s="21" t="e">
        <f>VLOOKUP(C130,IF({1,0},#REF!,#REF!),2,FALSE)</f>
        <v>#N/A</v>
      </c>
      <c r="E130" s="23" t="s">
        <v>84</v>
      </c>
      <c r="F130" s="24" t="str">
        <f>IFERROR(VLOOKUP(E130,IF({1,0},医院分型!F:F,医院分型!E:E),2,FALSE),"无")</f>
        <v>L2</v>
      </c>
      <c r="G130" s="24" t="str">
        <f>VLOOKUP(E130,医院分型!F:J,5,FALSE)</f>
        <v>是</v>
      </c>
      <c r="H130" s="25" t="s">
        <v>60</v>
      </c>
      <c r="I130" s="25" t="s">
        <v>342</v>
      </c>
      <c r="J130" s="25" t="str">
        <f>IFERROR(VLOOKUP(E130,医院分型!F$2:K$190,6,FALSE),"否")</f>
        <v>否</v>
      </c>
      <c r="K130" s="19" t="s">
        <v>431</v>
      </c>
      <c r="L130" s="19">
        <v>41</v>
      </c>
      <c r="M130" s="19" t="s">
        <v>33</v>
      </c>
      <c r="N130" s="19" t="s">
        <v>56</v>
      </c>
      <c r="O130" s="25"/>
      <c r="P130" s="27" t="s">
        <v>35</v>
      </c>
      <c r="Q130" s="27" t="s">
        <v>36</v>
      </c>
      <c r="R130" s="28"/>
      <c r="S130" s="29" t="s">
        <v>432</v>
      </c>
      <c r="T130" s="25" t="s">
        <v>38</v>
      </c>
      <c r="U130" s="31" t="s">
        <v>50</v>
      </c>
      <c r="V130" s="32"/>
      <c r="W130" s="33"/>
      <c r="X130" s="19"/>
      <c r="Y130" s="20"/>
      <c r="Z130" s="39"/>
      <c r="AA130" s="20"/>
    </row>
    <row r="131" s="15" customFormat="1" ht="13.5" customHeight="1" spans="1:27">
      <c r="A131" s="19">
        <v>130</v>
      </c>
      <c r="B131" s="20">
        <v>44250</v>
      </c>
      <c r="C131" s="21" t="s">
        <v>64</v>
      </c>
      <c r="D131" s="21" t="e">
        <f>VLOOKUP(C131,IF({1,0},#REF!,#REF!),2,FALSE)</f>
        <v>#N/A</v>
      </c>
      <c r="E131" s="23" t="s">
        <v>84</v>
      </c>
      <c r="F131" s="24" t="str">
        <f>IFERROR(VLOOKUP(E131,IF({1,0},医院分型!F:F,医院分型!E:E),2,FALSE),"无")</f>
        <v>L2</v>
      </c>
      <c r="G131" s="24" t="str">
        <f>VLOOKUP(E131,医院分型!F:J,5,FALSE)</f>
        <v>是</v>
      </c>
      <c r="H131" s="25" t="s">
        <v>60</v>
      </c>
      <c r="I131" s="25" t="s">
        <v>342</v>
      </c>
      <c r="J131" s="25" t="str">
        <f>IFERROR(VLOOKUP(E131,医院分型!F$2:K$190,6,FALSE),"否")</f>
        <v>否</v>
      </c>
      <c r="K131" s="19" t="s">
        <v>433</v>
      </c>
      <c r="L131" s="19">
        <v>64</v>
      </c>
      <c r="M131" s="19" t="s">
        <v>33</v>
      </c>
      <c r="N131" s="19" t="s">
        <v>34</v>
      </c>
      <c r="O131" s="25"/>
      <c r="P131" s="27" t="s">
        <v>35</v>
      </c>
      <c r="Q131" s="27" t="s">
        <v>36</v>
      </c>
      <c r="R131" s="28"/>
      <c r="S131" s="29" t="s">
        <v>434</v>
      </c>
      <c r="T131" s="25" t="s">
        <v>38</v>
      </c>
      <c r="U131" s="31" t="s">
        <v>50</v>
      </c>
      <c r="V131" s="32"/>
      <c r="W131" s="33"/>
      <c r="X131" s="19"/>
      <c r="Y131" s="20"/>
      <c r="Z131" s="39"/>
      <c r="AA131" s="20"/>
    </row>
    <row r="132" s="15" customFormat="1" ht="13.5" customHeight="1" spans="1:27">
      <c r="A132" s="19">
        <v>131</v>
      </c>
      <c r="B132" s="20">
        <v>44250</v>
      </c>
      <c r="C132" s="21" t="s">
        <v>89</v>
      </c>
      <c r="D132" s="21" t="e">
        <f>VLOOKUP(C132,IF({1,0},#REF!,#REF!),2,FALSE)</f>
        <v>#N/A</v>
      </c>
      <c r="E132" s="23" t="s">
        <v>90</v>
      </c>
      <c r="F132" s="24" t="str">
        <f>IFERROR(VLOOKUP(E132,IF({1,0},医院分型!F:F,医院分型!E:E),2,FALSE),"无")</f>
        <v>无</v>
      </c>
      <c r="G132" s="24" t="str">
        <f>VLOOKUP(E132,医院分型!F:J,5,FALSE)</f>
        <v>是</v>
      </c>
      <c r="H132" s="25" t="s">
        <v>60</v>
      </c>
      <c r="I132" s="25" t="s">
        <v>91</v>
      </c>
      <c r="J132" s="25" t="str">
        <f>IFERROR(VLOOKUP(E132,医院分型!F$2:K$190,6,FALSE),"否")</f>
        <v>否</v>
      </c>
      <c r="K132" s="19" t="s">
        <v>435</v>
      </c>
      <c r="L132" s="19">
        <v>67</v>
      </c>
      <c r="M132" s="19" t="s">
        <v>33</v>
      </c>
      <c r="N132" s="19" t="s">
        <v>56</v>
      </c>
      <c r="O132" s="25"/>
      <c r="P132" s="27" t="s">
        <v>35</v>
      </c>
      <c r="Q132" s="27" t="s">
        <v>36</v>
      </c>
      <c r="R132" s="28"/>
      <c r="S132" s="29" t="s">
        <v>436</v>
      </c>
      <c r="T132" s="25" t="s">
        <v>38</v>
      </c>
      <c r="U132" s="31" t="s">
        <v>50</v>
      </c>
      <c r="V132" s="32"/>
      <c r="W132" s="33"/>
      <c r="X132" s="19"/>
      <c r="Y132" s="20"/>
      <c r="Z132" s="39"/>
      <c r="AA132" s="20"/>
    </row>
    <row r="133" s="15" customFormat="1" ht="13.5" customHeight="1" spans="1:27">
      <c r="A133" s="19">
        <v>132</v>
      </c>
      <c r="B133" s="20">
        <v>44250</v>
      </c>
      <c r="C133" s="21" t="s">
        <v>89</v>
      </c>
      <c r="D133" s="21" t="e">
        <f>VLOOKUP(C133,IF({1,0},#REF!,#REF!),2,FALSE)</f>
        <v>#N/A</v>
      </c>
      <c r="E133" s="23" t="s">
        <v>90</v>
      </c>
      <c r="F133" s="24" t="str">
        <f>IFERROR(VLOOKUP(E133,IF({1,0},医院分型!F:F,医院分型!E:E),2,FALSE),"无")</f>
        <v>无</v>
      </c>
      <c r="G133" s="24" t="str">
        <f>VLOOKUP(E133,医院分型!F:J,5,FALSE)</f>
        <v>是</v>
      </c>
      <c r="H133" s="25" t="s">
        <v>60</v>
      </c>
      <c r="I133" s="25" t="s">
        <v>91</v>
      </c>
      <c r="J133" s="25" t="str">
        <f>IFERROR(VLOOKUP(E133,医院分型!F$2:K$190,6,FALSE),"否")</f>
        <v>否</v>
      </c>
      <c r="K133" s="19" t="s">
        <v>437</v>
      </c>
      <c r="L133" s="19">
        <v>28</v>
      </c>
      <c r="M133" s="19" t="s">
        <v>33</v>
      </c>
      <c r="N133" s="19" t="s">
        <v>34</v>
      </c>
      <c r="O133" s="25"/>
      <c r="P133" s="27" t="s">
        <v>35</v>
      </c>
      <c r="Q133" s="27" t="s">
        <v>36</v>
      </c>
      <c r="R133" s="28"/>
      <c r="S133" s="29" t="s">
        <v>438</v>
      </c>
      <c r="T133" s="25" t="s">
        <v>38</v>
      </c>
      <c r="U133" s="31" t="s">
        <v>50</v>
      </c>
      <c r="V133" s="32"/>
      <c r="W133" s="33"/>
      <c r="X133" s="19"/>
      <c r="Y133" s="20"/>
      <c r="Z133" s="39"/>
      <c r="AA133" s="20"/>
    </row>
    <row r="134" s="15" customFormat="1" ht="13.5" customHeight="1" spans="1:27">
      <c r="A134" s="19">
        <v>133</v>
      </c>
      <c r="B134" s="20">
        <v>44250</v>
      </c>
      <c r="C134" s="21" t="s">
        <v>96</v>
      </c>
      <c r="D134" s="21" t="e">
        <f>VLOOKUP(C134,IF({1,0},#REF!,#REF!),2,FALSE)</f>
        <v>#N/A</v>
      </c>
      <c r="E134" s="23" t="s">
        <v>439</v>
      </c>
      <c r="F134" s="24" t="str">
        <f>IFERROR(VLOOKUP(E134,IF({1,0},医院分型!F:F,医院分型!E:E),2,FALSE),"无")</f>
        <v>L2</v>
      </c>
      <c r="G134" s="24" t="str">
        <f>VLOOKUP(E134,医院分型!F:J,5,FALSE)</f>
        <v>否</v>
      </c>
      <c r="H134" s="25" t="s">
        <v>440</v>
      </c>
      <c r="I134" s="25" t="s">
        <v>441</v>
      </c>
      <c r="J134" s="25" t="str">
        <f>IFERROR(VLOOKUP(E134,医院分型!F$2:K$190,6,FALSE),"否")</f>
        <v>否</v>
      </c>
      <c r="K134" s="19" t="s">
        <v>215</v>
      </c>
      <c r="L134" s="19">
        <v>5</v>
      </c>
      <c r="M134" s="19" t="s">
        <v>33</v>
      </c>
      <c r="N134" s="19" t="s">
        <v>56</v>
      </c>
      <c r="O134" s="25"/>
      <c r="P134" s="27" t="s">
        <v>35</v>
      </c>
      <c r="Q134" s="27" t="s">
        <v>36</v>
      </c>
      <c r="R134" s="28"/>
      <c r="S134" s="29" t="s">
        <v>442</v>
      </c>
      <c r="T134" s="25" t="s">
        <v>38</v>
      </c>
      <c r="U134" s="31" t="s">
        <v>50</v>
      </c>
      <c r="V134" s="32"/>
      <c r="W134" s="33"/>
      <c r="X134" s="19"/>
      <c r="Y134" s="20"/>
      <c r="Z134" s="39"/>
      <c r="AA134" s="20"/>
    </row>
    <row r="135" s="15" customFormat="1" ht="13.5" customHeight="1" spans="1:27">
      <c r="A135" s="19">
        <v>134</v>
      </c>
      <c r="B135" s="20">
        <v>44250</v>
      </c>
      <c r="C135" s="21" t="s">
        <v>89</v>
      </c>
      <c r="D135" s="21" t="e">
        <f>VLOOKUP(C135,IF({1,0},#REF!,#REF!),2,FALSE)</f>
        <v>#N/A</v>
      </c>
      <c r="E135" s="23" t="s">
        <v>443</v>
      </c>
      <c r="F135" s="24" t="str">
        <f>IFERROR(VLOOKUP(E135,IF({1,0},医院分型!F:F,医院分型!E:E),2,FALSE),"无")</f>
        <v>L1</v>
      </c>
      <c r="G135" s="24" t="str">
        <f>VLOOKUP(E135,医院分型!F:J,5,FALSE)</f>
        <v>是</v>
      </c>
      <c r="H135" s="25" t="s">
        <v>60</v>
      </c>
      <c r="I135" s="25" t="s">
        <v>444</v>
      </c>
      <c r="J135" s="25" t="str">
        <f>IFERROR(VLOOKUP(E135,医院分型!F$2:K$190,6,FALSE),"否")</f>
        <v>否</v>
      </c>
      <c r="K135" s="19" t="s">
        <v>445</v>
      </c>
      <c r="L135" s="19">
        <v>12</v>
      </c>
      <c r="M135" s="19" t="s">
        <v>33</v>
      </c>
      <c r="N135" s="19" t="s">
        <v>34</v>
      </c>
      <c r="O135" s="25"/>
      <c r="P135" s="27" t="s">
        <v>35</v>
      </c>
      <c r="Q135" s="27" t="s">
        <v>36</v>
      </c>
      <c r="R135" s="28"/>
      <c r="S135" s="29" t="s">
        <v>446</v>
      </c>
      <c r="T135" s="25" t="s">
        <v>38</v>
      </c>
      <c r="U135" s="31" t="s">
        <v>50</v>
      </c>
      <c r="V135" s="32"/>
      <c r="W135" s="33"/>
      <c r="X135" s="19"/>
      <c r="Y135" s="20"/>
      <c r="Z135" s="39"/>
      <c r="AA135" s="20"/>
    </row>
    <row r="136" s="15" customFormat="1" ht="13.5" customHeight="1" spans="1:27">
      <c r="A136" s="19">
        <v>135</v>
      </c>
      <c r="B136" s="20">
        <v>44251</v>
      </c>
      <c r="C136" s="21" t="s">
        <v>77</v>
      </c>
      <c r="D136" s="21" t="e">
        <f>VLOOKUP(C136,IF({1,0},#REF!,#REF!),2,FALSE)</f>
        <v>#N/A</v>
      </c>
      <c r="E136" s="23" t="s">
        <v>78</v>
      </c>
      <c r="F136" s="24" t="str">
        <f>IFERROR(VLOOKUP(E136,IF({1,0},医院分型!F:F,医院分型!E:E),2,FALSE),"无")</f>
        <v>L1</v>
      </c>
      <c r="G136" s="24" t="str">
        <f>VLOOKUP(E136,医院分型!F:J,5,FALSE)</f>
        <v>否</v>
      </c>
      <c r="H136" s="25" t="s">
        <v>60</v>
      </c>
      <c r="I136" s="25" t="s">
        <v>405</v>
      </c>
      <c r="J136" s="25" t="str">
        <f>IFERROR(VLOOKUP(E136,医院分型!F$2:K$190,6,FALSE),"否")</f>
        <v>否</v>
      </c>
      <c r="K136" s="19" t="s">
        <v>447</v>
      </c>
      <c r="L136" s="19">
        <v>6</v>
      </c>
      <c r="M136" s="19" t="s">
        <v>33</v>
      </c>
      <c r="N136" s="19" t="s">
        <v>56</v>
      </c>
      <c r="O136" s="25"/>
      <c r="P136" s="27" t="s">
        <v>35</v>
      </c>
      <c r="Q136" s="27" t="s">
        <v>36</v>
      </c>
      <c r="R136" s="28"/>
      <c r="S136" s="29" t="s">
        <v>448</v>
      </c>
      <c r="T136" s="25" t="s">
        <v>38</v>
      </c>
      <c r="U136" s="31" t="s">
        <v>50</v>
      </c>
      <c r="V136" s="32"/>
      <c r="W136" s="33"/>
      <c r="X136" s="19"/>
      <c r="Y136" s="20"/>
      <c r="Z136" s="39"/>
      <c r="AA136" s="20"/>
    </row>
    <row r="137" s="15" customFormat="1" ht="13.5" customHeight="1" spans="1:27">
      <c r="A137" s="19">
        <v>136</v>
      </c>
      <c r="B137" s="20">
        <v>44251</v>
      </c>
      <c r="C137" s="21" t="s">
        <v>64</v>
      </c>
      <c r="D137" s="21" t="e">
        <f>VLOOKUP(C137,IF({1,0},#REF!,#REF!),2,FALSE)</f>
        <v>#N/A</v>
      </c>
      <c r="E137" s="23" t="s">
        <v>84</v>
      </c>
      <c r="F137" s="24" t="str">
        <f>IFERROR(VLOOKUP(E137,IF({1,0},医院分型!F:F,医院分型!E:E),2,FALSE),"无")</f>
        <v>L2</v>
      </c>
      <c r="G137" s="24" t="str">
        <f>VLOOKUP(E137,医院分型!F:J,5,FALSE)</f>
        <v>是</v>
      </c>
      <c r="H137" s="25" t="s">
        <v>60</v>
      </c>
      <c r="I137" s="25" t="s">
        <v>342</v>
      </c>
      <c r="J137" s="25" t="str">
        <f>IFERROR(VLOOKUP(E137,医院分型!F$2:K$190,6,FALSE),"否")</f>
        <v>否</v>
      </c>
      <c r="K137" s="19" t="s">
        <v>449</v>
      </c>
      <c r="L137" s="19">
        <v>59</v>
      </c>
      <c r="M137" s="19" t="s">
        <v>33</v>
      </c>
      <c r="N137" s="19" t="s">
        <v>56</v>
      </c>
      <c r="O137" s="25"/>
      <c r="P137" s="27" t="s">
        <v>35</v>
      </c>
      <c r="Q137" s="27" t="s">
        <v>36</v>
      </c>
      <c r="R137" s="28"/>
      <c r="S137" s="29" t="s">
        <v>450</v>
      </c>
      <c r="T137" s="25" t="s">
        <v>38</v>
      </c>
      <c r="U137" s="31" t="s">
        <v>50</v>
      </c>
      <c r="V137" s="32"/>
      <c r="W137" s="33"/>
      <c r="X137" s="19"/>
      <c r="Y137" s="20"/>
      <c r="Z137" s="39"/>
      <c r="AA137" s="20"/>
    </row>
    <row r="138" s="15" customFormat="1" ht="13.5" customHeight="1" spans="1:27">
      <c r="A138" s="19">
        <v>137</v>
      </c>
      <c r="B138" s="20">
        <v>44251</v>
      </c>
      <c r="C138" s="21" t="s">
        <v>64</v>
      </c>
      <c r="D138" s="21" t="e">
        <f>VLOOKUP(C138,IF({1,0},#REF!,#REF!),2,FALSE)</f>
        <v>#N/A</v>
      </c>
      <c r="E138" s="23" t="s">
        <v>84</v>
      </c>
      <c r="F138" s="24" t="str">
        <f>IFERROR(VLOOKUP(E138,IF({1,0},医院分型!F:F,医院分型!E:E),2,FALSE),"无")</f>
        <v>L2</v>
      </c>
      <c r="G138" s="24" t="str">
        <f>VLOOKUP(E138,医院分型!F:J,5,FALSE)</f>
        <v>是</v>
      </c>
      <c r="H138" s="25" t="s">
        <v>60</v>
      </c>
      <c r="I138" s="25" t="s">
        <v>342</v>
      </c>
      <c r="J138" s="25" t="str">
        <f>IFERROR(VLOOKUP(E138,医院分型!F$2:K$190,6,FALSE),"否")</f>
        <v>否</v>
      </c>
      <c r="K138" s="19" t="s">
        <v>451</v>
      </c>
      <c r="L138" s="19">
        <v>39</v>
      </c>
      <c r="M138" s="19" t="s">
        <v>33</v>
      </c>
      <c r="N138" s="19" t="s">
        <v>56</v>
      </c>
      <c r="O138" s="25"/>
      <c r="P138" s="27" t="s">
        <v>35</v>
      </c>
      <c r="Q138" s="27" t="s">
        <v>36</v>
      </c>
      <c r="R138" s="28"/>
      <c r="S138" s="29" t="s">
        <v>452</v>
      </c>
      <c r="T138" s="25" t="s">
        <v>38</v>
      </c>
      <c r="U138" s="31" t="s">
        <v>50</v>
      </c>
      <c r="V138" s="32"/>
      <c r="W138" s="33"/>
      <c r="X138" s="19"/>
      <c r="Y138" s="20"/>
      <c r="Z138" s="39"/>
      <c r="AA138" s="20"/>
    </row>
    <row r="139" s="15" customFormat="1" ht="13.5" customHeight="1" spans="1:27">
      <c r="A139" s="19">
        <v>138</v>
      </c>
      <c r="B139" s="20">
        <v>44251</v>
      </c>
      <c r="C139" s="21" t="s">
        <v>64</v>
      </c>
      <c r="D139" s="21" t="e">
        <f>VLOOKUP(C139,IF({1,0},#REF!,#REF!),2,FALSE)</f>
        <v>#N/A</v>
      </c>
      <c r="E139" s="23" t="s">
        <v>69</v>
      </c>
      <c r="F139" s="24" t="str">
        <f>IFERROR(VLOOKUP(E139,IF({1,0},医院分型!F:F,医院分型!E:E),2,FALSE),"无")</f>
        <v>无</v>
      </c>
      <c r="G139" s="24" t="str">
        <f>VLOOKUP(E139,医院分型!F:J,5,FALSE)</f>
        <v>是</v>
      </c>
      <c r="H139" s="25" t="s">
        <v>60</v>
      </c>
      <c r="I139" s="25" t="s">
        <v>70</v>
      </c>
      <c r="J139" s="25" t="str">
        <f>IFERROR(VLOOKUP(E139,医院分型!F$2:K$190,6,FALSE),"否")</f>
        <v>否</v>
      </c>
      <c r="K139" s="19" t="s">
        <v>453</v>
      </c>
      <c r="L139" s="19">
        <v>23</v>
      </c>
      <c r="M139" s="19" t="s">
        <v>33</v>
      </c>
      <c r="N139" s="19" t="s">
        <v>56</v>
      </c>
      <c r="O139" s="25"/>
      <c r="P139" s="27" t="s">
        <v>35</v>
      </c>
      <c r="Q139" s="27" t="s">
        <v>36</v>
      </c>
      <c r="R139" s="28"/>
      <c r="S139" s="29" t="s">
        <v>454</v>
      </c>
      <c r="T139" s="25" t="s">
        <v>38</v>
      </c>
      <c r="U139" s="31" t="s">
        <v>50</v>
      </c>
      <c r="V139" s="32"/>
      <c r="W139" s="33"/>
      <c r="X139" s="19"/>
      <c r="Y139" s="20"/>
      <c r="Z139" s="39"/>
      <c r="AA139" s="20"/>
    </row>
    <row r="140" s="15" customFormat="1" ht="13.5" customHeight="1" spans="1:27">
      <c r="A140" s="19">
        <v>139</v>
      </c>
      <c r="B140" s="20">
        <v>44252</v>
      </c>
      <c r="C140" s="21" t="s">
        <v>187</v>
      </c>
      <c r="D140" s="21" t="e">
        <f>VLOOKUP(C140,IF({1,0},#REF!,#REF!),2,FALSE)</f>
        <v>#N/A</v>
      </c>
      <c r="E140" s="23" t="s">
        <v>188</v>
      </c>
      <c r="F140" s="24" t="str">
        <f>IFERROR(VLOOKUP(E140,IF({1,0},医院分型!F:F,医院分型!E:E),2,FALSE),"无")</f>
        <v>L2</v>
      </c>
      <c r="G140" s="24" t="str">
        <f>VLOOKUP(E140,医院分型!F:J,5,FALSE)</f>
        <v>是</v>
      </c>
      <c r="H140" s="25" t="s">
        <v>60</v>
      </c>
      <c r="I140" s="25" t="s">
        <v>455</v>
      </c>
      <c r="J140" s="25" t="str">
        <f>IFERROR(VLOOKUP(E140,医院分型!F$2:K$190,6,FALSE),"否")</f>
        <v>是</v>
      </c>
      <c r="K140" s="19" t="s">
        <v>456</v>
      </c>
      <c r="L140" s="19">
        <v>63</v>
      </c>
      <c r="M140" s="19" t="s">
        <v>33</v>
      </c>
      <c r="N140" s="19" t="s">
        <v>34</v>
      </c>
      <c r="O140" s="25"/>
      <c r="P140" s="27" t="s">
        <v>35</v>
      </c>
      <c r="Q140" s="27" t="s">
        <v>36</v>
      </c>
      <c r="R140" s="28"/>
      <c r="S140" s="29" t="s">
        <v>457</v>
      </c>
      <c r="T140" s="25" t="s">
        <v>38</v>
      </c>
      <c r="U140" s="31" t="s">
        <v>50</v>
      </c>
      <c r="V140" s="32"/>
      <c r="W140" s="33"/>
      <c r="X140" s="19"/>
      <c r="Y140" s="20"/>
      <c r="Z140" s="39"/>
      <c r="AA140" s="20"/>
    </row>
    <row r="141" s="15" customFormat="1" ht="13.5" customHeight="1" spans="1:27">
      <c r="A141" s="19">
        <v>140</v>
      </c>
      <c r="B141" s="20">
        <v>44252</v>
      </c>
      <c r="C141" s="21" t="s">
        <v>291</v>
      </c>
      <c r="D141" s="21" t="e">
        <f>VLOOKUP(C141,IF({1,0},#REF!,#REF!),2,FALSE)</f>
        <v>#N/A</v>
      </c>
      <c r="E141" s="23" t="s">
        <v>292</v>
      </c>
      <c r="F141" s="24" t="str">
        <f>IFERROR(VLOOKUP(E141,IF({1,0},医院分型!F:F,医院分型!E:E),2,FALSE),"无")</f>
        <v>L2</v>
      </c>
      <c r="G141" s="24" t="str">
        <f>VLOOKUP(E141,医院分型!F:J,5,FALSE)</f>
        <v>否</v>
      </c>
      <c r="H141" s="25" t="s">
        <v>60</v>
      </c>
      <c r="I141" s="25" t="s">
        <v>458</v>
      </c>
      <c r="J141" s="25" t="str">
        <f>IFERROR(VLOOKUP(E141,医院分型!F$2:K$190,6,FALSE),"否")</f>
        <v>否</v>
      </c>
      <c r="K141" s="19" t="s">
        <v>459</v>
      </c>
      <c r="L141" s="19">
        <v>10</v>
      </c>
      <c r="M141" s="19" t="s">
        <v>33</v>
      </c>
      <c r="N141" s="19" t="s">
        <v>56</v>
      </c>
      <c r="O141" s="25"/>
      <c r="P141" s="27" t="s">
        <v>35</v>
      </c>
      <c r="Q141" s="27" t="s">
        <v>36</v>
      </c>
      <c r="R141" s="28"/>
      <c r="S141" s="29" t="s">
        <v>460</v>
      </c>
      <c r="T141" s="25" t="s">
        <v>38</v>
      </c>
      <c r="U141" s="31" t="s">
        <v>50</v>
      </c>
      <c r="V141" s="32"/>
      <c r="W141" s="33"/>
      <c r="X141" s="19"/>
      <c r="Y141" s="20"/>
      <c r="Z141" s="39"/>
      <c r="AA141" s="20"/>
    </row>
    <row r="142" s="15" customFormat="1" ht="13.5" customHeight="1" spans="1:27">
      <c r="A142" s="19">
        <v>141</v>
      </c>
      <c r="B142" s="20">
        <v>44252</v>
      </c>
      <c r="C142" s="21" t="s">
        <v>187</v>
      </c>
      <c r="D142" s="21" t="e">
        <f>VLOOKUP(C142,IF({1,0},#REF!,#REF!),2,FALSE)</f>
        <v>#N/A</v>
      </c>
      <c r="E142" s="23" t="s">
        <v>188</v>
      </c>
      <c r="F142" s="24" t="str">
        <f>IFERROR(VLOOKUP(E142,IF({1,0},医院分型!F:F,医院分型!E:E),2,FALSE),"无")</f>
        <v>L2</v>
      </c>
      <c r="G142" s="24" t="str">
        <f>VLOOKUP(E142,医院分型!F:J,5,FALSE)</f>
        <v>是</v>
      </c>
      <c r="H142" s="25" t="s">
        <v>60</v>
      </c>
      <c r="I142" s="25" t="s">
        <v>455</v>
      </c>
      <c r="J142" s="25" t="str">
        <f>IFERROR(VLOOKUP(E142,医院分型!F$2:K$190,6,FALSE),"否")</f>
        <v>是</v>
      </c>
      <c r="K142" s="19" t="s">
        <v>461</v>
      </c>
      <c r="L142" s="19">
        <v>22</v>
      </c>
      <c r="M142" s="19" t="s">
        <v>33</v>
      </c>
      <c r="N142" s="19" t="s">
        <v>34</v>
      </c>
      <c r="O142" s="25"/>
      <c r="P142" s="27" t="s">
        <v>35</v>
      </c>
      <c r="Q142" s="27" t="s">
        <v>36</v>
      </c>
      <c r="R142" s="28"/>
      <c r="S142" s="29" t="s">
        <v>462</v>
      </c>
      <c r="T142" s="25" t="s">
        <v>38</v>
      </c>
      <c r="U142" s="31" t="s">
        <v>50</v>
      </c>
      <c r="V142" s="32"/>
      <c r="W142" s="33"/>
      <c r="X142" s="19"/>
      <c r="Y142" s="20"/>
      <c r="Z142" s="39"/>
      <c r="AA142" s="20"/>
    </row>
    <row r="143" s="15" customFormat="1" ht="13.5" customHeight="1" spans="1:27">
      <c r="A143" s="19">
        <v>142</v>
      </c>
      <c r="B143" s="20">
        <v>44253</v>
      </c>
      <c r="C143" s="21" t="s">
        <v>187</v>
      </c>
      <c r="D143" s="21" t="e">
        <f>VLOOKUP(C143,IF({1,0},#REF!,#REF!),2,FALSE)</f>
        <v>#N/A</v>
      </c>
      <c r="E143" s="23" t="s">
        <v>188</v>
      </c>
      <c r="F143" s="24" t="str">
        <f>IFERROR(VLOOKUP(E143,IF({1,0},医院分型!F:F,医院分型!E:E),2,FALSE),"无")</f>
        <v>L2</v>
      </c>
      <c r="G143" s="24" t="str">
        <f>VLOOKUP(E143,医院分型!F:J,5,FALSE)</f>
        <v>是</v>
      </c>
      <c r="H143" s="25" t="s">
        <v>60</v>
      </c>
      <c r="I143" s="25" t="s">
        <v>463</v>
      </c>
      <c r="J143" s="25" t="str">
        <f>IFERROR(VLOOKUP(E143,医院分型!F$2:K$190,6,FALSE),"否")</f>
        <v>是</v>
      </c>
      <c r="K143" s="19" t="s">
        <v>464</v>
      </c>
      <c r="L143" s="19">
        <v>34</v>
      </c>
      <c r="M143" s="19" t="s">
        <v>33</v>
      </c>
      <c r="N143" s="19" t="s">
        <v>56</v>
      </c>
      <c r="O143" s="25"/>
      <c r="P143" s="27" t="s">
        <v>35</v>
      </c>
      <c r="Q143" s="27" t="s">
        <v>36</v>
      </c>
      <c r="R143" s="28"/>
      <c r="S143" s="29" t="s">
        <v>465</v>
      </c>
      <c r="T143" s="25" t="s">
        <v>38</v>
      </c>
      <c r="U143" s="31" t="s">
        <v>50</v>
      </c>
      <c r="V143" s="32"/>
      <c r="W143" s="33"/>
      <c r="X143" s="19"/>
      <c r="Y143" s="20"/>
      <c r="Z143" s="39"/>
      <c r="AA143" s="20"/>
    </row>
    <row r="144" s="15" customFormat="1" ht="13.5" customHeight="1" spans="1:27">
      <c r="A144" s="19">
        <v>143</v>
      </c>
      <c r="B144" s="20">
        <v>44256</v>
      </c>
      <c r="C144" s="21" t="s">
        <v>64</v>
      </c>
      <c r="D144" s="21" t="e">
        <f>VLOOKUP(C144,IF({1,0},#REF!,#REF!),2,FALSE)</f>
        <v>#N/A</v>
      </c>
      <c r="E144" s="23" t="s">
        <v>65</v>
      </c>
      <c r="F144" s="24" t="str">
        <f>IFERROR(VLOOKUP(E144,IF({1,0},医院分型!F:F,医院分型!E:E),2,FALSE),"无")</f>
        <v>L2</v>
      </c>
      <c r="G144" s="24" t="str">
        <f>VLOOKUP(E144,医院分型!F:J,5,FALSE)</f>
        <v>是</v>
      </c>
      <c r="H144" s="25" t="s">
        <v>60</v>
      </c>
      <c r="I144" s="25" t="s">
        <v>66</v>
      </c>
      <c r="J144" s="25" t="str">
        <f>IFERROR(VLOOKUP(E144,医院分型!F$2:K$190,6,FALSE),"否")</f>
        <v>否</v>
      </c>
      <c r="K144" s="19" t="s">
        <v>466</v>
      </c>
      <c r="L144" s="19">
        <v>47</v>
      </c>
      <c r="M144" s="19" t="s">
        <v>33</v>
      </c>
      <c r="N144" s="19" t="s">
        <v>34</v>
      </c>
      <c r="O144" s="25"/>
      <c r="P144" s="27" t="s">
        <v>35</v>
      </c>
      <c r="Q144" s="27" t="s">
        <v>36</v>
      </c>
      <c r="R144" s="28"/>
      <c r="S144" s="29" t="s">
        <v>467</v>
      </c>
      <c r="T144" s="25" t="s">
        <v>38</v>
      </c>
      <c r="U144" s="31" t="s">
        <v>50</v>
      </c>
      <c r="V144" s="32"/>
      <c r="W144" s="33"/>
      <c r="X144" s="19"/>
      <c r="Y144" s="20"/>
      <c r="Z144" s="39"/>
      <c r="AA144" s="20"/>
    </row>
    <row r="145" s="15" customFormat="1" ht="13.5" customHeight="1" spans="1:29">
      <c r="A145" s="19">
        <v>144</v>
      </c>
      <c r="B145" s="20">
        <v>44256</v>
      </c>
      <c r="C145" s="21" t="s">
        <v>77</v>
      </c>
      <c r="D145" s="21" t="e">
        <f>VLOOKUP(C145,IF({1,0},#REF!,#REF!),2,FALSE)</f>
        <v>#N/A</v>
      </c>
      <c r="E145" s="23" t="s">
        <v>468</v>
      </c>
      <c r="F145" s="24" t="str">
        <f>IFERROR(VLOOKUP(E145,IF({1,0},医院分型!F:F,医院分型!E:E),2,FALSE),"无")</f>
        <v>无</v>
      </c>
      <c r="G145" s="24" t="e">
        <f>VLOOKUP(E145,医院分型!F:J,5,FALSE)</f>
        <v>#N/A</v>
      </c>
      <c r="H145" s="25" t="s">
        <v>469</v>
      </c>
      <c r="I145" s="25" t="s">
        <v>470</v>
      </c>
      <c r="J145" s="25" t="str">
        <f>IFERROR(VLOOKUP(E145,医院分型!F$2:K$190,6,FALSE),"否")</f>
        <v>否</v>
      </c>
      <c r="K145" s="19" t="s">
        <v>471</v>
      </c>
      <c r="L145" s="19">
        <v>28</v>
      </c>
      <c r="M145" s="19" t="s">
        <v>33</v>
      </c>
      <c r="N145" s="19" t="s">
        <v>34</v>
      </c>
      <c r="O145" s="25"/>
      <c r="P145" s="27" t="s">
        <v>35</v>
      </c>
      <c r="Q145" s="27" t="s">
        <v>36</v>
      </c>
      <c r="R145" s="28"/>
      <c r="S145" s="29" t="s">
        <v>472</v>
      </c>
      <c r="T145" s="25" t="s">
        <v>38</v>
      </c>
      <c r="U145" s="31" t="s">
        <v>39</v>
      </c>
      <c r="V145" s="32">
        <v>0.17</v>
      </c>
      <c r="W145" s="33" t="s">
        <v>40</v>
      </c>
      <c r="X145" s="19">
        <v>4</v>
      </c>
      <c r="Y145" s="20" t="s">
        <v>38</v>
      </c>
      <c r="Z145" s="39" t="s">
        <v>473</v>
      </c>
      <c r="AA145" s="20"/>
      <c r="AB145" s="15" t="s">
        <v>474</v>
      </c>
      <c r="AC145" s="15" t="s">
        <v>475</v>
      </c>
    </row>
    <row r="146" s="15" customFormat="1" ht="13.5" customHeight="1" spans="1:27">
      <c r="A146" s="19">
        <v>145</v>
      </c>
      <c r="B146" s="20">
        <v>44256</v>
      </c>
      <c r="C146" s="21" t="s">
        <v>476</v>
      </c>
      <c r="D146" s="21" t="e">
        <f>VLOOKUP(C146,IF({1,0},#REF!,#REF!),2,FALSE)</f>
        <v>#N/A</v>
      </c>
      <c r="E146" s="23" t="s">
        <v>477</v>
      </c>
      <c r="F146" s="24" t="str">
        <f>IFERROR(VLOOKUP(E146,IF({1,0},医院分型!F:F,医院分型!E:E),2,FALSE),"无")</f>
        <v>无</v>
      </c>
      <c r="G146" s="24" t="str">
        <f>VLOOKUP(E146,医院分型!F:J,5,FALSE)</f>
        <v>否</v>
      </c>
      <c r="H146" s="25" t="s">
        <v>180</v>
      </c>
      <c r="I146" s="25" t="s">
        <v>478</v>
      </c>
      <c r="J146" s="25" t="str">
        <f>IFERROR(VLOOKUP(E146,医院分型!F$2:K$190,6,FALSE),"否")</f>
        <v>是</v>
      </c>
      <c r="K146" s="19" t="s">
        <v>479</v>
      </c>
      <c r="L146" s="19">
        <v>10</v>
      </c>
      <c r="M146" s="19" t="s">
        <v>317</v>
      </c>
      <c r="N146" s="19" t="s">
        <v>56</v>
      </c>
      <c r="O146" s="25"/>
      <c r="P146" s="27" t="s">
        <v>35</v>
      </c>
      <c r="Q146" s="27" t="s">
        <v>36</v>
      </c>
      <c r="R146" s="28"/>
      <c r="S146" s="29" t="s">
        <v>480</v>
      </c>
      <c r="T146" s="25" t="s">
        <v>38</v>
      </c>
      <c r="U146" s="31" t="s">
        <v>50</v>
      </c>
      <c r="V146" s="32"/>
      <c r="W146" s="33"/>
      <c r="X146" s="19"/>
      <c r="Y146" s="20"/>
      <c r="Z146" s="39"/>
      <c r="AA146" s="20"/>
    </row>
    <row r="147" s="15" customFormat="1" ht="13.5" customHeight="1" spans="1:27">
      <c r="A147" s="19">
        <v>146</v>
      </c>
      <c r="B147" s="20">
        <v>44256</v>
      </c>
      <c r="C147" s="21" t="s">
        <v>64</v>
      </c>
      <c r="D147" s="21" t="e">
        <f>VLOOKUP(C147,IF({1,0},#REF!,#REF!),2,FALSE)</f>
        <v>#N/A</v>
      </c>
      <c r="E147" s="23" t="s">
        <v>117</v>
      </c>
      <c r="F147" s="24" t="str">
        <f>IFERROR(VLOOKUP(E147,IF({1,0},医院分型!F:F,医院分型!E:E),2,FALSE),"无")</f>
        <v>L1</v>
      </c>
      <c r="G147" s="24" t="str">
        <f>VLOOKUP(E147,医院分型!F:J,5,FALSE)</f>
        <v>是</v>
      </c>
      <c r="H147" s="25" t="s">
        <v>118</v>
      </c>
      <c r="I147" s="25" t="s">
        <v>119</v>
      </c>
      <c r="J147" s="25" t="str">
        <f>IFERROR(VLOOKUP(E147,医院分型!F$2:K$190,6,FALSE),"否")</f>
        <v>是</v>
      </c>
      <c r="K147" s="19" t="s">
        <v>481</v>
      </c>
      <c r="L147" s="19">
        <v>13</v>
      </c>
      <c r="M147" s="19" t="s">
        <v>33</v>
      </c>
      <c r="N147" s="19" t="s">
        <v>56</v>
      </c>
      <c r="O147" s="25"/>
      <c r="P147" s="27" t="s">
        <v>35</v>
      </c>
      <c r="Q147" s="27" t="s">
        <v>36</v>
      </c>
      <c r="R147" s="28"/>
      <c r="S147" s="29" t="s">
        <v>482</v>
      </c>
      <c r="T147" s="25" t="s">
        <v>38</v>
      </c>
      <c r="U147" s="31" t="s">
        <v>50</v>
      </c>
      <c r="V147" s="32"/>
      <c r="W147" s="33"/>
      <c r="X147" s="19"/>
      <c r="Y147" s="20"/>
      <c r="Z147" s="39"/>
      <c r="AA147" s="20"/>
    </row>
    <row r="148" s="15" customFormat="1" ht="13.5" customHeight="1" spans="1:27">
      <c r="A148" s="19">
        <v>147</v>
      </c>
      <c r="B148" s="20">
        <v>44256</v>
      </c>
      <c r="C148" s="21" t="s">
        <v>64</v>
      </c>
      <c r="D148" s="21" t="e">
        <f>VLOOKUP(C148,IF({1,0},#REF!,#REF!),2,FALSE)</f>
        <v>#N/A</v>
      </c>
      <c r="E148" s="23" t="s">
        <v>69</v>
      </c>
      <c r="F148" s="24" t="str">
        <f>IFERROR(VLOOKUP(E148,IF({1,0},医院分型!F:F,医院分型!E:E),2,FALSE),"无")</f>
        <v>无</v>
      </c>
      <c r="G148" s="24" t="str">
        <f>VLOOKUP(E148,医院分型!F:J,5,FALSE)</f>
        <v>是</v>
      </c>
      <c r="H148" s="25" t="s">
        <v>60</v>
      </c>
      <c r="I148" s="25" t="s">
        <v>70</v>
      </c>
      <c r="J148" s="25" t="str">
        <f>IFERROR(VLOOKUP(E148,医院分型!F$2:K$190,6,FALSE),"否")</f>
        <v>否</v>
      </c>
      <c r="K148" s="19" t="s">
        <v>483</v>
      </c>
      <c r="L148" s="19">
        <v>18</v>
      </c>
      <c r="M148" s="19" t="s">
        <v>33</v>
      </c>
      <c r="N148" s="19" t="s">
        <v>34</v>
      </c>
      <c r="O148" s="25"/>
      <c r="P148" s="27" t="s">
        <v>35</v>
      </c>
      <c r="Q148" s="27" t="s">
        <v>36</v>
      </c>
      <c r="R148" s="28"/>
      <c r="S148" s="29" t="s">
        <v>484</v>
      </c>
      <c r="T148" s="25" t="s">
        <v>38</v>
      </c>
      <c r="U148" s="31" t="s">
        <v>50</v>
      </c>
      <c r="V148" s="32"/>
      <c r="W148" s="33"/>
      <c r="X148" s="19"/>
      <c r="Y148" s="20"/>
      <c r="Z148" s="39"/>
      <c r="AA148" s="20"/>
    </row>
    <row r="149" s="15" customFormat="1" ht="13.5" customHeight="1" spans="1:27">
      <c r="A149" s="19">
        <v>148</v>
      </c>
      <c r="B149" s="20">
        <v>44256</v>
      </c>
      <c r="C149" s="21" t="s">
        <v>64</v>
      </c>
      <c r="D149" s="21" t="e">
        <f>VLOOKUP(C149,IF({1,0},#REF!,#REF!),2,FALSE)</f>
        <v>#N/A</v>
      </c>
      <c r="E149" s="23" t="s">
        <v>69</v>
      </c>
      <c r="F149" s="24" t="str">
        <f>IFERROR(VLOOKUP(E149,IF({1,0},医院分型!F:F,医院分型!E:E),2,FALSE),"无")</f>
        <v>无</v>
      </c>
      <c r="G149" s="24" t="str">
        <f>VLOOKUP(E149,医院分型!F:J,5,FALSE)</f>
        <v>是</v>
      </c>
      <c r="H149" s="25" t="s">
        <v>60</v>
      </c>
      <c r="I149" s="25" t="s">
        <v>70</v>
      </c>
      <c r="J149" s="25" t="str">
        <f>IFERROR(VLOOKUP(E149,医院分型!F$2:K$190,6,FALSE),"否")</f>
        <v>否</v>
      </c>
      <c r="K149" s="19" t="s">
        <v>485</v>
      </c>
      <c r="L149" s="19">
        <v>34</v>
      </c>
      <c r="M149" s="19" t="s">
        <v>33</v>
      </c>
      <c r="N149" s="19" t="s">
        <v>34</v>
      </c>
      <c r="O149" s="25"/>
      <c r="P149" s="27" t="s">
        <v>35</v>
      </c>
      <c r="Q149" s="27" t="s">
        <v>36</v>
      </c>
      <c r="R149" s="28"/>
      <c r="S149" s="29" t="s">
        <v>486</v>
      </c>
      <c r="T149" s="25" t="s">
        <v>38</v>
      </c>
      <c r="U149" s="31" t="s">
        <v>50</v>
      </c>
      <c r="V149" s="32"/>
      <c r="W149" s="33"/>
      <c r="X149" s="19"/>
      <c r="Y149" s="20"/>
      <c r="Z149" s="39"/>
      <c r="AA149" s="20"/>
    </row>
    <row r="150" s="15" customFormat="1" ht="13.5" customHeight="1" spans="1:27">
      <c r="A150" s="19">
        <v>149</v>
      </c>
      <c r="B150" s="20">
        <v>44256</v>
      </c>
      <c r="C150" s="21" t="s">
        <v>64</v>
      </c>
      <c r="D150" s="21" t="e">
        <f>VLOOKUP(C150,IF({1,0},#REF!,#REF!),2,FALSE)</f>
        <v>#N/A</v>
      </c>
      <c r="E150" s="23" t="s">
        <v>69</v>
      </c>
      <c r="F150" s="24" t="str">
        <f>IFERROR(VLOOKUP(E150,IF({1,0},医院分型!F:F,医院分型!E:E),2,FALSE),"无")</f>
        <v>无</v>
      </c>
      <c r="G150" s="24" t="str">
        <f>VLOOKUP(E150,医院分型!F:J,5,FALSE)</f>
        <v>是</v>
      </c>
      <c r="H150" s="25" t="s">
        <v>60</v>
      </c>
      <c r="I150" s="25" t="s">
        <v>70</v>
      </c>
      <c r="J150" s="25" t="str">
        <f>IFERROR(VLOOKUP(E150,医院分型!F$2:K$190,6,FALSE),"否")</f>
        <v>否</v>
      </c>
      <c r="K150" s="19" t="s">
        <v>487</v>
      </c>
      <c r="L150" s="19">
        <v>66</v>
      </c>
      <c r="M150" s="19" t="s">
        <v>33</v>
      </c>
      <c r="N150" s="19" t="s">
        <v>34</v>
      </c>
      <c r="O150" s="25"/>
      <c r="P150" s="27" t="s">
        <v>35</v>
      </c>
      <c r="Q150" s="27" t="s">
        <v>36</v>
      </c>
      <c r="R150" s="28"/>
      <c r="S150" s="29" t="s">
        <v>488</v>
      </c>
      <c r="T150" s="25" t="s">
        <v>38</v>
      </c>
      <c r="U150" s="31" t="s">
        <v>50</v>
      </c>
      <c r="V150" s="32"/>
      <c r="W150" s="33"/>
      <c r="X150" s="19"/>
      <c r="Y150" s="20"/>
      <c r="Z150" s="39"/>
      <c r="AA150" s="20"/>
    </row>
    <row r="151" s="15" customFormat="1" ht="13.5" customHeight="1" spans="1:27">
      <c r="A151" s="19">
        <v>150</v>
      </c>
      <c r="B151" s="20">
        <v>44257</v>
      </c>
      <c r="C151" s="21" t="s">
        <v>64</v>
      </c>
      <c r="D151" s="21" t="e">
        <f>VLOOKUP(C151,IF({1,0},#REF!,#REF!),2,FALSE)</f>
        <v>#N/A</v>
      </c>
      <c r="E151" s="23" t="s">
        <v>84</v>
      </c>
      <c r="F151" s="24" t="str">
        <f>IFERROR(VLOOKUP(E151,IF({1,0},医院分型!F:F,医院分型!E:E),2,FALSE),"无")</f>
        <v>L2</v>
      </c>
      <c r="G151" s="24" t="str">
        <f>VLOOKUP(E151,医院分型!F:J,5,FALSE)</f>
        <v>是</v>
      </c>
      <c r="H151" s="25" t="s">
        <v>60</v>
      </c>
      <c r="I151" s="25" t="s">
        <v>489</v>
      </c>
      <c r="J151" s="25" t="str">
        <f>IFERROR(VLOOKUP(E151,医院分型!F$2:K$190,6,FALSE),"否")</f>
        <v>否</v>
      </c>
      <c r="K151" s="19" t="s">
        <v>490</v>
      </c>
      <c r="L151" s="19">
        <v>23</v>
      </c>
      <c r="M151" s="19" t="s">
        <v>33</v>
      </c>
      <c r="N151" s="19" t="s">
        <v>34</v>
      </c>
      <c r="O151" s="25"/>
      <c r="P151" s="27" t="s">
        <v>35</v>
      </c>
      <c r="Q151" s="27" t="s">
        <v>36</v>
      </c>
      <c r="R151" s="28"/>
      <c r="S151" s="29" t="s">
        <v>491</v>
      </c>
      <c r="T151" s="25" t="s">
        <v>38</v>
      </c>
      <c r="U151" s="31" t="s">
        <v>50</v>
      </c>
      <c r="V151" s="32"/>
      <c r="W151" s="33"/>
      <c r="X151" s="19"/>
      <c r="Y151" s="20"/>
      <c r="Z151" s="39"/>
      <c r="AA151" s="20"/>
    </row>
    <row r="152" s="15" customFormat="1" ht="13.5" customHeight="1" spans="1:27">
      <c r="A152" s="19">
        <v>151</v>
      </c>
      <c r="B152" s="20">
        <v>44257</v>
      </c>
      <c r="C152" s="21" t="s">
        <v>64</v>
      </c>
      <c r="D152" s="21" t="e">
        <f>VLOOKUP(C152,IF({1,0},#REF!,#REF!),2,FALSE)</f>
        <v>#N/A</v>
      </c>
      <c r="E152" s="23" t="s">
        <v>84</v>
      </c>
      <c r="F152" s="24" t="str">
        <f>IFERROR(VLOOKUP(E152,IF({1,0},医院分型!F:F,医院分型!E:E),2,FALSE),"无")</f>
        <v>L2</v>
      </c>
      <c r="G152" s="24" t="str">
        <f>VLOOKUP(E152,医院分型!F:J,5,FALSE)</f>
        <v>是</v>
      </c>
      <c r="H152" s="25" t="s">
        <v>60</v>
      </c>
      <c r="I152" s="25" t="s">
        <v>489</v>
      </c>
      <c r="J152" s="25" t="str">
        <f>IFERROR(VLOOKUP(E152,医院分型!F$2:K$190,6,FALSE),"否")</f>
        <v>否</v>
      </c>
      <c r="K152" s="19" t="s">
        <v>492</v>
      </c>
      <c r="L152" s="19">
        <v>54</v>
      </c>
      <c r="M152" s="19" t="s">
        <v>33</v>
      </c>
      <c r="N152" s="19" t="s">
        <v>34</v>
      </c>
      <c r="O152" s="25"/>
      <c r="P152" s="27" t="s">
        <v>35</v>
      </c>
      <c r="Q152" s="27" t="s">
        <v>36</v>
      </c>
      <c r="R152" s="28"/>
      <c r="S152" s="29" t="s">
        <v>493</v>
      </c>
      <c r="T152" s="25" t="s">
        <v>38</v>
      </c>
      <c r="U152" s="31" t="s">
        <v>50</v>
      </c>
      <c r="V152" s="32"/>
      <c r="W152" s="33"/>
      <c r="X152" s="19"/>
      <c r="Y152" s="20"/>
      <c r="Z152" s="39"/>
      <c r="AA152" s="20"/>
    </row>
    <row r="153" s="15" customFormat="1" ht="13.5" customHeight="1" spans="1:27">
      <c r="A153" s="19">
        <v>152</v>
      </c>
      <c r="B153" s="20">
        <v>44257</v>
      </c>
      <c r="C153" s="21" t="s">
        <v>58</v>
      </c>
      <c r="D153" s="21" t="e">
        <f>VLOOKUP(C153,IF({1,0},#REF!,#REF!),2,FALSE)</f>
        <v>#N/A</v>
      </c>
      <c r="E153" s="23" t="s">
        <v>59</v>
      </c>
      <c r="F153" s="24" t="str">
        <f>IFERROR(VLOOKUP(E153,IF({1,0},医院分型!F:F,医院分型!E:E),2,FALSE),"无")</f>
        <v>无</v>
      </c>
      <c r="G153" s="24" t="e">
        <f>VLOOKUP(E153,医院分型!F:J,5,FALSE)</f>
        <v>#N/A</v>
      </c>
      <c r="H153" s="25" t="s">
        <v>60</v>
      </c>
      <c r="I153" s="25" t="s">
        <v>494</v>
      </c>
      <c r="J153" s="25" t="str">
        <f>IFERROR(VLOOKUP(E153,医院分型!F$2:K$190,6,FALSE),"否")</f>
        <v>否</v>
      </c>
      <c r="K153" s="19" t="s">
        <v>495</v>
      </c>
      <c r="L153" s="19">
        <v>74</v>
      </c>
      <c r="M153" s="19" t="s">
        <v>33</v>
      </c>
      <c r="N153" s="19" t="s">
        <v>34</v>
      </c>
      <c r="O153" s="25"/>
      <c r="P153" s="27" t="s">
        <v>35</v>
      </c>
      <c r="Q153" s="27" t="s">
        <v>36</v>
      </c>
      <c r="R153" s="28"/>
      <c r="S153" s="29" t="s">
        <v>496</v>
      </c>
      <c r="T153" s="25" t="s">
        <v>38</v>
      </c>
      <c r="U153" s="31" t="s">
        <v>50</v>
      </c>
      <c r="V153" s="32"/>
      <c r="W153" s="33"/>
      <c r="X153" s="19"/>
      <c r="Y153" s="20"/>
      <c r="Z153" s="39"/>
      <c r="AA153" s="20"/>
    </row>
    <row r="154" s="15" customFormat="1" ht="13.5" customHeight="1" spans="1:27">
      <c r="A154" s="19">
        <v>153</v>
      </c>
      <c r="B154" s="20">
        <v>44257</v>
      </c>
      <c r="C154" s="21" t="s">
        <v>58</v>
      </c>
      <c r="D154" s="21" t="e">
        <f>VLOOKUP(C154,IF({1,0},#REF!,#REF!),2,FALSE)</f>
        <v>#N/A</v>
      </c>
      <c r="E154" s="23" t="s">
        <v>59</v>
      </c>
      <c r="F154" s="24" t="str">
        <f>IFERROR(VLOOKUP(E154,IF({1,0},医院分型!F:F,医院分型!E:E),2,FALSE),"无")</f>
        <v>无</v>
      </c>
      <c r="G154" s="24" t="e">
        <f>VLOOKUP(E154,医院分型!F:J,5,FALSE)</f>
        <v>#N/A</v>
      </c>
      <c r="H154" s="25" t="s">
        <v>60</v>
      </c>
      <c r="I154" s="25" t="s">
        <v>494</v>
      </c>
      <c r="J154" s="25" t="str">
        <f>IFERROR(VLOOKUP(E154,医院分型!F$2:K$190,6,FALSE),"否")</f>
        <v>否</v>
      </c>
      <c r="K154" s="19" t="s">
        <v>497</v>
      </c>
      <c r="L154" s="19">
        <v>48</v>
      </c>
      <c r="M154" s="19" t="s">
        <v>33</v>
      </c>
      <c r="N154" s="19" t="s">
        <v>34</v>
      </c>
      <c r="O154" s="25"/>
      <c r="P154" s="27" t="s">
        <v>35</v>
      </c>
      <c r="Q154" s="27" t="s">
        <v>36</v>
      </c>
      <c r="R154" s="28"/>
      <c r="S154" s="29" t="s">
        <v>498</v>
      </c>
      <c r="T154" s="25" t="s">
        <v>38</v>
      </c>
      <c r="U154" s="31" t="s">
        <v>50</v>
      </c>
      <c r="V154" s="32"/>
      <c r="W154" s="33"/>
      <c r="X154" s="19"/>
      <c r="Y154" s="20"/>
      <c r="Z154" s="39"/>
      <c r="AA154" s="20"/>
    </row>
    <row r="155" s="15" customFormat="1" ht="13.5" customHeight="1" spans="1:28">
      <c r="A155" s="19">
        <v>154</v>
      </c>
      <c r="B155" s="20">
        <v>44257</v>
      </c>
      <c r="C155" s="21" t="s">
        <v>326</v>
      </c>
      <c r="D155" s="21" t="e">
        <f>VLOOKUP(C155,IF({1,0},#REF!,#REF!),2,FALSE)</f>
        <v>#N/A</v>
      </c>
      <c r="E155" s="23" t="s">
        <v>327</v>
      </c>
      <c r="F155" s="24" t="str">
        <f>IFERROR(VLOOKUP(E155,IF({1,0},医院分型!F:F,医院分型!E:E),2,FALSE),"无")</f>
        <v>无</v>
      </c>
      <c r="G155" s="24" t="e">
        <f>VLOOKUP(E155,医院分型!F:J,5,FALSE)</f>
        <v>#N/A</v>
      </c>
      <c r="H155" s="25" t="s">
        <v>328</v>
      </c>
      <c r="I155" s="25" t="s">
        <v>329</v>
      </c>
      <c r="J155" s="25" t="str">
        <f>IFERROR(VLOOKUP(E155,医院分型!F$2:K$190,6,FALSE),"否")</f>
        <v>否</v>
      </c>
      <c r="K155" s="19" t="s">
        <v>499</v>
      </c>
      <c r="L155" s="19">
        <v>27</v>
      </c>
      <c r="M155" s="19" t="s">
        <v>33</v>
      </c>
      <c r="N155" s="19" t="s">
        <v>34</v>
      </c>
      <c r="O155" s="25"/>
      <c r="P155" s="27" t="s">
        <v>35</v>
      </c>
      <c r="Q155" s="27" t="s">
        <v>36</v>
      </c>
      <c r="R155" s="28"/>
      <c r="S155" s="29" t="s">
        <v>500</v>
      </c>
      <c r="T155" s="25" t="s">
        <v>38</v>
      </c>
      <c r="U155" s="31" t="s">
        <v>39</v>
      </c>
      <c r="V155" s="32">
        <v>0.23</v>
      </c>
      <c r="W155" s="33" t="s">
        <v>40</v>
      </c>
      <c r="X155" s="19">
        <v>4</v>
      </c>
      <c r="Y155" s="20" t="s">
        <v>38</v>
      </c>
      <c r="Z155" s="39" t="s">
        <v>501</v>
      </c>
      <c r="AA155" s="20"/>
      <c r="AB155" s="15" t="s">
        <v>502</v>
      </c>
    </row>
    <row r="156" s="15" customFormat="1" ht="13.5" customHeight="1" spans="1:28">
      <c r="A156" s="19">
        <v>155</v>
      </c>
      <c r="B156" s="20">
        <v>44257</v>
      </c>
      <c r="C156" s="21" t="s">
        <v>326</v>
      </c>
      <c r="D156" s="21" t="e">
        <f>VLOOKUP(C156,IF({1,0},#REF!,#REF!),2,FALSE)</f>
        <v>#N/A</v>
      </c>
      <c r="E156" s="23" t="s">
        <v>327</v>
      </c>
      <c r="F156" s="24" t="str">
        <f>IFERROR(VLOOKUP(E156,IF({1,0},医院分型!F:F,医院分型!E:E),2,FALSE),"无")</f>
        <v>无</v>
      </c>
      <c r="G156" s="24" t="e">
        <f>VLOOKUP(E156,医院分型!F:J,5,FALSE)</f>
        <v>#N/A</v>
      </c>
      <c r="H156" s="25" t="s">
        <v>328</v>
      </c>
      <c r="I156" s="25" t="s">
        <v>329</v>
      </c>
      <c r="J156" s="25" t="str">
        <f>IFERROR(VLOOKUP(E156,医院分型!F$2:K$190,6,FALSE),"否")</f>
        <v>否</v>
      </c>
      <c r="K156" s="19" t="s">
        <v>503</v>
      </c>
      <c r="L156" s="19">
        <v>47</v>
      </c>
      <c r="M156" s="19" t="s">
        <v>33</v>
      </c>
      <c r="N156" s="19" t="s">
        <v>34</v>
      </c>
      <c r="O156" s="25"/>
      <c r="P156" s="27" t="s">
        <v>35</v>
      </c>
      <c r="Q156" s="27" t="s">
        <v>36</v>
      </c>
      <c r="R156" s="28"/>
      <c r="S156" s="29" t="s">
        <v>504</v>
      </c>
      <c r="T156" s="25" t="s">
        <v>38</v>
      </c>
      <c r="U156" s="31" t="s">
        <v>39</v>
      </c>
      <c r="V156" s="32">
        <v>0.63</v>
      </c>
      <c r="W156" s="33" t="s">
        <v>40</v>
      </c>
      <c r="X156" s="19">
        <v>4</v>
      </c>
      <c r="Y156" s="20" t="s">
        <v>38</v>
      </c>
      <c r="Z156" s="39" t="s">
        <v>501</v>
      </c>
      <c r="AA156" s="20"/>
      <c r="AB156" s="15" t="s">
        <v>502</v>
      </c>
    </row>
    <row r="157" s="15" customFormat="1" ht="13.5" customHeight="1" spans="1:27">
      <c r="A157" s="19">
        <v>156</v>
      </c>
      <c r="B157" s="20">
        <v>44257</v>
      </c>
      <c r="C157" s="21" t="s">
        <v>326</v>
      </c>
      <c r="D157" s="21" t="e">
        <f>VLOOKUP(C157,IF({1,0},#REF!,#REF!),2,FALSE)</f>
        <v>#N/A</v>
      </c>
      <c r="E157" s="23" t="s">
        <v>327</v>
      </c>
      <c r="F157" s="24" t="str">
        <f>IFERROR(VLOOKUP(E157,IF({1,0},医院分型!F:F,医院分型!E:E),2,FALSE),"无")</f>
        <v>无</v>
      </c>
      <c r="G157" s="24" t="e">
        <f>VLOOKUP(E157,医院分型!F:J,5,FALSE)</f>
        <v>#N/A</v>
      </c>
      <c r="H157" s="25" t="s">
        <v>328</v>
      </c>
      <c r="I157" s="25" t="s">
        <v>329</v>
      </c>
      <c r="J157" s="25" t="str">
        <f>IFERROR(VLOOKUP(E157,医院分型!F$2:K$190,6,FALSE),"否")</f>
        <v>否</v>
      </c>
      <c r="K157" s="19" t="s">
        <v>505</v>
      </c>
      <c r="L157" s="19">
        <v>53</v>
      </c>
      <c r="M157" s="19" t="s">
        <v>33</v>
      </c>
      <c r="N157" s="19" t="s">
        <v>56</v>
      </c>
      <c r="O157" s="25"/>
      <c r="P157" s="27" t="s">
        <v>35</v>
      </c>
      <c r="Q157" s="27" t="s">
        <v>36</v>
      </c>
      <c r="R157" s="28"/>
      <c r="S157" s="29" t="s">
        <v>506</v>
      </c>
      <c r="T157" s="25" t="s">
        <v>38</v>
      </c>
      <c r="U157" s="31" t="s">
        <v>50</v>
      </c>
      <c r="V157" s="32"/>
      <c r="W157" s="33"/>
      <c r="X157" s="19"/>
      <c r="Y157" s="20"/>
      <c r="Z157" s="39"/>
      <c r="AA157" s="20"/>
    </row>
    <row r="158" s="15" customFormat="1" ht="13.5" customHeight="1" spans="1:27">
      <c r="A158" s="19">
        <v>157</v>
      </c>
      <c r="B158" s="20">
        <v>44258</v>
      </c>
      <c r="C158" s="21" t="s">
        <v>64</v>
      </c>
      <c r="D158" s="21" t="e">
        <f>VLOOKUP(C158,IF({1,0},#REF!,#REF!),2,FALSE)</f>
        <v>#N/A</v>
      </c>
      <c r="E158" s="23" t="s">
        <v>84</v>
      </c>
      <c r="F158" s="24" t="str">
        <f>IFERROR(VLOOKUP(E158,IF({1,0},医院分型!F:F,医院分型!E:E),2,FALSE),"无")</f>
        <v>L2</v>
      </c>
      <c r="G158" s="24" t="str">
        <f>VLOOKUP(E158,医院分型!F:J,5,FALSE)</f>
        <v>是</v>
      </c>
      <c r="H158" s="25" t="s">
        <v>60</v>
      </c>
      <c r="I158" s="25" t="s">
        <v>489</v>
      </c>
      <c r="J158" s="25" t="str">
        <f>IFERROR(VLOOKUP(E158,医院分型!F$2:K$190,6,FALSE),"否")</f>
        <v>否</v>
      </c>
      <c r="K158" s="19" t="s">
        <v>507</v>
      </c>
      <c r="L158" s="19">
        <v>79</v>
      </c>
      <c r="M158" s="19" t="s">
        <v>33</v>
      </c>
      <c r="N158" s="19" t="s">
        <v>34</v>
      </c>
      <c r="O158" s="25"/>
      <c r="P158" s="27" t="s">
        <v>35</v>
      </c>
      <c r="Q158" s="27" t="s">
        <v>36</v>
      </c>
      <c r="R158" s="28"/>
      <c r="S158" s="29" t="s">
        <v>508</v>
      </c>
      <c r="T158" s="25" t="s">
        <v>38</v>
      </c>
      <c r="U158" s="31" t="s">
        <v>50</v>
      </c>
      <c r="V158" s="32"/>
      <c r="W158" s="33"/>
      <c r="X158" s="19"/>
      <c r="Y158" s="20"/>
      <c r="Z158" s="39"/>
      <c r="AA158" s="20"/>
    </row>
    <row r="159" s="15" customFormat="1" ht="13.5" customHeight="1" spans="1:27">
      <c r="A159" s="19">
        <v>158</v>
      </c>
      <c r="B159" s="20">
        <v>44258</v>
      </c>
      <c r="C159" s="21" t="s">
        <v>64</v>
      </c>
      <c r="D159" s="21" t="e">
        <f>VLOOKUP(C159,IF({1,0},#REF!,#REF!),2,FALSE)</f>
        <v>#N/A</v>
      </c>
      <c r="E159" s="23" t="s">
        <v>84</v>
      </c>
      <c r="F159" s="24" t="str">
        <f>IFERROR(VLOOKUP(E159,IF({1,0},医院分型!F:F,医院分型!E:E),2,FALSE),"无")</f>
        <v>L2</v>
      </c>
      <c r="G159" s="24" t="str">
        <f>VLOOKUP(E159,医院分型!F:J,5,FALSE)</f>
        <v>是</v>
      </c>
      <c r="H159" s="25" t="s">
        <v>60</v>
      </c>
      <c r="I159" s="25" t="s">
        <v>489</v>
      </c>
      <c r="J159" s="25" t="str">
        <f>IFERROR(VLOOKUP(E159,医院分型!F$2:K$190,6,FALSE),"否")</f>
        <v>否</v>
      </c>
      <c r="K159" s="19" t="s">
        <v>509</v>
      </c>
      <c r="L159" s="19">
        <v>34</v>
      </c>
      <c r="M159" s="19" t="s">
        <v>33</v>
      </c>
      <c r="N159" s="19" t="s">
        <v>34</v>
      </c>
      <c r="O159" s="25"/>
      <c r="P159" s="27" t="s">
        <v>35</v>
      </c>
      <c r="Q159" s="27" t="s">
        <v>36</v>
      </c>
      <c r="R159" s="28"/>
      <c r="S159" s="29" t="s">
        <v>510</v>
      </c>
      <c r="T159" s="25" t="s">
        <v>38</v>
      </c>
      <c r="U159" s="31" t="s">
        <v>50</v>
      </c>
      <c r="V159" s="32"/>
      <c r="W159" s="33"/>
      <c r="X159" s="19"/>
      <c r="Y159" s="20"/>
      <c r="Z159" s="39"/>
      <c r="AA159" s="20"/>
    </row>
    <row r="160" s="15" customFormat="1" ht="13.5" customHeight="1" spans="1:27">
      <c r="A160" s="19">
        <v>159</v>
      </c>
      <c r="B160" s="20">
        <v>44258</v>
      </c>
      <c r="C160" s="21" t="s">
        <v>64</v>
      </c>
      <c r="D160" s="21" t="e">
        <f>VLOOKUP(C160,IF({1,0},#REF!,#REF!),2,FALSE)</f>
        <v>#N/A</v>
      </c>
      <c r="E160" s="23" t="s">
        <v>84</v>
      </c>
      <c r="F160" s="24" t="str">
        <f>IFERROR(VLOOKUP(E160,IF({1,0},医院分型!F:F,医院分型!E:E),2,FALSE),"无")</f>
        <v>L2</v>
      </c>
      <c r="G160" s="24" t="str">
        <f>VLOOKUP(E160,医院分型!F:J,5,FALSE)</f>
        <v>是</v>
      </c>
      <c r="H160" s="25" t="s">
        <v>60</v>
      </c>
      <c r="I160" s="25" t="s">
        <v>489</v>
      </c>
      <c r="J160" s="25" t="str">
        <f>IFERROR(VLOOKUP(E160,医院分型!F$2:K$190,6,FALSE),"否")</f>
        <v>否</v>
      </c>
      <c r="K160" s="19" t="s">
        <v>511</v>
      </c>
      <c r="L160" s="19">
        <v>35</v>
      </c>
      <c r="M160" s="19" t="s">
        <v>33</v>
      </c>
      <c r="N160" s="19" t="s">
        <v>56</v>
      </c>
      <c r="O160" s="25"/>
      <c r="P160" s="27" t="s">
        <v>35</v>
      </c>
      <c r="Q160" s="27" t="s">
        <v>36</v>
      </c>
      <c r="R160" s="28"/>
      <c r="S160" s="29" t="s">
        <v>512</v>
      </c>
      <c r="T160" s="25" t="s">
        <v>38</v>
      </c>
      <c r="U160" s="31" t="s">
        <v>50</v>
      </c>
      <c r="V160" s="32"/>
      <c r="W160" s="33"/>
      <c r="X160" s="19"/>
      <c r="Y160" s="20"/>
      <c r="Z160" s="39"/>
      <c r="AA160" s="20"/>
    </row>
    <row r="161" s="15" customFormat="1" ht="13.5" customHeight="1" spans="1:27">
      <c r="A161" s="19">
        <v>160</v>
      </c>
      <c r="B161" s="20">
        <v>44258</v>
      </c>
      <c r="C161" s="21" t="s">
        <v>64</v>
      </c>
      <c r="D161" s="21" t="e">
        <f>VLOOKUP(C161,IF({1,0},#REF!,#REF!),2,FALSE)</f>
        <v>#N/A</v>
      </c>
      <c r="E161" s="23" t="s">
        <v>84</v>
      </c>
      <c r="F161" s="24" t="str">
        <f>IFERROR(VLOOKUP(E161,IF({1,0},医院分型!F:F,医院分型!E:E),2,FALSE),"无")</f>
        <v>L2</v>
      </c>
      <c r="G161" s="24" t="str">
        <f>VLOOKUP(E161,医院分型!F:J,5,FALSE)</f>
        <v>是</v>
      </c>
      <c r="H161" s="25" t="s">
        <v>60</v>
      </c>
      <c r="I161" s="25" t="s">
        <v>489</v>
      </c>
      <c r="J161" s="25" t="str">
        <f>IFERROR(VLOOKUP(E161,医院分型!F$2:K$190,6,FALSE),"否")</f>
        <v>否</v>
      </c>
      <c r="K161" s="19" t="s">
        <v>513</v>
      </c>
      <c r="L161" s="19">
        <v>31</v>
      </c>
      <c r="M161" s="19" t="s">
        <v>33</v>
      </c>
      <c r="N161" s="19" t="s">
        <v>56</v>
      </c>
      <c r="O161" s="25"/>
      <c r="P161" s="27" t="s">
        <v>35</v>
      </c>
      <c r="Q161" s="27" t="s">
        <v>36</v>
      </c>
      <c r="R161" s="28"/>
      <c r="S161" s="29" t="s">
        <v>514</v>
      </c>
      <c r="T161" s="25" t="s">
        <v>38</v>
      </c>
      <c r="U161" s="31" t="s">
        <v>50</v>
      </c>
      <c r="V161" s="32"/>
      <c r="W161" s="33"/>
      <c r="X161" s="19"/>
      <c r="Y161" s="20"/>
      <c r="Z161" s="39"/>
      <c r="AA161" s="20"/>
    </row>
    <row r="162" s="15" customFormat="1" ht="13.5" customHeight="1" spans="1:27">
      <c r="A162" s="19">
        <v>161</v>
      </c>
      <c r="B162" s="20">
        <v>44258</v>
      </c>
      <c r="C162" s="21" t="s">
        <v>96</v>
      </c>
      <c r="D162" s="21" t="e">
        <f>VLOOKUP(C162,IF({1,0},#REF!,#REF!),2,FALSE)</f>
        <v>#N/A</v>
      </c>
      <c r="E162" s="23" t="s">
        <v>439</v>
      </c>
      <c r="F162" s="24" t="str">
        <f>IFERROR(VLOOKUP(E162,IF({1,0},医院分型!F:F,医院分型!E:E),2,FALSE),"无")</f>
        <v>L2</v>
      </c>
      <c r="G162" s="24" t="str">
        <f>VLOOKUP(E162,医院分型!F:J,5,FALSE)</f>
        <v>否</v>
      </c>
      <c r="H162" s="25" t="s">
        <v>60</v>
      </c>
      <c r="I162" s="25" t="s">
        <v>410</v>
      </c>
      <c r="J162" s="25" t="str">
        <f>IFERROR(VLOOKUP(E162,医院分型!F$2:K$190,6,FALSE),"否")</f>
        <v>否</v>
      </c>
      <c r="K162" s="19" t="s">
        <v>515</v>
      </c>
      <c r="L162" s="19">
        <v>78</v>
      </c>
      <c r="M162" s="19" t="s">
        <v>33</v>
      </c>
      <c r="N162" s="19" t="s">
        <v>56</v>
      </c>
      <c r="O162" s="25"/>
      <c r="P162" s="27" t="s">
        <v>35</v>
      </c>
      <c r="Q162" s="27" t="s">
        <v>36</v>
      </c>
      <c r="R162" s="28"/>
      <c r="S162" s="29" t="s">
        <v>516</v>
      </c>
      <c r="T162" s="25" t="s">
        <v>38</v>
      </c>
      <c r="U162" s="31" t="s">
        <v>50</v>
      </c>
      <c r="V162" s="32"/>
      <c r="W162" s="33"/>
      <c r="X162" s="19"/>
      <c r="Y162" s="20"/>
      <c r="Z162" s="39"/>
      <c r="AA162" s="20"/>
    </row>
    <row r="163" s="15" customFormat="1" ht="13.5" customHeight="1" spans="1:27">
      <c r="A163" s="19">
        <v>162</v>
      </c>
      <c r="B163" s="20">
        <v>44258</v>
      </c>
      <c r="C163" s="21" t="s">
        <v>64</v>
      </c>
      <c r="D163" s="21" t="e">
        <f>VLOOKUP(C163,IF({1,0},#REF!,#REF!),2,FALSE)</f>
        <v>#N/A</v>
      </c>
      <c r="E163" s="23" t="s">
        <v>65</v>
      </c>
      <c r="F163" s="24" t="str">
        <f>IFERROR(VLOOKUP(E163,IF({1,0},医院分型!F:F,医院分型!E:E),2,FALSE),"无")</f>
        <v>L2</v>
      </c>
      <c r="G163" s="24" t="str">
        <f>VLOOKUP(E163,医院分型!F:J,5,FALSE)</f>
        <v>是</v>
      </c>
      <c r="H163" s="25" t="s">
        <v>60</v>
      </c>
      <c r="I163" s="25" t="s">
        <v>163</v>
      </c>
      <c r="J163" s="25" t="str">
        <f>IFERROR(VLOOKUP(E163,医院分型!F$2:K$190,6,FALSE),"否")</f>
        <v>否</v>
      </c>
      <c r="K163" s="19" t="s">
        <v>517</v>
      </c>
      <c r="L163" s="19">
        <v>49</v>
      </c>
      <c r="M163" s="19" t="s">
        <v>33</v>
      </c>
      <c r="N163" s="19" t="s">
        <v>56</v>
      </c>
      <c r="O163" s="25"/>
      <c r="P163" s="27" t="s">
        <v>35</v>
      </c>
      <c r="Q163" s="27" t="s">
        <v>36</v>
      </c>
      <c r="R163" s="28"/>
      <c r="S163" s="29" t="s">
        <v>518</v>
      </c>
      <c r="T163" s="25" t="s">
        <v>38</v>
      </c>
      <c r="U163" s="31" t="s">
        <v>50</v>
      </c>
      <c r="V163" s="32"/>
      <c r="W163" s="33"/>
      <c r="X163" s="19"/>
      <c r="Y163" s="20"/>
      <c r="Z163" s="39"/>
      <c r="AA163" s="20"/>
    </row>
    <row r="164" s="15" customFormat="1" ht="13.5" customHeight="1" spans="1:27">
      <c r="A164" s="19">
        <v>163</v>
      </c>
      <c r="B164" s="20">
        <v>44259</v>
      </c>
      <c r="C164" s="21" t="s">
        <v>58</v>
      </c>
      <c r="D164" s="21" t="e">
        <f>VLOOKUP(C164,IF({1,0},#REF!,#REF!),2,FALSE)</f>
        <v>#N/A</v>
      </c>
      <c r="E164" s="23" t="s">
        <v>519</v>
      </c>
      <c r="F164" s="24" t="str">
        <f>IFERROR(VLOOKUP(E164,IF({1,0},医院分型!F:F,医院分型!E:E),2,FALSE),"无")</f>
        <v>无</v>
      </c>
      <c r="G164" s="24" t="e">
        <f>VLOOKUP(E164,医院分型!F:J,5,FALSE)</f>
        <v>#N/A</v>
      </c>
      <c r="H164" s="25" t="s">
        <v>60</v>
      </c>
      <c r="I164" s="25" t="s">
        <v>520</v>
      </c>
      <c r="J164" s="25" t="str">
        <f>IFERROR(VLOOKUP(E164,医院分型!F$2:K$190,6,FALSE),"否")</f>
        <v>否</v>
      </c>
      <c r="K164" s="19" t="s">
        <v>521</v>
      </c>
      <c r="L164" s="19">
        <v>15</v>
      </c>
      <c r="M164" s="19" t="s">
        <v>33</v>
      </c>
      <c r="N164" s="19" t="s">
        <v>56</v>
      </c>
      <c r="O164" s="25"/>
      <c r="P164" s="27" t="s">
        <v>35</v>
      </c>
      <c r="Q164" s="27" t="s">
        <v>36</v>
      </c>
      <c r="R164" s="28"/>
      <c r="S164" s="29" t="s">
        <v>522</v>
      </c>
      <c r="T164" s="25" t="s">
        <v>38</v>
      </c>
      <c r="U164" s="31" t="s">
        <v>50</v>
      </c>
      <c r="V164" s="32"/>
      <c r="W164" s="33"/>
      <c r="X164" s="19"/>
      <c r="Y164" s="20"/>
      <c r="Z164" s="39"/>
      <c r="AA164" s="20"/>
    </row>
    <row r="165" s="15" customFormat="1" ht="13.5" customHeight="1" spans="1:27">
      <c r="A165" s="19">
        <v>164</v>
      </c>
      <c r="B165" s="20">
        <v>44259</v>
      </c>
      <c r="C165" s="21" t="s">
        <v>64</v>
      </c>
      <c r="D165" s="21" t="e">
        <f>VLOOKUP(C165,IF({1,0},#REF!,#REF!),2,FALSE)</f>
        <v>#N/A</v>
      </c>
      <c r="E165" s="23" t="s">
        <v>242</v>
      </c>
      <c r="F165" s="24" t="str">
        <f>IFERROR(VLOOKUP(E165,IF({1,0},医院分型!F:F,医院分型!E:E),2,FALSE),"无")</f>
        <v>L2</v>
      </c>
      <c r="G165" s="24" t="str">
        <f>VLOOKUP(E165,医院分型!F:J,5,FALSE)</f>
        <v>是</v>
      </c>
      <c r="H165" s="25" t="s">
        <v>60</v>
      </c>
      <c r="I165" s="25" t="s">
        <v>523</v>
      </c>
      <c r="J165" s="25" t="str">
        <f>IFERROR(VLOOKUP(E165,医院分型!F$2:K$190,6,FALSE),"否")</f>
        <v>是</v>
      </c>
      <c r="K165" s="19" t="s">
        <v>524</v>
      </c>
      <c r="L165" s="19">
        <v>43</v>
      </c>
      <c r="M165" s="19" t="s">
        <v>33</v>
      </c>
      <c r="N165" s="19" t="s">
        <v>56</v>
      </c>
      <c r="O165" s="25"/>
      <c r="P165" s="27" t="s">
        <v>35</v>
      </c>
      <c r="Q165" s="27" t="s">
        <v>36</v>
      </c>
      <c r="R165" s="28"/>
      <c r="S165" s="29" t="s">
        <v>525</v>
      </c>
      <c r="T165" s="25" t="s">
        <v>38</v>
      </c>
      <c r="U165" s="31" t="s">
        <v>50</v>
      </c>
      <c r="V165" s="32"/>
      <c r="W165" s="33"/>
      <c r="X165" s="19"/>
      <c r="Y165" s="20"/>
      <c r="Z165" s="39"/>
      <c r="AA165" s="20"/>
    </row>
    <row r="166" s="15" customFormat="1" ht="13.5" customHeight="1" spans="1:27">
      <c r="A166" s="19">
        <v>165</v>
      </c>
      <c r="B166" s="20">
        <v>44260</v>
      </c>
      <c r="C166" s="21" t="s">
        <v>105</v>
      </c>
      <c r="D166" s="21" t="e">
        <f>VLOOKUP(C166,IF({1,0},#REF!,#REF!),2,FALSE)</f>
        <v>#N/A</v>
      </c>
      <c r="E166" s="23" t="s">
        <v>345</v>
      </c>
      <c r="F166" s="24" t="str">
        <f>IFERROR(VLOOKUP(E166,IF({1,0},医院分型!F:F,医院分型!E:E),2,FALSE),"无")</f>
        <v>无</v>
      </c>
      <c r="G166" s="24" t="e">
        <f>VLOOKUP(E166,医院分型!F:J,5,FALSE)</f>
        <v>#N/A</v>
      </c>
      <c r="H166" s="25" t="s">
        <v>346</v>
      </c>
      <c r="I166" s="25" t="s">
        <v>347</v>
      </c>
      <c r="J166" s="25" t="str">
        <f>IFERROR(VLOOKUP(E166,医院分型!F$2:K$190,6,FALSE),"否")</f>
        <v>否</v>
      </c>
      <c r="K166" s="19" t="s">
        <v>526</v>
      </c>
      <c r="L166" s="19">
        <v>69</v>
      </c>
      <c r="M166" s="19" t="s">
        <v>33</v>
      </c>
      <c r="N166" s="19" t="s">
        <v>56</v>
      </c>
      <c r="O166" s="25"/>
      <c r="P166" s="27" t="s">
        <v>35</v>
      </c>
      <c r="Q166" s="27" t="s">
        <v>36</v>
      </c>
      <c r="R166" s="28"/>
      <c r="S166" s="29" t="s">
        <v>527</v>
      </c>
      <c r="T166" s="25" t="s">
        <v>38</v>
      </c>
      <c r="U166" s="31" t="s">
        <v>50</v>
      </c>
      <c r="V166" s="32"/>
      <c r="W166" s="33"/>
      <c r="X166" s="19"/>
      <c r="Y166" s="20"/>
      <c r="Z166" s="39"/>
      <c r="AA166" s="20"/>
    </row>
    <row r="167" s="15" customFormat="1" ht="13.5" customHeight="1" spans="1:27">
      <c r="A167" s="19">
        <v>166</v>
      </c>
      <c r="B167" s="20">
        <v>44260</v>
      </c>
      <c r="C167" s="21" t="s">
        <v>105</v>
      </c>
      <c r="D167" s="21" t="e">
        <f>VLOOKUP(C167,IF({1,0},#REF!,#REF!),2,FALSE)</f>
        <v>#N/A</v>
      </c>
      <c r="E167" s="23" t="s">
        <v>345</v>
      </c>
      <c r="F167" s="24" t="str">
        <f>IFERROR(VLOOKUP(E167,IF({1,0},医院分型!F:F,医院分型!E:E),2,FALSE),"无")</f>
        <v>无</v>
      </c>
      <c r="G167" s="24" t="e">
        <f>VLOOKUP(E167,医院分型!F:J,5,FALSE)</f>
        <v>#N/A</v>
      </c>
      <c r="H167" s="25" t="s">
        <v>346</v>
      </c>
      <c r="I167" s="25" t="s">
        <v>347</v>
      </c>
      <c r="J167" s="25" t="str">
        <f>IFERROR(VLOOKUP(E167,医院分型!F$2:K$190,6,FALSE),"否")</f>
        <v>否</v>
      </c>
      <c r="K167" s="19" t="s">
        <v>528</v>
      </c>
      <c r="L167" s="19">
        <v>18</v>
      </c>
      <c r="M167" s="19" t="s">
        <v>33</v>
      </c>
      <c r="N167" s="19" t="s">
        <v>56</v>
      </c>
      <c r="O167" s="25"/>
      <c r="P167" s="27" t="s">
        <v>35</v>
      </c>
      <c r="Q167" s="27" t="s">
        <v>36</v>
      </c>
      <c r="R167" s="28"/>
      <c r="S167" s="29" t="s">
        <v>529</v>
      </c>
      <c r="T167" s="25" t="s">
        <v>38</v>
      </c>
      <c r="U167" s="31" t="s">
        <v>50</v>
      </c>
      <c r="V167" s="32"/>
      <c r="W167" s="33"/>
      <c r="X167" s="19"/>
      <c r="Y167" s="20"/>
      <c r="Z167" s="39"/>
      <c r="AA167" s="20"/>
    </row>
    <row r="168" s="15" customFormat="1" ht="13.5" customHeight="1" spans="1:27">
      <c r="A168" s="19">
        <v>167</v>
      </c>
      <c r="B168" s="20">
        <v>44260</v>
      </c>
      <c r="C168" s="21" t="s">
        <v>105</v>
      </c>
      <c r="D168" s="21" t="e">
        <f>VLOOKUP(C168,IF({1,0},#REF!,#REF!),2,FALSE)</f>
        <v>#N/A</v>
      </c>
      <c r="E168" s="23" t="s">
        <v>345</v>
      </c>
      <c r="F168" s="24" t="str">
        <f>IFERROR(VLOOKUP(E168,IF({1,0},医院分型!F:F,医院分型!E:E),2,FALSE),"无")</f>
        <v>无</v>
      </c>
      <c r="G168" s="24" t="e">
        <f>VLOOKUP(E168,医院分型!F:J,5,FALSE)</f>
        <v>#N/A</v>
      </c>
      <c r="H168" s="25" t="s">
        <v>346</v>
      </c>
      <c r="I168" s="25" t="s">
        <v>347</v>
      </c>
      <c r="J168" s="25" t="str">
        <f>IFERROR(VLOOKUP(E168,医院分型!F$2:K$190,6,FALSE),"否")</f>
        <v>否</v>
      </c>
      <c r="K168" s="19" t="s">
        <v>530</v>
      </c>
      <c r="L168" s="19">
        <v>1</v>
      </c>
      <c r="M168" s="19" t="s">
        <v>317</v>
      </c>
      <c r="N168" s="19" t="s">
        <v>34</v>
      </c>
      <c r="O168" s="25"/>
      <c r="P168" s="27" t="s">
        <v>35</v>
      </c>
      <c r="Q168" s="27" t="s">
        <v>36</v>
      </c>
      <c r="R168" s="28"/>
      <c r="S168" s="29" t="s">
        <v>531</v>
      </c>
      <c r="T168" s="25" t="s">
        <v>38</v>
      </c>
      <c r="U168" s="31" t="s">
        <v>50</v>
      </c>
      <c r="V168" s="32"/>
      <c r="W168" s="33"/>
      <c r="X168" s="19"/>
      <c r="Y168" s="20"/>
      <c r="Z168" s="39"/>
      <c r="AA168" s="20"/>
    </row>
    <row r="169" s="15" customFormat="1" ht="13.5" customHeight="1" spans="1:27">
      <c r="A169" s="19">
        <v>168</v>
      </c>
      <c r="B169" s="20">
        <v>44260</v>
      </c>
      <c r="C169" s="21" t="s">
        <v>64</v>
      </c>
      <c r="D169" s="21" t="e">
        <f>VLOOKUP(C169,IF({1,0},#REF!,#REF!),2,FALSE)</f>
        <v>#N/A</v>
      </c>
      <c r="E169" s="23" t="s">
        <v>84</v>
      </c>
      <c r="F169" s="24" t="str">
        <f>IFERROR(VLOOKUP(E169,IF({1,0},医院分型!F:F,医院分型!E:E),2,FALSE),"无")</f>
        <v>L2</v>
      </c>
      <c r="G169" s="24" t="str">
        <f>VLOOKUP(E169,医院分型!F:J,5,FALSE)</f>
        <v>是</v>
      </c>
      <c r="H169" s="25" t="s">
        <v>60</v>
      </c>
      <c r="I169" s="25" t="s">
        <v>489</v>
      </c>
      <c r="J169" s="25" t="str">
        <f>IFERROR(VLOOKUP(E169,医院分型!F$2:K$190,6,FALSE),"否")</f>
        <v>否</v>
      </c>
      <c r="K169" s="19" t="s">
        <v>532</v>
      </c>
      <c r="L169" s="19">
        <v>68</v>
      </c>
      <c r="M169" s="19" t="s">
        <v>33</v>
      </c>
      <c r="N169" s="19" t="s">
        <v>56</v>
      </c>
      <c r="O169" s="25"/>
      <c r="P169" s="27" t="s">
        <v>35</v>
      </c>
      <c r="Q169" s="27" t="s">
        <v>36</v>
      </c>
      <c r="R169" s="28"/>
      <c r="S169" s="29" t="s">
        <v>533</v>
      </c>
      <c r="T169" s="25" t="s">
        <v>38</v>
      </c>
      <c r="U169" s="31" t="s">
        <v>50</v>
      </c>
      <c r="V169" s="32"/>
      <c r="W169" s="33"/>
      <c r="X169" s="19"/>
      <c r="Y169" s="20"/>
      <c r="Z169" s="39"/>
      <c r="AA169" s="20"/>
    </row>
    <row r="170" s="15" customFormat="1" ht="13.5" customHeight="1" spans="1:27">
      <c r="A170" s="19">
        <v>169</v>
      </c>
      <c r="B170" s="20">
        <v>44260</v>
      </c>
      <c r="C170" s="21" t="s">
        <v>77</v>
      </c>
      <c r="D170" s="21" t="e">
        <f>VLOOKUP(C170,IF({1,0},#REF!,#REF!),2,FALSE)</f>
        <v>#N/A</v>
      </c>
      <c r="E170" s="23" t="s">
        <v>78</v>
      </c>
      <c r="F170" s="24" t="str">
        <f>IFERROR(VLOOKUP(E170,IF({1,0},医院分型!F:F,医院分型!E:E),2,FALSE),"无")</f>
        <v>L1</v>
      </c>
      <c r="G170" s="24" t="str">
        <f>VLOOKUP(E170,医院分型!F:J,5,FALSE)</f>
        <v>否</v>
      </c>
      <c r="H170" s="25" t="s">
        <v>133</v>
      </c>
      <c r="I170" s="25" t="s">
        <v>534</v>
      </c>
      <c r="J170" s="25" t="str">
        <f>IFERROR(VLOOKUP(E170,医院分型!F$2:K$190,6,FALSE),"否")</f>
        <v>否</v>
      </c>
      <c r="K170" s="19" t="s">
        <v>535</v>
      </c>
      <c r="L170" s="19">
        <v>47</v>
      </c>
      <c r="M170" s="19" t="s">
        <v>33</v>
      </c>
      <c r="N170" s="19" t="s">
        <v>56</v>
      </c>
      <c r="O170" s="25"/>
      <c r="P170" s="27" t="s">
        <v>35</v>
      </c>
      <c r="Q170" s="27" t="s">
        <v>36</v>
      </c>
      <c r="R170" s="28"/>
      <c r="S170" s="29" t="s">
        <v>536</v>
      </c>
      <c r="T170" s="25" t="s">
        <v>38</v>
      </c>
      <c r="U170" s="31" t="s">
        <v>50</v>
      </c>
      <c r="V170" s="32"/>
      <c r="W170" s="33"/>
      <c r="X170" s="19"/>
      <c r="Y170" s="20"/>
      <c r="Z170" s="39"/>
      <c r="AA170" s="20"/>
    </row>
    <row r="171" s="15" customFormat="1" ht="13.5" customHeight="1" spans="1:27">
      <c r="A171" s="19">
        <v>170</v>
      </c>
      <c r="B171" s="20">
        <v>44260</v>
      </c>
      <c r="C171" s="21" t="s">
        <v>64</v>
      </c>
      <c r="D171" s="21" t="e">
        <f>VLOOKUP(C171,IF({1,0},#REF!,#REF!),2,FALSE)</f>
        <v>#N/A</v>
      </c>
      <c r="E171" s="23" t="s">
        <v>69</v>
      </c>
      <c r="F171" s="24" t="str">
        <f>IFERROR(VLOOKUP(E171,IF({1,0},医院分型!F:F,医院分型!E:E),2,FALSE),"无")</f>
        <v>无</v>
      </c>
      <c r="G171" s="24" t="str">
        <f>VLOOKUP(E171,医院分型!F:J,5,FALSE)</f>
        <v>是</v>
      </c>
      <c r="H171" s="25" t="s">
        <v>60</v>
      </c>
      <c r="I171" s="25" t="s">
        <v>70</v>
      </c>
      <c r="J171" s="25" t="str">
        <f>IFERROR(VLOOKUP(E171,医院分型!F$2:K$190,6,FALSE),"否")</f>
        <v>否</v>
      </c>
      <c r="K171" s="19" t="s">
        <v>537</v>
      </c>
      <c r="L171" s="19">
        <v>60</v>
      </c>
      <c r="M171" s="19" t="s">
        <v>33</v>
      </c>
      <c r="N171" s="19" t="s">
        <v>34</v>
      </c>
      <c r="O171" s="25"/>
      <c r="P171" s="27" t="s">
        <v>35</v>
      </c>
      <c r="Q171" s="27" t="s">
        <v>36</v>
      </c>
      <c r="R171" s="28"/>
      <c r="S171" s="29" t="s">
        <v>538</v>
      </c>
      <c r="T171" s="25" t="s">
        <v>38</v>
      </c>
      <c r="U171" s="31" t="s">
        <v>50</v>
      </c>
      <c r="V171" s="32"/>
      <c r="W171" s="33"/>
      <c r="X171" s="19"/>
      <c r="Y171" s="20"/>
      <c r="Z171" s="39"/>
      <c r="AA171" s="20"/>
    </row>
    <row r="172" s="15" customFormat="1" ht="13.5" customHeight="1" spans="1:27">
      <c r="A172" s="19">
        <v>171</v>
      </c>
      <c r="B172" s="20">
        <v>44262</v>
      </c>
      <c r="C172" s="21" t="s">
        <v>96</v>
      </c>
      <c r="D172" s="21" t="e">
        <f>VLOOKUP(C172,IF({1,0},#REF!,#REF!),2,FALSE)</f>
        <v>#N/A</v>
      </c>
      <c r="E172" s="23" t="s">
        <v>539</v>
      </c>
      <c r="F172" s="24" t="str">
        <f>IFERROR(VLOOKUP(E172,IF({1,0},医院分型!F:F,医院分型!E:E),2,FALSE),"无")</f>
        <v>无</v>
      </c>
      <c r="G172" s="24" t="e">
        <f>VLOOKUP(E172,医院分型!F:J,5,FALSE)</f>
        <v>#N/A</v>
      </c>
      <c r="H172" s="25" t="s">
        <v>540</v>
      </c>
      <c r="I172" s="25" t="s">
        <v>541</v>
      </c>
      <c r="J172" s="25" t="str">
        <f>IFERROR(VLOOKUP(E172,医院分型!F$2:K$190,6,FALSE),"否")</f>
        <v>否</v>
      </c>
      <c r="K172" s="19" t="s">
        <v>542</v>
      </c>
      <c r="L172" s="19">
        <v>2</v>
      </c>
      <c r="M172" s="19" t="s">
        <v>121</v>
      </c>
      <c r="N172" s="19" t="s">
        <v>56</v>
      </c>
      <c r="O172" s="25"/>
      <c r="P172" s="27" t="s">
        <v>35</v>
      </c>
      <c r="Q172" s="27" t="s">
        <v>36</v>
      </c>
      <c r="R172" s="28"/>
      <c r="S172" s="29" t="s">
        <v>543</v>
      </c>
      <c r="T172" s="25" t="s">
        <v>38</v>
      </c>
      <c r="U172" s="31" t="s">
        <v>39</v>
      </c>
      <c r="V172" s="32">
        <v>0.13</v>
      </c>
      <c r="W172" s="33" t="s">
        <v>40</v>
      </c>
      <c r="X172" s="19"/>
      <c r="Y172" s="20"/>
      <c r="Z172" s="39" t="s">
        <v>544</v>
      </c>
      <c r="AA172" s="20"/>
    </row>
    <row r="173" s="15" customFormat="1" ht="13.5" customHeight="1" spans="1:27">
      <c r="A173" s="19">
        <v>172</v>
      </c>
      <c r="B173" s="20">
        <v>44262</v>
      </c>
      <c r="C173" s="21" t="s">
        <v>105</v>
      </c>
      <c r="D173" s="21" t="e">
        <f>VLOOKUP(C173,IF({1,0},#REF!,#REF!),2,FALSE)</f>
        <v>#N/A</v>
      </c>
      <c r="E173" s="23" t="s">
        <v>545</v>
      </c>
      <c r="F173" s="24" t="str">
        <f>IFERROR(VLOOKUP(E173,IF({1,0},医院分型!F:F,医院分型!E:E),2,FALSE),"无")</f>
        <v>无</v>
      </c>
      <c r="G173" s="24" t="e">
        <f>VLOOKUP(E173,医院分型!F:J,5,FALSE)</f>
        <v>#N/A</v>
      </c>
      <c r="H173" s="25" t="s">
        <v>46</v>
      </c>
      <c r="I173" s="25" t="s">
        <v>546</v>
      </c>
      <c r="J173" s="25" t="str">
        <f>IFERROR(VLOOKUP(E173,医院分型!F$2:K$190,6,FALSE),"否")</f>
        <v>否</v>
      </c>
      <c r="K173" s="19" t="s">
        <v>547</v>
      </c>
      <c r="L173" s="19">
        <v>22</v>
      </c>
      <c r="M173" s="19" t="s">
        <v>33</v>
      </c>
      <c r="N173" s="19" t="s">
        <v>34</v>
      </c>
      <c r="O173" s="25"/>
      <c r="P173" s="27" t="s">
        <v>35</v>
      </c>
      <c r="Q173" s="27" t="s">
        <v>36</v>
      </c>
      <c r="R173" s="28"/>
      <c r="S173" s="29" t="s">
        <v>548</v>
      </c>
      <c r="T173" s="25" t="s">
        <v>38</v>
      </c>
      <c r="U173" s="31" t="s">
        <v>50</v>
      </c>
      <c r="V173" s="32"/>
      <c r="W173" s="33"/>
      <c r="X173" s="19"/>
      <c r="Y173" s="20"/>
      <c r="Z173" s="39"/>
      <c r="AA173" s="20"/>
    </row>
    <row r="174" s="15" customFormat="1" ht="13.5" customHeight="1" spans="1:27">
      <c r="A174" s="19">
        <v>173</v>
      </c>
      <c r="B174" s="20">
        <v>44263</v>
      </c>
      <c r="C174" s="21" t="s">
        <v>96</v>
      </c>
      <c r="D174" s="21" t="e">
        <f>VLOOKUP(C174,IF({1,0},#REF!,#REF!),2,FALSE)</f>
        <v>#N/A</v>
      </c>
      <c r="E174" s="23" t="s">
        <v>97</v>
      </c>
      <c r="F174" s="24" t="str">
        <f>IFERROR(VLOOKUP(E174,IF({1,0},医院分型!F:F,医院分型!E:E),2,FALSE),"无")</f>
        <v>L2</v>
      </c>
      <c r="G174" s="24" t="str">
        <f>VLOOKUP(E174,医院分型!F:J,5,FALSE)</f>
        <v>是</v>
      </c>
      <c r="H174" s="25" t="s">
        <v>60</v>
      </c>
      <c r="I174" s="25" t="s">
        <v>98</v>
      </c>
      <c r="J174" s="25" t="str">
        <f>IFERROR(VLOOKUP(E174,医院分型!F$2:K$190,6,FALSE),"否")</f>
        <v>否</v>
      </c>
      <c r="K174" s="19" t="s">
        <v>549</v>
      </c>
      <c r="L174" s="19">
        <v>13</v>
      </c>
      <c r="M174" s="19" t="s">
        <v>33</v>
      </c>
      <c r="N174" s="19" t="s">
        <v>34</v>
      </c>
      <c r="O174" s="25"/>
      <c r="P174" s="27" t="s">
        <v>35</v>
      </c>
      <c r="Q174" s="27" t="s">
        <v>36</v>
      </c>
      <c r="R174" s="28"/>
      <c r="S174" s="29" t="s">
        <v>550</v>
      </c>
      <c r="T174" s="25" t="s">
        <v>38</v>
      </c>
      <c r="U174" s="31" t="s">
        <v>50</v>
      </c>
      <c r="V174" s="32"/>
      <c r="W174" s="33"/>
      <c r="X174" s="19"/>
      <c r="Y174" s="20"/>
      <c r="Z174" s="39"/>
      <c r="AA174" s="20"/>
    </row>
    <row r="175" s="15" customFormat="1" ht="13.5" customHeight="1" spans="1:27">
      <c r="A175" s="19">
        <v>174</v>
      </c>
      <c r="B175" s="20">
        <v>44263</v>
      </c>
      <c r="C175" s="21" t="s">
        <v>64</v>
      </c>
      <c r="D175" s="21" t="e">
        <f>VLOOKUP(C175,IF({1,0},#REF!,#REF!),2,FALSE)</f>
        <v>#N/A</v>
      </c>
      <c r="E175" s="23" t="s">
        <v>84</v>
      </c>
      <c r="F175" s="24" t="str">
        <f>IFERROR(VLOOKUP(E175,IF({1,0},医院分型!F:F,医院分型!E:E),2,FALSE),"无")</f>
        <v>L2</v>
      </c>
      <c r="G175" s="24" t="str">
        <f>VLOOKUP(E175,医院分型!F:J,5,FALSE)</f>
        <v>是</v>
      </c>
      <c r="H175" s="25" t="s">
        <v>60</v>
      </c>
      <c r="I175" s="25" t="s">
        <v>551</v>
      </c>
      <c r="J175" s="25" t="str">
        <f>IFERROR(VLOOKUP(E175,医院分型!F$2:K$190,6,FALSE),"否")</f>
        <v>否</v>
      </c>
      <c r="K175" s="19" t="s">
        <v>175</v>
      </c>
      <c r="L175" s="19">
        <v>64</v>
      </c>
      <c r="M175" s="19" t="s">
        <v>33</v>
      </c>
      <c r="N175" s="19" t="s">
        <v>56</v>
      </c>
      <c r="O175" s="25"/>
      <c r="P175" s="27" t="s">
        <v>35</v>
      </c>
      <c r="Q175" s="27" t="s">
        <v>36</v>
      </c>
      <c r="R175" s="28"/>
      <c r="S175" s="29" t="s">
        <v>552</v>
      </c>
      <c r="T175" s="25" t="s">
        <v>38</v>
      </c>
      <c r="U175" s="31" t="s">
        <v>50</v>
      </c>
      <c r="V175" s="32"/>
      <c r="W175" s="33"/>
      <c r="X175" s="19"/>
      <c r="Y175" s="20"/>
      <c r="Z175" s="39"/>
      <c r="AA175" s="20"/>
    </row>
    <row r="176" s="15" customFormat="1" ht="13.5" customHeight="1" spans="1:27">
      <c r="A176" s="19">
        <v>175</v>
      </c>
      <c r="B176" s="20">
        <v>44263</v>
      </c>
      <c r="C176" s="21" t="s">
        <v>105</v>
      </c>
      <c r="D176" s="21" t="e">
        <f>VLOOKUP(C176,IF({1,0},#REF!,#REF!),2,FALSE)</f>
        <v>#N/A</v>
      </c>
      <c r="E176" s="23" t="s">
        <v>545</v>
      </c>
      <c r="F176" s="24" t="str">
        <f>IFERROR(VLOOKUP(E176,IF({1,0},医院分型!F:F,医院分型!E:E),2,FALSE),"无")</f>
        <v>无</v>
      </c>
      <c r="G176" s="24" t="e">
        <f>VLOOKUP(E176,医院分型!F:J,5,FALSE)</f>
        <v>#N/A</v>
      </c>
      <c r="H176" s="25" t="s">
        <v>60</v>
      </c>
      <c r="I176" s="25" t="s">
        <v>553</v>
      </c>
      <c r="J176" s="25" t="str">
        <f>IFERROR(VLOOKUP(E176,医院分型!F$2:K$190,6,FALSE),"否")</f>
        <v>否</v>
      </c>
      <c r="K176" s="19" t="s">
        <v>554</v>
      </c>
      <c r="L176" s="19">
        <v>68</v>
      </c>
      <c r="M176" s="19" t="s">
        <v>33</v>
      </c>
      <c r="N176" s="19" t="s">
        <v>56</v>
      </c>
      <c r="O176" s="25"/>
      <c r="P176" s="27" t="s">
        <v>35</v>
      </c>
      <c r="Q176" s="27" t="s">
        <v>36</v>
      </c>
      <c r="R176" s="28"/>
      <c r="S176" s="29" t="s">
        <v>555</v>
      </c>
      <c r="T176" s="25" t="s">
        <v>38</v>
      </c>
      <c r="U176" s="31" t="s">
        <v>50</v>
      </c>
      <c r="V176" s="32"/>
      <c r="W176" s="33"/>
      <c r="X176" s="19"/>
      <c r="Y176" s="20"/>
      <c r="Z176" s="39"/>
      <c r="AA176" s="20"/>
    </row>
    <row r="177" s="15" customFormat="1" ht="13.5" customHeight="1" spans="1:27">
      <c r="A177" s="19">
        <v>176</v>
      </c>
      <c r="B177" s="20">
        <v>44263</v>
      </c>
      <c r="C177" s="21" t="s">
        <v>44</v>
      </c>
      <c r="D177" s="21" t="e">
        <f>VLOOKUP(C177,IF({1,0},#REF!,#REF!),2,FALSE)</f>
        <v>#N/A</v>
      </c>
      <c r="E177" s="23" t="s">
        <v>139</v>
      </c>
      <c r="F177" s="24" t="str">
        <f>IFERROR(VLOOKUP(E177,IF({1,0},医院分型!F:F,医院分型!E:E),2,FALSE),"无")</f>
        <v>L2</v>
      </c>
      <c r="G177" s="24" t="str">
        <f>VLOOKUP(E177,医院分型!F:J,5,FALSE)</f>
        <v>否</v>
      </c>
      <c r="H177" s="25" t="s">
        <v>60</v>
      </c>
      <c r="I177" s="25" t="s">
        <v>140</v>
      </c>
      <c r="J177" s="25" t="str">
        <f>IFERROR(VLOOKUP(E177,医院分型!F$2:K$190,6,FALSE),"否")</f>
        <v>否</v>
      </c>
      <c r="K177" s="19" t="s">
        <v>556</v>
      </c>
      <c r="L177" s="19">
        <v>53</v>
      </c>
      <c r="M177" s="19" t="s">
        <v>33</v>
      </c>
      <c r="N177" s="19" t="s">
        <v>34</v>
      </c>
      <c r="O177" s="25"/>
      <c r="P177" s="27"/>
      <c r="Q177" s="27" t="s">
        <v>216</v>
      </c>
      <c r="R177" s="28"/>
      <c r="S177" s="29" t="s">
        <v>557</v>
      </c>
      <c r="T177" s="25" t="s">
        <v>38</v>
      </c>
      <c r="U177" s="31"/>
      <c r="V177" s="32"/>
      <c r="W177" s="33" t="s">
        <v>40</v>
      </c>
      <c r="X177" s="19"/>
      <c r="Y177" s="20"/>
      <c r="Z177" s="39"/>
      <c r="AA177" s="20"/>
    </row>
    <row r="178" s="15" customFormat="1" ht="13.5" customHeight="1" spans="1:27">
      <c r="A178" s="19">
        <v>177</v>
      </c>
      <c r="B178" s="20">
        <v>44263</v>
      </c>
      <c r="C178" s="21" t="s">
        <v>44</v>
      </c>
      <c r="D178" s="21" t="e">
        <f>VLOOKUP(C178,IF({1,0},#REF!,#REF!),2,FALSE)</f>
        <v>#N/A</v>
      </c>
      <c r="E178" s="23" t="s">
        <v>139</v>
      </c>
      <c r="F178" s="24" t="str">
        <f>IFERROR(VLOOKUP(E178,IF({1,0},医院分型!F:F,医院分型!E:E),2,FALSE),"无")</f>
        <v>L2</v>
      </c>
      <c r="G178" s="24" t="str">
        <f>VLOOKUP(E178,医院分型!F:J,5,FALSE)</f>
        <v>否</v>
      </c>
      <c r="H178" s="25" t="s">
        <v>60</v>
      </c>
      <c r="I178" s="25" t="s">
        <v>140</v>
      </c>
      <c r="J178" s="25" t="str">
        <f>IFERROR(VLOOKUP(E178,医院分型!F$2:K$190,6,FALSE),"否")</f>
        <v>否</v>
      </c>
      <c r="K178" s="19" t="s">
        <v>558</v>
      </c>
      <c r="L178" s="19">
        <v>63</v>
      </c>
      <c r="M178" s="19" t="s">
        <v>33</v>
      </c>
      <c r="N178" s="19" t="s">
        <v>56</v>
      </c>
      <c r="O178" s="25"/>
      <c r="P178" s="27"/>
      <c r="Q178" s="27" t="s">
        <v>216</v>
      </c>
      <c r="R178" s="28"/>
      <c r="S178" s="29" t="s">
        <v>559</v>
      </c>
      <c r="T178" s="25" t="s">
        <v>38</v>
      </c>
      <c r="U178" s="31"/>
      <c r="V178" s="32"/>
      <c r="W178" s="33" t="s">
        <v>40</v>
      </c>
      <c r="X178" s="19"/>
      <c r="Y178" s="20"/>
      <c r="Z178" s="39"/>
      <c r="AA178" s="20"/>
    </row>
    <row r="179" s="15" customFormat="1" ht="13.5" customHeight="1" spans="1:27">
      <c r="A179" s="19">
        <v>178</v>
      </c>
      <c r="B179" s="20">
        <v>44263</v>
      </c>
      <c r="C179" s="21" t="s">
        <v>44</v>
      </c>
      <c r="D179" s="21" t="e">
        <f>VLOOKUP(C179,IF({1,0},#REF!,#REF!),2,FALSE)</f>
        <v>#N/A</v>
      </c>
      <c r="E179" s="23" t="s">
        <v>139</v>
      </c>
      <c r="F179" s="24" t="str">
        <f>IFERROR(VLOOKUP(E179,IF({1,0},医院分型!F:F,医院分型!E:E),2,FALSE),"无")</f>
        <v>L2</v>
      </c>
      <c r="G179" s="24" t="str">
        <f>VLOOKUP(E179,医院分型!F:J,5,FALSE)</f>
        <v>否</v>
      </c>
      <c r="H179" s="25" t="s">
        <v>60</v>
      </c>
      <c r="I179" s="25" t="s">
        <v>140</v>
      </c>
      <c r="J179" s="25" t="str">
        <f>IFERROR(VLOOKUP(E179,医院分型!F$2:K$190,6,FALSE),"否")</f>
        <v>否</v>
      </c>
      <c r="K179" s="19" t="s">
        <v>560</v>
      </c>
      <c r="L179" s="19">
        <v>22</v>
      </c>
      <c r="M179" s="19" t="s">
        <v>33</v>
      </c>
      <c r="N179" s="19" t="s">
        <v>34</v>
      </c>
      <c r="O179" s="25"/>
      <c r="P179" s="27"/>
      <c r="Q179" s="27" t="s">
        <v>216</v>
      </c>
      <c r="R179" s="28"/>
      <c r="S179" s="29" t="s">
        <v>561</v>
      </c>
      <c r="T179" s="25" t="s">
        <v>38</v>
      </c>
      <c r="U179" s="31"/>
      <c r="V179" s="32"/>
      <c r="W179" s="33" t="s">
        <v>322</v>
      </c>
      <c r="X179" s="19"/>
      <c r="Y179" s="20"/>
      <c r="Z179" s="39"/>
      <c r="AA179" s="20"/>
    </row>
    <row r="180" s="15" customFormat="1" ht="13.5" customHeight="1" spans="1:27">
      <c r="A180" s="19">
        <v>179</v>
      </c>
      <c r="B180" s="20">
        <v>44263</v>
      </c>
      <c r="C180" s="21" t="s">
        <v>44</v>
      </c>
      <c r="D180" s="21" t="e">
        <f>VLOOKUP(C180,IF({1,0},#REF!,#REF!),2,FALSE)</f>
        <v>#N/A</v>
      </c>
      <c r="E180" s="23" t="s">
        <v>139</v>
      </c>
      <c r="F180" s="24" t="str">
        <f>IFERROR(VLOOKUP(E180,IF({1,0},医院分型!F:F,医院分型!E:E),2,FALSE),"无")</f>
        <v>L2</v>
      </c>
      <c r="G180" s="24" t="str">
        <f>VLOOKUP(E180,医院分型!F:J,5,FALSE)</f>
        <v>否</v>
      </c>
      <c r="H180" s="25" t="s">
        <v>60</v>
      </c>
      <c r="I180" s="25" t="s">
        <v>140</v>
      </c>
      <c r="J180" s="25" t="str">
        <f>IFERROR(VLOOKUP(E180,医院分型!F$2:K$190,6,FALSE),"否")</f>
        <v>否</v>
      </c>
      <c r="K180" s="19" t="s">
        <v>562</v>
      </c>
      <c r="L180" s="19"/>
      <c r="M180" s="19"/>
      <c r="N180" s="19" t="s">
        <v>56</v>
      </c>
      <c r="O180" s="25"/>
      <c r="P180" s="27"/>
      <c r="Q180" s="27" t="s">
        <v>216</v>
      </c>
      <c r="R180" s="28"/>
      <c r="S180" s="29" t="s">
        <v>563</v>
      </c>
      <c r="T180" s="25" t="s">
        <v>38</v>
      </c>
      <c r="U180" s="31"/>
      <c r="V180" s="32"/>
      <c r="W180" s="33" t="s">
        <v>40</v>
      </c>
      <c r="X180" s="19"/>
      <c r="Y180" s="20"/>
      <c r="Z180" s="39"/>
      <c r="AA180" s="20"/>
    </row>
    <row r="181" s="15" customFormat="1" ht="13.5" customHeight="1" spans="1:27">
      <c r="A181" s="19">
        <v>180</v>
      </c>
      <c r="B181" s="20">
        <v>44263</v>
      </c>
      <c r="C181" s="21" t="s">
        <v>44</v>
      </c>
      <c r="D181" s="21" t="e">
        <f>VLOOKUP(C181,IF({1,0},#REF!,#REF!),2,FALSE)</f>
        <v>#N/A</v>
      </c>
      <c r="E181" s="23" t="s">
        <v>45</v>
      </c>
      <c r="F181" s="24" t="str">
        <f>IFERROR(VLOOKUP(E181,IF({1,0},医院分型!F:F,医院分型!E:E),2,FALSE),"无")</f>
        <v>L2</v>
      </c>
      <c r="G181" s="24" t="str">
        <f>VLOOKUP(E181,医院分型!F:J,5,FALSE)</f>
        <v>否</v>
      </c>
      <c r="H181" s="25" t="s">
        <v>60</v>
      </c>
      <c r="I181" s="25" t="s">
        <v>209</v>
      </c>
      <c r="J181" s="25" t="str">
        <f>IFERROR(VLOOKUP(E181,医院分型!F$2:K$190,6,FALSE),"否")</f>
        <v>是</v>
      </c>
      <c r="K181" s="19" t="s">
        <v>564</v>
      </c>
      <c r="L181" s="19">
        <v>5</v>
      </c>
      <c r="M181" s="19" t="s">
        <v>33</v>
      </c>
      <c r="N181" s="19" t="s">
        <v>34</v>
      </c>
      <c r="O181" s="25"/>
      <c r="P181" s="27"/>
      <c r="Q181" s="27" t="s">
        <v>216</v>
      </c>
      <c r="R181" s="28"/>
      <c r="S181" s="29" t="s">
        <v>565</v>
      </c>
      <c r="T181" s="25" t="s">
        <v>38</v>
      </c>
      <c r="U181" s="31"/>
      <c r="V181" s="32"/>
      <c r="W181" s="33" t="s">
        <v>40</v>
      </c>
      <c r="X181" s="19"/>
      <c r="Y181" s="20"/>
      <c r="Z181" s="39"/>
      <c r="AA181" s="20"/>
    </row>
    <row r="182" s="15" customFormat="1" ht="13.5" customHeight="1" spans="1:27">
      <c r="A182" s="19">
        <v>181</v>
      </c>
      <c r="B182" s="20">
        <v>44264</v>
      </c>
      <c r="C182" s="21" t="s">
        <v>58</v>
      </c>
      <c r="D182" s="21" t="e">
        <f>VLOOKUP(C182,IF({1,0},#REF!,#REF!),2,FALSE)</f>
        <v>#N/A</v>
      </c>
      <c r="E182" s="23" t="s">
        <v>59</v>
      </c>
      <c r="F182" s="24" t="str">
        <f>IFERROR(VLOOKUP(E182,IF({1,0},医院分型!F:F,医院分型!E:E),2,FALSE),"无")</f>
        <v>无</v>
      </c>
      <c r="G182" s="24" t="e">
        <f>VLOOKUP(E182,医院分型!F:J,5,FALSE)</f>
        <v>#N/A</v>
      </c>
      <c r="H182" s="25" t="s">
        <v>60</v>
      </c>
      <c r="I182" s="25" t="s">
        <v>566</v>
      </c>
      <c r="J182" s="25" t="str">
        <f>IFERROR(VLOOKUP(E182,医院分型!F$2:K$190,6,FALSE),"否")</f>
        <v>否</v>
      </c>
      <c r="K182" s="19" t="s">
        <v>567</v>
      </c>
      <c r="L182" s="19">
        <v>54</v>
      </c>
      <c r="M182" s="19" t="s">
        <v>33</v>
      </c>
      <c r="N182" s="19" t="s">
        <v>56</v>
      </c>
      <c r="O182" s="25"/>
      <c r="P182" s="27" t="s">
        <v>35</v>
      </c>
      <c r="Q182" s="27" t="s">
        <v>36</v>
      </c>
      <c r="R182" s="28"/>
      <c r="S182" s="29" t="s">
        <v>568</v>
      </c>
      <c r="T182" s="25" t="s">
        <v>38</v>
      </c>
      <c r="U182" s="31" t="s">
        <v>50</v>
      </c>
      <c r="V182" s="32"/>
      <c r="W182" s="33"/>
      <c r="X182" s="19"/>
      <c r="Y182" s="20"/>
      <c r="Z182" s="39"/>
      <c r="AA182" s="20"/>
    </row>
    <row r="183" s="15" customFormat="1" ht="13.5" customHeight="1" spans="1:27">
      <c r="A183" s="19">
        <v>182</v>
      </c>
      <c r="B183" s="20">
        <v>44265</v>
      </c>
      <c r="C183" s="21" t="s">
        <v>96</v>
      </c>
      <c r="D183" s="21" t="e">
        <f>VLOOKUP(C183,IF({1,0},#REF!,#REF!),2,FALSE)</f>
        <v>#N/A</v>
      </c>
      <c r="E183" s="23" t="s">
        <v>97</v>
      </c>
      <c r="F183" s="24" t="str">
        <f>IFERROR(VLOOKUP(E183,IF({1,0},医院分型!F:F,医院分型!E:E),2,FALSE),"无")</f>
        <v>L2</v>
      </c>
      <c r="G183" s="24" t="str">
        <f>VLOOKUP(E183,医院分型!F:J,5,FALSE)</f>
        <v>是</v>
      </c>
      <c r="H183" s="25" t="s">
        <v>60</v>
      </c>
      <c r="I183" s="25" t="s">
        <v>98</v>
      </c>
      <c r="J183" s="25" t="str">
        <f>IFERROR(VLOOKUP(E183,医院分型!F$2:K$190,6,FALSE),"否")</f>
        <v>否</v>
      </c>
      <c r="K183" s="19" t="s">
        <v>569</v>
      </c>
      <c r="L183" s="19">
        <v>26</v>
      </c>
      <c r="M183" s="19" t="s">
        <v>33</v>
      </c>
      <c r="N183" s="19" t="s">
        <v>56</v>
      </c>
      <c r="O183" s="25"/>
      <c r="P183" s="27" t="s">
        <v>35</v>
      </c>
      <c r="Q183" s="27" t="s">
        <v>36</v>
      </c>
      <c r="R183" s="28"/>
      <c r="S183" s="29" t="s">
        <v>570</v>
      </c>
      <c r="T183" s="25" t="s">
        <v>38</v>
      </c>
      <c r="U183" s="31" t="s">
        <v>50</v>
      </c>
      <c r="V183" s="32"/>
      <c r="W183" s="33"/>
      <c r="X183" s="19"/>
      <c r="Y183" s="20"/>
      <c r="Z183" s="39"/>
      <c r="AA183" s="20"/>
    </row>
    <row r="184" s="15" customFormat="1" ht="13.5" customHeight="1" spans="1:27">
      <c r="A184" s="19">
        <v>183</v>
      </c>
      <c r="B184" s="20">
        <v>44265</v>
      </c>
      <c r="C184" s="21" t="s">
        <v>96</v>
      </c>
      <c r="D184" s="21" t="e">
        <f>VLOOKUP(C184,IF({1,0},#REF!,#REF!),2,FALSE)</f>
        <v>#N/A</v>
      </c>
      <c r="E184" s="23" t="s">
        <v>97</v>
      </c>
      <c r="F184" s="24" t="str">
        <f>IFERROR(VLOOKUP(E184,IF({1,0},医院分型!F:F,医院分型!E:E),2,FALSE),"无")</f>
        <v>L2</v>
      </c>
      <c r="G184" s="24" t="str">
        <f>VLOOKUP(E184,医院分型!F:J,5,FALSE)</f>
        <v>是</v>
      </c>
      <c r="H184" s="25" t="s">
        <v>60</v>
      </c>
      <c r="I184" s="25" t="s">
        <v>98</v>
      </c>
      <c r="J184" s="25" t="str">
        <f>IFERROR(VLOOKUP(E184,医院分型!F$2:K$190,6,FALSE),"否")</f>
        <v>否</v>
      </c>
      <c r="K184" s="19" t="s">
        <v>571</v>
      </c>
      <c r="L184" s="19">
        <v>8</v>
      </c>
      <c r="M184" s="19" t="s">
        <v>33</v>
      </c>
      <c r="N184" s="19" t="s">
        <v>34</v>
      </c>
      <c r="O184" s="25"/>
      <c r="P184" s="27" t="s">
        <v>35</v>
      </c>
      <c r="Q184" s="27" t="s">
        <v>36</v>
      </c>
      <c r="R184" s="28"/>
      <c r="S184" s="29" t="s">
        <v>572</v>
      </c>
      <c r="T184" s="25" t="s">
        <v>38</v>
      </c>
      <c r="U184" s="31" t="s">
        <v>50</v>
      </c>
      <c r="V184" s="32"/>
      <c r="W184" s="33"/>
      <c r="X184" s="19"/>
      <c r="Y184" s="20"/>
      <c r="Z184" s="39"/>
      <c r="AA184" s="20"/>
    </row>
    <row r="185" s="15" customFormat="1" ht="13.5" customHeight="1" spans="1:27">
      <c r="A185" s="19">
        <v>184</v>
      </c>
      <c r="B185" s="20"/>
      <c r="C185" s="21"/>
      <c r="D185" s="21"/>
      <c r="E185" s="25"/>
      <c r="F185" s="24"/>
      <c r="G185" s="24"/>
      <c r="H185" s="25"/>
      <c r="I185" s="25"/>
      <c r="J185" s="25"/>
      <c r="K185" s="19"/>
      <c r="L185" s="19"/>
      <c r="M185" s="19"/>
      <c r="N185" s="19"/>
      <c r="O185" s="25"/>
      <c r="P185" s="27" t="s">
        <v>35</v>
      </c>
      <c r="Q185" s="27" t="s">
        <v>216</v>
      </c>
      <c r="R185" s="28"/>
      <c r="S185" s="29" t="s">
        <v>573</v>
      </c>
      <c r="T185" s="25"/>
      <c r="U185" s="31"/>
      <c r="V185" s="32"/>
      <c r="W185" s="33"/>
      <c r="X185" s="19"/>
      <c r="Y185" s="20"/>
      <c r="Z185" s="39"/>
      <c r="AA185" s="20"/>
    </row>
    <row r="186" s="15" customFormat="1" ht="13.5" customHeight="1" spans="1:27">
      <c r="A186" s="19">
        <v>185</v>
      </c>
      <c r="B186" s="20">
        <v>44265</v>
      </c>
      <c r="C186" s="21" t="s">
        <v>574</v>
      </c>
      <c r="D186" s="21" t="e">
        <f>VLOOKUP(C186,IF({1,0},#REF!,#REF!),2,FALSE)</f>
        <v>#N/A</v>
      </c>
      <c r="E186" s="23" t="s">
        <v>575</v>
      </c>
      <c r="F186" s="24" t="str">
        <f>IFERROR(VLOOKUP(E186,IF({1,0},医院分型!F:F,医院分型!E:E),2,FALSE),"无")</f>
        <v>L1</v>
      </c>
      <c r="G186" s="24" t="str">
        <f>VLOOKUP(E186,医院分型!F:J,5,FALSE)</f>
        <v>否</v>
      </c>
      <c r="H186" s="25" t="s">
        <v>180</v>
      </c>
      <c r="I186" s="25" t="s">
        <v>576</v>
      </c>
      <c r="J186" s="25" t="str">
        <f>IFERROR(VLOOKUP(E186,医院分型!F$2:K$190,6,FALSE),"否")</f>
        <v>否</v>
      </c>
      <c r="K186" s="19" t="s">
        <v>577</v>
      </c>
      <c r="L186" s="19">
        <v>9</v>
      </c>
      <c r="M186" s="19" t="s">
        <v>121</v>
      </c>
      <c r="N186" s="19" t="s">
        <v>34</v>
      </c>
      <c r="O186" s="25"/>
      <c r="P186" s="27" t="s">
        <v>35</v>
      </c>
      <c r="Q186" s="27" t="s">
        <v>36</v>
      </c>
      <c r="R186" s="28"/>
      <c r="S186" s="29" t="s">
        <v>578</v>
      </c>
      <c r="T186" s="25" t="s">
        <v>38</v>
      </c>
      <c r="U186" s="31" t="s">
        <v>50</v>
      </c>
      <c r="V186" s="32"/>
      <c r="W186" s="33"/>
      <c r="X186" s="19"/>
      <c r="Y186" s="20"/>
      <c r="Z186" s="39"/>
      <c r="AA186" s="20"/>
    </row>
    <row r="187" s="15" customFormat="1" ht="13.5" customHeight="1" spans="1:27">
      <c r="A187" s="19">
        <v>186</v>
      </c>
      <c r="B187" s="20">
        <v>44266</v>
      </c>
      <c r="C187" s="21" t="s">
        <v>64</v>
      </c>
      <c r="D187" s="21" t="e">
        <f>VLOOKUP(C187,IF({1,0},#REF!,#REF!),2,FALSE)</f>
        <v>#N/A</v>
      </c>
      <c r="E187" s="23" t="s">
        <v>69</v>
      </c>
      <c r="F187" s="24" t="str">
        <f>IFERROR(VLOOKUP(E187,IF({1,0},医院分型!F:F,医院分型!E:E),2,FALSE),"无")</f>
        <v>无</v>
      </c>
      <c r="G187" s="24" t="str">
        <f>VLOOKUP(E187,医院分型!F:J,5,FALSE)</f>
        <v>是</v>
      </c>
      <c r="H187" s="25" t="s">
        <v>60</v>
      </c>
      <c r="I187" s="25" t="s">
        <v>70</v>
      </c>
      <c r="J187" s="25" t="str">
        <f>IFERROR(VLOOKUP(E187,医院分型!F$2:K$190,6,FALSE),"否")</f>
        <v>否</v>
      </c>
      <c r="K187" s="19" t="s">
        <v>579</v>
      </c>
      <c r="L187" s="19">
        <v>52</v>
      </c>
      <c r="M187" s="19" t="s">
        <v>33</v>
      </c>
      <c r="N187" s="19" t="s">
        <v>56</v>
      </c>
      <c r="O187" s="25"/>
      <c r="P187" s="27" t="s">
        <v>35</v>
      </c>
      <c r="Q187" s="27" t="s">
        <v>36</v>
      </c>
      <c r="R187" s="28"/>
      <c r="S187" s="29" t="s">
        <v>580</v>
      </c>
      <c r="T187" s="25" t="s">
        <v>38</v>
      </c>
      <c r="U187" s="31" t="s">
        <v>50</v>
      </c>
      <c r="V187" s="32"/>
      <c r="W187" s="33"/>
      <c r="X187" s="19"/>
      <c r="Y187" s="20"/>
      <c r="Z187" s="39"/>
      <c r="AA187" s="20"/>
    </row>
    <row r="188" s="15" customFormat="1" ht="13.5" customHeight="1" spans="1:27">
      <c r="A188" s="19">
        <v>187</v>
      </c>
      <c r="B188" s="20">
        <v>44266</v>
      </c>
      <c r="C188" s="21" t="s">
        <v>64</v>
      </c>
      <c r="D188" s="21" t="e">
        <f>VLOOKUP(C188,IF({1,0},#REF!,#REF!),2,FALSE)</f>
        <v>#N/A</v>
      </c>
      <c r="E188" s="23" t="s">
        <v>69</v>
      </c>
      <c r="F188" s="24" t="str">
        <f>IFERROR(VLOOKUP(E188,IF({1,0},医院分型!F:F,医院分型!E:E),2,FALSE),"无")</f>
        <v>无</v>
      </c>
      <c r="G188" s="24" t="str">
        <f>VLOOKUP(E188,医院分型!F:J,5,FALSE)</f>
        <v>是</v>
      </c>
      <c r="H188" s="25" t="s">
        <v>60</v>
      </c>
      <c r="I188" s="25" t="s">
        <v>70</v>
      </c>
      <c r="J188" s="25" t="str">
        <f>IFERROR(VLOOKUP(E188,医院分型!F$2:K$190,6,FALSE),"否")</f>
        <v>否</v>
      </c>
      <c r="K188" s="19" t="s">
        <v>581</v>
      </c>
      <c r="L188" s="19">
        <v>36</v>
      </c>
      <c r="M188" s="19" t="s">
        <v>33</v>
      </c>
      <c r="N188" s="19" t="s">
        <v>56</v>
      </c>
      <c r="O188" s="25"/>
      <c r="P188" s="27" t="s">
        <v>35</v>
      </c>
      <c r="Q188" s="27" t="s">
        <v>36</v>
      </c>
      <c r="R188" s="28"/>
      <c r="S188" s="29" t="s">
        <v>582</v>
      </c>
      <c r="T188" s="25" t="s">
        <v>38</v>
      </c>
      <c r="U188" s="31" t="s">
        <v>50</v>
      </c>
      <c r="V188" s="32"/>
      <c r="W188" s="33"/>
      <c r="X188" s="19"/>
      <c r="Y188" s="20"/>
      <c r="Z188" s="39"/>
      <c r="AA188" s="20"/>
    </row>
    <row r="189" s="15" customFormat="1" ht="13.5" customHeight="1" spans="1:27">
      <c r="A189" s="19">
        <v>188</v>
      </c>
      <c r="B189" s="20">
        <v>44266</v>
      </c>
      <c r="C189" s="21" t="s">
        <v>89</v>
      </c>
      <c r="D189" s="21" t="e">
        <f>VLOOKUP(C189,IF({1,0},#REF!,#REF!),2,FALSE)</f>
        <v>#N/A</v>
      </c>
      <c r="E189" s="23" t="s">
        <v>583</v>
      </c>
      <c r="F189" s="24" t="str">
        <f>IFERROR(VLOOKUP(E189,IF({1,0},医院分型!F:F,医院分型!E:E),2,FALSE),"无")</f>
        <v>无</v>
      </c>
      <c r="G189" s="24" t="e">
        <f>VLOOKUP(E189,医院分型!F:J,5,FALSE)</f>
        <v>#N/A</v>
      </c>
      <c r="H189" s="25" t="s">
        <v>46</v>
      </c>
      <c r="I189" s="25" t="s">
        <v>584</v>
      </c>
      <c r="J189" s="25" t="str">
        <f>IFERROR(VLOOKUP(E189,医院分型!F$2:K$190,6,FALSE),"否")</f>
        <v>否</v>
      </c>
      <c r="K189" s="19" t="s">
        <v>585</v>
      </c>
      <c r="L189" s="19">
        <v>13</v>
      </c>
      <c r="M189" s="19" t="s">
        <v>33</v>
      </c>
      <c r="N189" s="19" t="s">
        <v>34</v>
      </c>
      <c r="O189" s="25"/>
      <c r="P189" s="27" t="s">
        <v>35</v>
      </c>
      <c r="Q189" s="27" t="s">
        <v>36</v>
      </c>
      <c r="R189" s="28"/>
      <c r="S189" s="29" t="s">
        <v>586</v>
      </c>
      <c r="T189" s="25" t="s">
        <v>38</v>
      </c>
      <c r="U189" s="31" t="s">
        <v>50</v>
      </c>
      <c r="V189" s="32"/>
      <c r="W189" s="33"/>
      <c r="X189" s="19"/>
      <c r="Y189" s="20"/>
      <c r="Z189" s="39"/>
      <c r="AA189" s="20"/>
    </row>
    <row r="190" s="15" customFormat="1" ht="13.5" customHeight="1" spans="1:27">
      <c r="A190" s="19">
        <v>189</v>
      </c>
      <c r="B190" s="20">
        <v>44266</v>
      </c>
      <c r="C190" s="21" t="s">
        <v>89</v>
      </c>
      <c r="D190" s="21" t="e">
        <f>VLOOKUP(C190,IF({1,0},#REF!,#REF!),2,FALSE)</f>
        <v>#N/A</v>
      </c>
      <c r="E190" s="23" t="s">
        <v>587</v>
      </c>
      <c r="F190" s="24" t="str">
        <f>IFERROR(VLOOKUP(E190,IF({1,0},医院分型!F:F,医院分型!E:E),2,FALSE),"无")</f>
        <v>L2</v>
      </c>
      <c r="G190" s="24" t="str">
        <f>VLOOKUP(E190,医院分型!F:J,5,FALSE)</f>
        <v>否</v>
      </c>
      <c r="H190" s="25" t="s">
        <v>588</v>
      </c>
      <c r="I190" s="25" t="s">
        <v>589</v>
      </c>
      <c r="J190" s="25" t="str">
        <f>IFERROR(VLOOKUP(E190,医院分型!F$2:K$190,6,FALSE),"否")</f>
        <v>否</v>
      </c>
      <c r="K190" s="19" t="s">
        <v>590</v>
      </c>
      <c r="L190" s="19">
        <v>2</v>
      </c>
      <c r="M190" s="19" t="s">
        <v>121</v>
      </c>
      <c r="N190" s="19" t="s">
        <v>34</v>
      </c>
      <c r="O190" s="25"/>
      <c r="P190" s="27" t="s">
        <v>35</v>
      </c>
      <c r="Q190" s="27" t="s">
        <v>36</v>
      </c>
      <c r="R190" s="28"/>
      <c r="S190" s="29" t="s">
        <v>591</v>
      </c>
      <c r="T190" s="25"/>
      <c r="U190" s="31" t="s">
        <v>50</v>
      </c>
      <c r="V190" s="32"/>
      <c r="W190" s="33"/>
      <c r="X190" s="19"/>
      <c r="Y190" s="20"/>
      <c r="Z190" s="39"/>
      <c r="AA190" s="20"/>
    </row>
    <row r="191" s="15" customFormat="1" ht="13.5" customHeight="1" spans="1:27">
      <c r="A191" s="19">
        <v>190</v>
      </c>
      <c r="B191" s="20">
        <v>44267</v>
      </c>
      <c r="C191" s="21" t="s">
        <v>64</v>
      </c>
      <c r="D191" s="21" t="e">
        <f>VLOOKUP(C191,IF({1,0},#REF!,#REF!),2,FALSE)</f>
        <v>#N/A</v>
      </c>
      <c r="E191" s="23" t="s">
        <v>242</v>
      </c>
      <c r="F191" s="24" t="str">
        <f>IFERROR(VLOOKUP(E191,IF({1,0},医院分型!F:F,医院分型!E:E),2,FALSE),"无")</f>
        <v>L2</v>
      </c>
      <c r="G191" s="24" t="str">
        <f>VLOOKUP(E191,医院分型!F:J,5,FALSE)</f>
        <v>是</v>
      </c>
      <c r="H191" s="25" t="s">
        <v>60</v>
      </c>
      <c r="I191" s="25" t="s">
        <v>243</v>
      </c>
      <c r="J191" s="25" t="str">
        <f>IFERROR(VLOOKUP(E191,医院分型!F$2:K$190,6,FALSE),"否")</f>
        <v>是</v>
      </c>
      <c r="K191" s="19" t="s">
        <v>592</v>
      </c>
      <c r="L191" s="19">
        <v>35</v>
      </c>
      <c r="M191" s="19" t="s">
        <v>33</v>
      </c>
      <c r="N191" s="19" t="s">
        <v>56</v>
      </c>
      <c r="O191" s="25"/>
      <c r="P191" s="27" t="s">
        <v>35</v>
      </c>
      <c r="Q191" s="27" t="s">
        <v>36</v>
      </c>
      <c r="R191" s="28"/>
      <c r="S191" s="29" t="s">
        <v>593</v>
      </c>
      <c r="T191" s="25" t="s">
        <v>38</v>
      </c>
      <c r="U191" s="31" t="s">
        <v>50</v>
      </c>
      <c r="V191" s="32"/>
      <c r="W191" s="33"/>
      <c r="X191" s="19"/>
      <c r="Y191" s="20"/>
      <c r="Z191" s="39"/>
      <c r="AA191" s="20"/>
    </row>
    <row r="192" s="15" customFormat="1" ht="13.5" customHeight="1" spans="1:27">
      <c r="A192" s="19">
        <v>191</v>
      </c>
      <c r="B192" s="20">
        <v>44271</v>
      </c>
      <c r="C192" s="21" t="s">
        <v>28</v>
      </c>
      <c r="D192" s="21" t="e">
        <f>VLOOKUP(C192,IF({1,0},#REF!,#REF!),2,FALSE)</f>
        <v>#N/A</v>
      </c>
      <c r="E192" s="23" t="s">
        <v>594</v>
      </c>
      <c r="F192" s="24" t="str">
        <f>IFERROR(VLOOKUP(E192,IF({1,0},医院分型!F:F,医院分型!E:E),2,FALSE),"无")</f>
        <v>L1</v>
      </c>
      <c r="G192" s="24" t="str">
        <f>VLOOKUP(E192,医院分型!F:J,5,FALSE)</f>
        <v>否</v>
      </c>
      <c r="H192" s="25" t="s">
        <v>278</v>
      </c>
      <c r="I192" s="25" t="s">
        <v>595</v>
      </c>
      <c r="J192" s="25" t="str">
        <f>IFERROR(VLOOKUP(E192,医院分型!F$2:K$190,6,FALSE),"否")</f>
        <v>否</v>
      </c>
      <c r="K192" s="19" t="s">
        <v>596</v>
      </c>
      <c r="L192" s="19">
        <v>33</v>
      </c>
      <c r="M192" s="19" t="s">
        <v>121</v>
      </c>
      <c r="N192" s="19" t="s">
        <v>34</v>
      </c>
      <c r="O192" s="25"/>
      <c r="P192" s="27"/>
      <c r="Q192" s="27"/>
      <c r="R192" s="28"/>
      <c r="S192" s="29" t="s">
        <v>597</v>
      </c>
      <c r="T192" s="25" t="s">
        <v>38</v>
      </c>
      <c r="U192" s="31" t="s">
        <v>50</v>
      </c>
      <c r="V192" s="32"/>
      <c r="W192" s="33"/>
      <c r="X192" s="19"/>
      <c r="Y192" s="20"/>
      <c r="Z192" s="39"/>
      <c r="AA192" s="20"/>
    </row>
    <row r="193" s="15" customFormat="1" ht="13.5" customHeight="1" spans="1:27">
      <c r="A193" s="19">
        <v>192</v>
      </c>
      <c r="B193" s="20">
        <v>44270</v>
      </c>
      <c r="C193" s="21" t="s">
        <v>598</v>
      </c>
      <c r="D193" s="21" t="e">
        <f>VLOOKUP(C193,IF({1,0},#REF!,#REF!),2,FALSE)</f>
        <v>#N/A</v>
      </c>
      <c r="E193" s="23" t="s">
        <v>599</v>
      </c>
      <c r="F193" s="24" t="str">
        <f>IFERROR(VLOOKUP(E193,IF({1,0},医院分型!F:F,医院分型!E:E),2,FALSE),"无")</f>
        <v>L2</v>
      </c>
      <c r="G193" s="24" t="str">
        <f>VLOOKUP(E193,医院分型!F:J,5,FALSE)</f>
        <v>否</v>
      </c>
      <c r="H193" s="25" t="s">
        <v>180</v>
      </c>
      <c r="I193" s="25" t="s">
        <v>600</v>
      </c>
      <c r="J193" s="25" t="str">
        <f>IFERROR(VLOOKUP(E193,医院分型!F$2:K$190,6,FALSE),"否")</f>
        <v>否</v>
      </c>
      <c r="K193" s="19" t="s">
        <v>601</v>
      </c>
      <c r="L193" s="19">
        <v>18</v>
      </c>
      <c r="M193" s="19" t="s">
        <v>33</v>
      </c>
      <c r="N193" s="19" t="s">
        <v>56</v>
      </c>
      <c r="O193" s="25"/>
      <c r="P193" s="27"/>
      <c r="Q193" s="27"/>
      <c r="R193" s="28"/>
      <c r="S193" s="29" t="s">
        <v>602</v>
      </c>
      <c r="T193" s="25" t="s">
        <v>38</v>
      </c>
      <c r="U193" s="31" t="s">
        <v>50</v>
      </c>
      <c r="V193" s="32"/>
      <c r="W193" s="33"/>
      <c r="X193" s="19"/>
      <c r="Y193" s="20"/>
      <c r="Z193" s="39"/>
      <c r="AA193" s="20"/>
    </row>
    <row r="194" s="15" customFormat="1" ht="13.5" customHeight="1" spans="1:29">
      <c r="A194" s="19">
        <v>193</v>
      </c>
      <c r="B194" s="20">
        <v>44271</v>
      </c>
      <c r="C194" s="21" t="s">
        <v>51</v>
      </c>
      <c r="D194" s="21" t="e">
        <f>VLOOKUP(C194,IF({1,0},#REF!,#REF!),2,FALSE)</f>
        <v>#N/A</v>
      </c>
      <c r="E194" s="23" t="s">
        <v>603</v>
      </c>
      <c r="F194" s="24" t="str">
        <f>IFERROR(VLOOKUP(E194,IF({1,0},医院分型!F:F,医院分型!E:E),2,FALSE),"无")</f>
        <v>无</v>
      </c>
      <c r="G194" s="24" t="e">
        <f>VLOOKUP(E194,医院分型!F:J,5,FALSE)</f>
        <v>#N/A</v>
      </c>
      <c r="H194" s="25" t="s">
        <v>46</v>
      </c>
      <c r="I194" s="25" t="s">
        <v>604</v>
      </c>
      <c r="J194" s="25" t="str">
        <f>IFERROR(VLOOKUP(E194,医院分型!F$2:K$190,6,FALSE),"否")</f>
        <v>否</v>
      </c>
      <c r="K194" s="19" t="s">
        <v>605</v>
      </c>
      <c r="L194" s="19">
        <v>33</v>
      </c>
      <c r="M194" s="19" t="s">
        <v>33</v>
      </c>
      <c r="N194" s="19" t="s">
        <v>34</v>
      </c>
      <c r="O194" s="25"/>
      <c r="P194" s="27" t="s">
        <v>35</v>
      </c>
      <c r="Q194" s="27" t="s">
        <v>36</v>
      </c>
      <c r="R194" s="28"/>
      <c r="S194" s="29" t="s">
        <v>606</v>
      </c>
      <c r="T194" s="25" t="s">
        <v>38</v>
      </c>
      <c r="U194" s="31" t="s">
        <v>39</v>
      </c>
      <c r="V194" s="32">
        <v>0.59</v>
      </c>
      <c r="W194" s="33" t="s">
        <v>40</v>
      </c>
      <c r="X194" s="19">
        <v>4</v>
      </c>
      <c r="Y194" s="20" t="s">
        <v>38</v>
      </c>
      <c r="Z194" s="39" t="s">
        <v>607</v>
      </c>
      <c r="AA194" s="20"/>
      <c r="AB194" s="15" t="s">
        <v>608</v>
      </c>
      <c r="AC194" s="15" t="s">
        <v>609</v>
      </c>
    </row>
    <row r="195" s="15" customFormat="1" ht="13.5" customHeight="1" spans="1:27">
      <c r="A195" s="19">
        <v>194</v>
      </c>
      <c r="B195" s="20">
        <v>44271</v>
      </c>
      <c r="C195" s="21" t="s">
        <v>77</v>
      </c>
      <c r="D195" s="21" t="e">
        <f>VLOOKUP(C195,IF({1,0},#REF!,#REF!),2,FALSE)</f>
        <v>#N/A</v>
      </c>
      <c r="E195" s="23" t="s">
        <v>78</v>
      </c>
      <c r="F195" s="24" t="str">
        <f>IFERROR(VLOOKUP(E195,IF({1,0},医院分型!F:F,医院分型!E:E),2,FALSE),"无")</f>
        <v>L1</v>
      </c>
      <c r="G195" s="24" t="str">
        <f>VLOOKUP(E195,医院分型!F:J,5,FALSE)</f>
        <v>否</v>
      </c>
      <c r="H195" s="25" t="s">
        <v>60</v>
      </c>
      <c r="I195" s="25" t="s">
        <v>610</v>
      </c>
      <c r="J195" s="25" t="str">
        <f>IFERROR(VLOOKUP(E195,医院分型!F$2:K$190,6,FALSE),"否")</f>
        <v>否</v>
      </c>
      <c r="K195" s="19" t="s">
        <v>611</v>
      </c>
      <c r="L195" s="19">
        <v>19</v>
      </c>
      <c r="M195" s="19" t="s">
        <v>33</v>
      </c>
      <c r="N195" s="19" t="s">
        <v>56</v>
      </c>
      <c r="O195" s="25"/>
      <c r="P195" s="27" t="s">
        <v>35</v>
      </c>
      <c r="Q195" s="27" t="s">
        <v>36</v>
      </c>
      <c r="R195" s="28"/>
      <c r="S195" s="29" t="s">
        <v>612</v>
      </c>
      <c r="T195" s="25" t="s">
        <v>38</v>
      </c>
      <c r="U195" s="31" t="s">
        <v>50</v>
      </c>
      <c r="V195" s="32"/>
      <c r="W195" s="33"/>
      <c r="X195" s="19"/>
      <c r="Y195" s="20"/>
      <c r="Z195" s="39"/>
      <c r="AA195" s="20"/>
    </row>
    <row r="196" s="15" customFormat="1" ht="13.5" customHeight="1" spans="1:27">
      <c r="A196" s="19">
        <v>195</v>
      </c>
      <c r="B196" s="20">
        <v>44271</v>
      </c>
      <c r="C196" s="21" t="s">
        <v>187</v>
      </c>
      <c r="D196" s="21" t="e">
        <f>VLOOKUP(C196,IF({1,0},#REF!,#REF!),2,FALSE)</f>
        <v>#N/A</v>
      </c>
      <c r="E196" s="23" t="s">
        <v>188</v>
      </c>
      <c r="F196" s="24" t="str">
        <f>IFERROR(VLOOKUP(E196,IF({1,0},医院分型!F:F,医院分型!E:E),2,FALSE),"无")</f>
        <v>L2</v>
      </c>
      <c r="G196" s="24" t="str">
        <f>VLOOKUP(E196,医院分型!F:J,5,FALSE)</f>
        <v>是</v>
      </c>
      <c r="H196" s="25" t="s">
        <v>60</v>
      </c>
      <c r="I196" s="25" t="s">
        <v>455</v>
      </c>
      <c r="J196" s="25" t="str">
        <f>IFERROR(VLOOKUP(E196,医院分型!F$2:K$190,6,FALSE),"否")</f>
        <v>是</v>
      </c>
      <c r="K196" s="19" t="s">
        <v>613</v>
      </c>
      <c r="L196" s="19">
        <v>39</v>
      </c>
      <c r="M196" s="19" t="s">
        <v>33</v>
      </c>
      <c r="N196" s="19" t="s">
        <v>56</v>
      </c>
      <c r="O196" s="25"/>
      <c r="P196" s="27" t="s">
        <v>35</v>
      </c>
      <c r="Q196" s="27" t="s">
        <v>36</v>
      </c>
      <c r="R196" s="28"/>
      <c r="S196" s="29" t="s">
        <v>614</v>
      </c>
      <c r="T196" s="25" t="s">
        <v>38</v>
      </c>
      <c r="U196" s="31" t="s">
        <v>50</v>
      </c>
      <c r="V196" s="32"/>
      <c r="W196" s="33"/>
      <c r="X196" s="19"/>
      <c r="Y196" s="20"/>
      <c r="Z196" s="39"/>
      <c r="AA196" s="20"/>
    </row>
    <row r="197" s="15" customFormat="1" ht="13.5" customHeight="1" spans="1:27">
      <c r="A197" s="19">
        <v>196</v>
      </c>
      <c r="B197" s="20">
        <v>44271</v>
      </c>
      <c r="C197" s="21" t="s">
        <v>187</v>
      </c>
      <c r="D197" s="21" t="e">
        <f>VLOOKUP(C197,IF({1,0},#REF!,#REF!),2,FALSE)</f>
        <v>#N/A</v>
      </c>
      <c r="E197" s="23" t="s">
        <v>188</v>
      </c>
      <c r="F197" s="24" t="str">
        <f>IFERROR(VLOOKUP(E197,IF({1,0},医院分型!F:F,医院分型!E:E),2,FALSE),"无")</f>
        <v>L2</v>
      </c>
      <c r="G197" s="24" t="str">
        <f>VLOOKUP(E197,医院分型!F:J,5,FALSE)</f>
        <v>是</v>
      </c>
      <c r="H197" s="25" t="s">
        <v>60</v>
      </c>
      <c r="I197" s="25" t="s">
        <v>455</v>
      </c>
      <c r="J197" s="25" t="str">
        <f>IFERROR(VLOOKUP(E197,医院分型!F$2:K$190,6,FALSE),"否")</f>
        <v>是</v>
      </c>
      <c r="K197" s="19" t="s">
        <v>615</v>
      </c>
      <c r="L197" s="19">
        <v>61</v>
      </c>
      <c r="M197" s="19" t="s">
        <v>33</v>
      </c>
      <c r="N197" s="19" t="s">
        <v>34</v>
      </c>
      <c r="O197" s="25"/>
      <c r="P197" s="27" t="s">
        <v>35</v>
      </c>
      <c r="Q197" s="27" t="s">
        <v>36</v>
      </c>
      <c r="R197" s="28"/>
      <c r="S197" s="29" t="s">
        <v>616</v>
      </c>
      <c r="T197" s="25" t="s">
        <v>38</v>
      </c>
      <c r="U197" s="31" t="s">
        <v>50</v>
      </c>
      <c r="V197" s="32"/>
      <c r="W197" s="33"/>
      <c r="X197" s="19"/>
      <c r="Y197" s="20"/>
      <c r="Z197" s="39"/>
      <c r="AA197" s="20"/>
    </row>
    <row r="198" s="15" customFormat="1" ht="13.5" customHeight="1" spans="1:27">
      <c r="A198" s="19">
        <v>197</v>
      </c>
      <c r="B198" s="20">
        <v>44271</v>
      </c>
      <c r="C198" s="21" t="s">
        <v>187</v>
      </c>
      <c r="D198" s="21" t="e">
        <f>VLOOKUP(C198,IF({1,0},#REF!,#REF!),2,FALSE)</f>
        <v>#N/A</v>
      </c>
      <c r="E198" s="23" t="s">
        <v>188</v>
      </c>
      <c r="F198" s="24" t="str">
        <f>IFERROR(VLOOKUP(E198,IF({1,0},医院分型!F:F,医院分型!E:E),2,FALSE),"无")</f>
        <v>L2</v>
      </c>
      <c r="G198" s="24" t="str">
        <f>VLOOKUP(E198,医院分型!F:J,5,FALSE)</f>
        <v>是</v>
      </c>
      <c r="H198" s="25" t="s">
        <v>60</v>
      </c>
      <c r="I198" s="25" t="s">
        <v>455</v>
      </c>
      <c r="J198" s="25" t="str">
        <f>IFERROR(VLOOKUP(E198,医院分型!F$2:K$190,6,FALSE),"否")</f>
        <v>是</v>
      </c>
      <c r="K198" s="19" t="s">
        <v>372</v>
      </c>
      <c r="L198" s="19">
        <v>56</v>
      </c>
      <c r="M198" s="19" t="s">
        <v>33</v>
      </c>
      <c r="N198" s="19" t="s">
        <v>34</v>
      </c>
      <c r="O198" s="25"/>
      <c r="P198" s="27" t="s">
        <v>35</v>
      </c>
      <c r="Q198" s="27" t="s">
        <v>36</v>
      </c>
      <c r="R198" s="28"/>
      <c r="S198" s="29" t="s">
        <v>617</v>
      </c>
      <c r="T198" s="25" t="s">
        <v>38</v>
      </c>
      <c r="U198" s="31" t="s">
        <v>50</v>
      </c>
      <c r="V198" s="32"/>
      <c r="W198" s="33"/>
      <c r="X198" s="19"/>
      <c r="Y198" s="20"/>
      <c r="Z198" s="39"/>
      <c r="AA198" s="20"/>
    </row>
    <row r="199" s="15" customFormat="1" ht="13.5" customHeight="1" spans="1:27">
      <c r="A199" s="19">
        <v>198</v>
      </c>
      <c r="B199" s="20">
        <v>44271</v>
      </c>
      <c r="C199" s="21" t="s">
        <v>51</v>
      </c>
      <c r="D199" s="21" t="e">
        <f>VLOOKUP(C199,IF({1,0},#REF!,#REF!),2,FALSE)</f>
        <v>#N/A</v>
      </c>
      <c r="E199" s="23" t="s">
        <v>618</v>
      </c>
      <c r="F199" s="24" t="str">
        <f>IFERROR(VLOOKUP(E199,IF({1,0},医院分型!F:F,医院分型!E:E),2,FALSE),"无")</f>
        <v>无</v>
      </c>
      <c r="G199" s="24" t="e">
        <f>VLOOKUP(E199,医院分型!F:J,5,FALSE)</f>
        <v>#N/A</v>
      </c>
      <c r="H199" s="25" t="s">
        <v>46</v>
      </c>
      <c r="I199" s="25" t="s">
        <v>619</v>
      </c>
      <c r="J199" s="25" t="str">
        <f>IFERROR(VLOOKUP(E199,医院分型!F$2:K$190,6,FALSE),"否")</f>
        <v>否</v>
      </c>
      <c r="K199" s="19" t="s">
        <v>620</v>
      </c>
      <c r="L199" s="19">
        <v>15</v>
      </c>
      <c r="M199" s="19" t="s">
        <v>33</v>
      </c>
      <c r="N199" s="19" t="s">
        <v>56</v>
      </c>
      <c r="O199" s="25"/>
      <c r="P199" s="27" t="s">
        <v>38</v>
      </c>
      <c r="Q199" s="27"/>
      <c r="R199" s="28"/>
      <c r="S199" s="29" t="s">
        <v>621</v>
      </c>
      <c r="T199" s="25" t="s">
        <v>38</v>
      </c>
      <c r="U199" s="31" t="s">
        <v>39</v>
      </c>
      <c r="V199" s="32">
        <v>0.29</v>
      </c>
      <c r="W199" s="33" t="s">
        <v>40</v>
      </c>
      <c r="Z199" s="39" t="s">
        <v>622</v>
      </c>
      <c r="AA199" s="20"/>
    </row>
    <row r="200" s="15" customFormat="1" ht="13.5" customHeight="1" spans="1:29">
      <c r="A200" s="19">
        <v>199</v>
      </c>
      <c r="B200" s="20">
        <v>44271</v>
      </c>
      <c r="C200" s="21" t="s">
        <v>51</v>
      </c>
      <c r="D200" s="21" t="e">
        <f>VLOOKUP(C200,IF({1,0},#REF!,#REF!),2,FALSE)</f>
        <v>#N/A</v>
      </c>
      <c r="E200" s="23" t="s">
        <v>623</v>
      </c>
      <c r="F200" s="24" t="str">
        <f>IFERROR(VLOOKUP(E200,IF({1,0},医院分型!F:F,医院分型!E:E),2,FALSE),"无")</f>
        <v>L2</v>
      </c>
      <c r="G200" s="24" t="str">
        <f>VLOOKUP(E200,医院分型!F:J,5,FALSE)</f>
        <v>否</v>
      </c>
      <c r="H200" s="25" t="s">
        <v>60</v>
      </c>
      <c r="I200" s="25" t="s">
        <v>624</v>
      </c>
      <c r="J200" s="25" t="str">
        <f>IFERROR(VLOOKUP(E200,医院分型!F$2:K$190,6,FALSE),"否")</f>
        <v>否</v>
      </c>
      <c r="K200" s="19" t="s">
        <v>625</v>
      </c>
      <c r="L200" s="19">
        <v>39</v>
      </c>
      <c r="M200" s="19" t="s">
        <v>33</v>
      </c>
      <c r="N200" s="19" t="s">
        <v>56</v>
      </c>
      <c r="O200" s="25"/>
      <c r="P200" s="27" t="s">
        <v>35</v>
      </c>
      <c r="Q200" s="27" t="s">
        <v>36</v>
      </c>
      <c r="R200" s="28"/>
      <c r="S200" s="29" t="s">
        <v>626</v>
      </c>
      <c r="T200" s="25" t="s">
        <v>38</v>
      </c>
      <c r="U200" s="31" t="s">
        <v>39</v>
      </c>
      <c r="V200" s="32">
        <v>0.32</v>
      </c>
      <c r="W200" s="33" t="s">
        <v>40</v>
      </c>
      <c r="X200" s="19">
        <v>4</v>
      </c>
      <c r="Y200" s="20" t="s">
        <v>38</v>
      </c>
      <c r="Z200" s="39" t="s">
        <v>607</v>
      </c>
      <c r="AA200" s="20"/>
      <c r="AB200" s="15" t="s">
        <v>608</v>
      </c>
      <c r="AC200" s="15" t="s">
        <v>627</v>
      </c>
    </row>
    <row r="201" s="15" customFormat="1" ht="13.5" customHeight="1" spans="1:29">
      <c r="A201" s="19">
        <v>200</v>
      </c>
      <c r="B201" s="20">
        <v>44271</v>
      </c>
      <c r="C201" s="21" t="s">
        <v>51</v>
      </c>
      <c r="D201" s="21" t="e">
        <f>VLOOKUP(C201,IF({1,0},#REF!,#REF!),2,FALSE)</f>
        <v>#N/A</v>
      </c>
      <c r="E201" s="23" t="s">
        <v>628</v>
      </c>
      <c r="F201" s="24" t="str">
        <f>IFERROR(VLOOKUP(E201,IF({1,0},医院分型!F:F,医院分型!E:E),2,FALSE),"无")</f>
        <v>无</v>
      </c>
      <c r="G201" s="24" t="e">
        <f>VLOOKUP(E201,医院分型!F:J,5,FALSE)</f>
        <v>#N/A</v>
      </c>
      <c r="H201" s="25" t="s">
        <v>60</v>
      </c>
      <c r="I201" s="25" t="s">
        <v>46</v>
      </c>
      <c r="J201" s="25" t="str">
        <f>IFERROR(VLOOKUP(E201,医院分型!F$2:K$190,6,FALSE),"否")</f>
        <v>否</v>
      </c>
      <c r="K201" s="19" t="s">
        <v>629</v>
      </c>
      <c r="L201" s="19">
        <v>35</v>
      </c>
      <c r="M201" s="19" t="s">
        <v>33</v>
      </c>
      <c r="N201" s="19" t="s">
        <v>56</v>
      </c>
      <c r="O201" s="25"/>
      <c r="P201" s="27"/>
      <c r="Q201" s="27"/>
      <c r="R201" s="28"/>
      <c r="S201" s="29" t="s">
        <v>630</v>
      </c>
      <c r="T201" s="25" t="s">
        <v>38</v>
      </c>
      <c r="U201" s="31" t="s">
        <v>39</v>
      </c>
      <c r="V201" s="32">
        <v>0.44</v>
      </c>
      <c r="W201" s="33" t="s">
        <v>40</v>
      </c>
      <c r="X201" s="19">
        <v>4</v>
      </c>
      <c r="Y201" s="20" t="s">
        <v>38</v>
      </c>
      <c r="Z201" s="39" t="s">
        <v>501</v>
      </c>
      <c r="AA201" s="20"/>
      <c r="AB201" s="15" t="s">
        <v>608</v>
      </c>
      <c r="AC201" s="15" t="s">
        <v>631</v>
      </c>
    </row>
    <row r="202" s="15" customFormat="1" ht="13.5" customHeight="1" spans="1:27">
      <c r="A202" s="19">
        <v>201</v>
      </c>
      <c r="B202" s="20">
        <v>44271</v>
      </c>
      <c r="C202" s="21" t="s">
        <v>89</v>
      </c>
      <c r="D202" s="21" t="e">
        <f>VLOOKUP(C202,IF({1,0},#REF!,#REF!),2,FALSE)</f>
        <v>#N/A</v>
      </c>
      <c r="E202" s="23" t="s">
        <v>90</v>
      </c>
      <c r="F202" s="24" t="str">
        <f>IFERROR(VLOOKUP(E202,IF({1,0},医院分型!F:F,医院分型!E:E),2,FALSE),"无")</f>
        <v>无</v>
      </c>
      <c r="G202" s="24" t="str">
        <f>VLOOKUP(E202,医院分型!F:J,5,FALSE)</f>
        <v>是</v>
      </c>
      <c r="H202" s="25" t="s">
        <v>60</v>
      </c>
      <c r="I202" s="25" t="s">
        <v>91</v>
      </c>
      <c r="J202" s="25" t="str">
        <f>IFERROR(VLOOKUP(E202,医院分型!F$2:K$190,6,FALSE),"否")</f>
        <v>否</v>
      </c>
      <c r="K202" s="19" t="s">
        <v>632</v>
      </c>
      <c r="L202" s="19">
        <v>55</v>
      </c>
      <c r="M202" s="19" t="s">
        <v>33</v>
      </c>
      <c r="N202" s="19" t="s">
        <v>56</v>
      </c>
      <c r="O202" s="25"/>
      <c r="P202" s="27"/>
      <c r="Q202" s="27"/>
      <c r="R202" s="28"/>
      <c r="S202" s="29" t="s">
        <v>633</v>
      </c>
      <c r="T202" s="25" t="s">
        <v>38</v>
      </c>
      <c r="U202" s="31" t="s">
        <v>50</v>
      </c>
      <c r="V202" s="32"/>
      <c r="W202" s="33"/>
      <c r="X202" s="19"/>
      <c r="Y202" s="20"/>
      <c r="Z202" s="39"/>
      <c r="AA202" s="20"/>
    </row>
    <row r="203" s="15" customFormat="1" ht="13.5" customHeight="1" spans="1:27">
      <c r="A203" s="19">
        <v>202</v>
      </c>
      <c r="B203" s="20">
        <v>44272</v>
      </c>
      <c r="C203" s="21" t="s">
        <v>77</v>
      </c>
      <c r="D203" s="21" t="e">
        <f>VLOOKUP(C203,IF({1,0},#REF!,#REF!),2,FALSE)</f>
        <v>#N/A</v>
      </c>
      <c r="E203" s="23" t="s">
        <v>634</v>
      </c>
      <c r="F203" s="24" t="str">
        <f>IFERROR(VLOOKUP(E203,IF({1,0},医院分型!F:F,医院分型!E:E),2,FALSE),"无")</f>
        <v>L2</v>
      </c>
      <c r="G203" s="24" t="str">
        <f>VLOOKUP(E203,医院分型!F:J,5,FALSE)</f>
        <v>否</v>
      </c>
      <c r="H203" s="25" t="s">
        <v>60</v>
      </c>
      <c r="I203" s="25" t="s">
        <v>635</v>
      </c>
      <c r="J203" s="25" t="str">
        <f>IFERROR(VLOOKUP(E203,医院分型!F$2:K$190,6,FALSE),"否")</f>
        <v>否</v>
      </c>
      <c r="K203" s="19" t="s">
        <v>636</v>
      </c>
      <c r="L203" s="19">
        <v>50</v>
      </c>
      <c r="M203" s="19" t="s">
        <v>33</v>
      </c>
      <c r="N203" s="19" t="s">
        <v>34</v>
      </c>
      <c r="O203" s="25"/>
      <c r="P203" s="27"/>
      <c r="Q203" s="27"/>
      <c r="R203" s="28"/>
      <c r="S203" s="29" t="s">
        <v>637</v>
      </c>
      <c r="T203" s="25" t="s">
        <v>38</v>
      </c>
      <c r="U203" s="31" t="s">
        <v>50</v>
      </c>
      <c r="V203" s="32"/>
      <c r="W203" s="33"/>
      <c r="X203" s="19"/>
      <c r="Y203" s="20"/>
      <c r="Z203" s="39"/>
      <c r="AA203" s="20"/>
    </row>
    <row r="204" s="15" customFormat="1" ht="13.5" customHeight="1" spans="1:27">
      <c r="A204" s="19">
        <v>203</v>
      </c>
      <c r="B204" s="20">
        <v>44272</v>
      </c>
      <c r="C204" s="21" t="s">
        <v>64</v>
      </c>
      <c r="D204" s="21" t="e">
        <f>VLOOKUP(C204,IF({1,0},#REF!,#REF!),2,FALSE)</f>
        <v>#N/A</v>
      </c>
      <c r="E204" s="23" t="s">
        <v>84</v>
      </c>
      <c r="F204" s="24" t="str">
        <f>IFERROR(VLOOKUP(E204,IF({1,0},医院分型!F:F,医院分型!E:E),2,FALSE),"无")</f>
        <v>L2</v>
      </c>
      <c r="G204" s="24" t="str">
        <f>VLOOKUP(E204,医院分型!F:J,5,FALSE)</f>
        <v>是</v>
      </c>
      <c r="H204" s="25" t="s">
        <v>60</v>
      </c>
      <c r="I204" s="25" t="s">
        <v>551</v>
      </c>
      <c r="J204" s="25" t="str">
        <f>IFERROR(VLOOKUP(E204,医院分型!F$2:K$190,6,FALSE),"否")</f>
        <v>否</v>
      </c>
      <c r="K204" s="19" t="s">
        <v>638</v>
      </c>
      <c r="L204" s="19">
        <v>52</v>
      </c>
      <c r="M204" s="19" t="s">
        <v>33</v>
      </c>
      <c r="N204" s="19" t="s">
        <v>56</v>
      </c>
      <c r="O204" s="25"/>
      <c r="P204" s="27"/>
      <c r="Q204" s="27"/>
      <c r="R204" s="28"/>
      <c r="S204" s="29" t="s">
        <v>639</v>
      </c>
      <c r="T204" s="25" t="s">
        <v>38</v>
      </c>
      <c r="U204" s="31" t="s">
        <v>50</v>
      </c>
      <c r="V204" s="32"/>
      <c r="W204" s="33"/>
      <c r="X204" s="19"/>
      <c r="Y204" s="20"/>
      <c r="Z204" s="39"/>
      <c r="AA204" s="20"/>
    </row>
    <row r="205" s="15" customFormat="1" ht="13.5" customHeight="1" spans="1:27">
      <c r="A205" s="19">
        <v>204</v>
      </c>
      <c r="B205" s="20">
        <v>44272</v>
      </c>
      <c r="C205" s="21" t="s">
        <v>187</v>
      </c>
      <c r="D205" s="21" t="e">
        <f>VLOOKUP(C205,IF({1,0},#REF!,#REF!),2,FALSE)</f>
        <v>#N/A</v>
      </c>
      <c r="E205" s="23" t="s">
        <v>269</v>
      </c>
      <c r="F205" s="24" t="str">
        <f>IFERROR(VLOOKUP(E205,IF({1,0},医院分型!F:F,医院分型!E:E),2,FALSE),"无")</f>
        <v>L1</v>
      </c>
      <c r="G205" s="24" t="str">
        <f>VLOOKUP(E205,医院分型!F:J,5,FALSE)</f>
        <v>否</v>
      </c>
      <c r="H205" s="25" t="s">
        <v>640</v>
      </c>
      <c r="I205" s="25" t="s">
        <v>66</v>
      </c>
      <c r="J205" s="25" t="str">
        <f>IFERROR(VLOOKUP(E205,医院分型!F$2:K$190,6,FALSE),"否")</f>
        <v>是</v>
      </c>
      <c r="K205" s="19" t="s">
        <v>641</v>
      </c>
      <c r="L205" s="19">
        <v>4</v>
      </c>
      <c r="M205" s="19" t="s">
        <v>33</v>
      </c>
      <c r="N205" s="19" t="s">
        <v>34</v>
      </c>
      <c r="O205" s="25"/>
      <c r="P205" s="27"/>
      <c r="Q205" s="27"/>
      <c r="R205" s="28"/>
      <c r="S205" s="29" t="s">
        <v>642</v>
      </c>
      <c r="T205" s="25" t="s">
        <v>38</v>
      </c>
      <c r="U205" s="31" t="s">
        <v>50</v>
      </c>
      <c r="V205" s="32"/>
      <c r="W205" s="33"/>
      <c r="X205" s="19"/>
      <c r="Y205" s="20"/>
      <c r="Z205" s="39"/>
      <c r="AA205" s="20"/>
    </row>
    <row r="206" s="15" customFormat="1" ht="13.5" customHeight="1" spans="1:27">
      <c r="A206" s="19">
        <v>205</v>
      </c>
      <c r="B206" s="20">
        <v>44272</v>
      </c>
      <c r="C206" s="21" t="s">
        <v>105</v>
      </c>
      <c r="D206" s="21" t="e">
        <f>VLOOKUP(C206,IF({1,0},#REF!,#REF!),2,FALSE)</f>
        <v>#N/A</v>
      </c>
      <c r="E206" s="23" t="s">
        <v>248</v>
      </c>
      <c r="F206" s="24" t="str">
        <f>IFERROR(VLOOKUP(E206,IF({1,0},医院分型!F:F,医院分型!E:E),2,FALSE),"无")</f>
        <v>无</v>
      </c>
      <c r="G206" s="24" t="e">
        <f>VLOOKUP(E206,医院分型!F:J,5,FALSE)</f>
        <v>#N/A</v>
      </c>
      <c r="H206" s="25" t="s">
        <v>643</v>
      </c>
      <c r="I206" s="25" t="s">
        <v>250</v>
      </c>
      <c r="J206" s="25" t="str">
        <f>IFERROR(VLOOKUP(E206,医院分型!F$2:K$190,6,FALSE),"否")</f>
        <v>否</v>
      </c>
      <c r="K206" s="19" t="s">
        <v>644</v>
      </c>
      <c r="L206" s="19">
        <v>65</v>
      </c>
      <c r="M206" s="19" t="s">
        <v>33</v>
      </c>
      <c r="N206" s="19" t="s">
        <v>56</v>
      </c>
      <c r="O206" s="25"/>
      <c r="P206" s="27"/>
      <c r="Q206" s="27"/>
      <c r="R206" s="28"/>
      <c r="S206" s="29" t="s">
        <v>645</v>
      </c>
      <c r="T206" s="25" t="s">
        <v>38</v>
      </c>
      <c r="U206" s="31" t="s">
        <v>50</v>
      </c>
      <c r="V206" s="32"/>
      <c r="W206" s="33"/>
      <c r="X206" s="19"/>
      <c r="Y206" s="20"/>
      <c r="Z206" s="39"/>
      <c r="AA206" s="20"/>
    </row>
    <row r="207" s="15" customFormat="1" ht="13.5" customHeight="1" spans="1:27">
      <c r="A207" s="19">
        <v>206</v>
      </c>
      <c r="B207" s="20">
        <v>44272</v>
      </c>
      <c r="C207" s="21" t="s">
        <v>105</v>
      </c>
      <c r="D207" s="21" t="e">
        <f>VLOOKUP(C207,IF({1,0},#REF!,#REF!),2,FALSE)</f>
        <v>#N/A</v>
      </c>
      <c r="E207" s="23" t="s">
        <v>248</v>
      </c>
      <c r="F207" s="24" t="str">
        <f>IFERROR(VLOOKUP(E207,IF({1,0},医院分型!F:F,医院分型!E:E),2,FALSE),"无")</f>
        <v>无</v>
      </c>
      <c r="G207" s="24" t="e">
        <f>VLOOKUP(E207,医院分型!F:J,5,FALSE)</f>
        <v>#N/A</v>
      </c>
      <c r="H207" s="25" t="s">
        <v>643</v>
      </c>
      <c r="I207" s="25" t="s">
        <v>250</v>
      </c>
      <c r="J207" s="25" t="str">
        <f>IFERROR(VLOOKUP(E207,医院分型!F$2:K$190,6,FALSE),"否")</f>
        <v>否</v>
      </c>
      <c r="K207" s="19" t="s">
        <v>126</v>
      </c>
      <c r="L207" s="19">
        <v>14</v>
      </c>
      <c r="M207" s="19" t="s">
        <v>33</v>
      </c>
      <c r="N207" s="19" t="s">
        <v>56</v>
      </c>
      <c r="O207" s="25"/>
      <c r="P207" s="27"/>
      <c r="Q207" s="27"/>
      <c r="R207" s="28"/>
      <c r="S207" s="29" t="s">
        <v>646</v>
      </c>
      <c r="T207" s="25" t="s">
        <v>38</v>
      </c>
      <c r="U207" s="31" t="s">
        <v>50</v>
      </c>
      <c r="V207" s="32"/>
      <c r="W207" s="33"/>
      <c r="X207" s="19"/>
      <c r="Y207" s="20"/>
      <c r="Z207" s="39"/>
      <c r="AA207" s="20"/>
    </row>
    <row r="208" s="15" customFormat="1" ht="13.5" customHeight="1" spans="1:27">
      <c r="A208" s="19">
        <v>207</v>
      </c>
      <c r="B208" s="20">
        <v>44273</v>
      </c>
      <c r="C208" s="21" t="s">
        <v>408</v>
      </c>
      <c r="D208" s="21" t="e">
        <f>VLOOKUP(C208,IF({1,0},#REF!,#REF!),2,FALSE)</f>
        <v>#N/A</v>
      </c>
      <c r="E208" s="23" t="s">
        <v>647</v>
      </c>
      <c r="F208" s="24" t="str">
        <f>IFERROR(VLOOKUP(E208,IF({1,0},医院分型!F:F,医院分型!E:E),2,FALSE),"无")</f>
        <v>L1</v>
      </c>
      <c r="G208" s="24" t="str">
        <f>VLOOKUP(E208,医院分型!F:J,5,FALSE)</f>
        <v>否</v>
      </c>
      <c r="H208" s="25" t="s">
        <v>46</v>
      </c>
      <c r="I208" s="25" t="s">
        <v>648</v>
      </c>
      <c r="J208" s="25" t="str">
        <f>IFERROR(VLOOKUP(E208,医院分型!F$2:K$190,6,FALSE),"否")</f>
        <v>是</v>
      </c>
      <c r="K208" s="19" t="s">
        <v>649</v>
      </c>
      <c r="L208" s="19">
        <v>3</v>
      </c>
      <c r="M208" s="19" t="s">
        <v>121</v>
      </c>
      <c r="N208" s="19" t="s">
        <v>56</v>
      </c>
      <c r="O208" s="25"/>
      <c r="P208" s="27"/>
      <c r="Q208" s="27"/>
      <c r="R208" s="28"/>
      <c r="S208" s="29" t="s">
        <v>650</v>
      </c>
      <c r="T208" s="25" t="s">
        <v>35</v>
      </c>
      <c r="U208" s="31" t="s">
        <v>39</v>
      </c>
      <c r="V208" s="32">
        <v>0.37</v>
      </c>
      <c r="W208" s="33" t="s">
        <v>40</v>
      </c>
      <c r="X208" s="19"/>
      <c r="Y208" s="20"/>
      <c r="Z208" s="39" t="s">
        <v>651</v>
      </c>
      <c r="AA208" s="20"/>
    </row>
    <row r="209" s="15" customFormat="1" ht="13.5" customHeight="1" spans="1:27">
      <c r="A209" s="19">
        <v>208</v>
      </c>
      <c r="B209" s="20">
        <v>44273</v>
      </c>
      <c r="C209" s="21" t="s">
        <v>51</v>
      </c>
      <c r="D209" s="21" t="e">
        <f>VLOOKUP(C209,IF({1,0},#REF!,#REF!),2,FALSE)</f>
        <v>#N/A</v>
      </c>
      <c r="E209" s="23" t="s">
        <v>52</v>
      </c>
      <c r="F209" s="24" t="str">
        <f>IFERROR(VLOOKUP(E209,IF({1,0},医院分型!F:F,医院分型!E:E),2,FALSE),"无")</f>
        <v>L3</v>
      </c>
      <c r="G209" s="24" t="str">
        <f>VLOOKUP(E209,医院分型!F:J,5,FALSE)</f>
        <v>否</v>
      </c>
      <c r="H209" s="25" t="s">
        <v>53</v>
      </c>
      <c r="I209" s="25" t="s">
        <v>54</v>
      </c>
      <c r="J209" s="25" t="str">
        <f>IFERROR(VLOOKUP(E209,医院分型!F$2:K$190,6,FALSE),"否")</f>
        <v>否</v>
      </c>
      <c r="K209" s="19" t="s">
        <v>652</v>
      </c>
      <c r="L209" s="19">
        <v>18</v>
      </c>
      <c r="M209" s="19" t="s">
        <v>33</v>
      </c>
      <c r="N209" s="19" t="s">
        <v>56</v>
      </c>
      <c r="O209" s="25"/>
      <c r="P209" s="27"/>
      <c r="Q209" s="27"/>
      <c r="R209" s="28"/>
      <c r="S209" s="29" t="s">
        <v>653</v>
      </c>
      <c r="T209" s="25" t="s">
        <v>38</v>
      </c>
      <c r="U209" s="31" t="s">
        <v>50</v>
      </c>
      <c r="V209" s="32"/>
      <c r="W209" s="33"/>
      <c r="X209" s="19"/>
      <c r="Y209" s="20"/>
      <c r="Z209" s="39"/>
      <c r="AA209" s="20"/>
    </row>
    <row r="210" s="15" customFormat="1" ht="13.5" customHeight="1" spans="1:27">
      <c r="A210" s="19">
        <v>209</v>
      </c>
      <c r="B210" s="20">
        <v>44273</v>
      </c>
      <c r="C210" s="21" t="s">
        <v>64</v>
      </c>
      <c r="D210" s="21" t="e">
        <f>VLOOKUP(C210,IF({1,0},#REF!,#REF!),2,FALSE)</f>
        <v>#N/A</v>
      </c>
      <c r="E210" s="23" t="s">
        <v>65</v>
      </c>
      <c r="F210" s="24" t="str">
        <f>IFERROR(VLOOKUP(E210,IF({1,0},医院分型!F:F,医院分型!E:E),2,FALSE),"无")</f>
        <v>L2</v>
      </c>
      <c r="G210" s="24" t="str">
        <f>VLOOKUP(E210,医院分型!F:J,5,FALSE)</f>
        <v>是</v>
      </c>
      <c r="H210" s="25" t="s">
        <v>60</v>
      </c>
      <c r="I210" s="25" t="s">
        <v>163</v>
      </c>
      <c r="J210" s="25" t="str">
        <f>IFERROR(VLOOKUP(E210,医院分型!F$2:K$190,6,FALSE),"否")</f>
        <v>否</v>
      </c>
      <c r="K210" s="19" t="s">
        <v>654</v>
      </c>
      <c r="L210" s="19">
        <v>54</v>
      </c>
      <c r="M210" s="19" t="s">
        <v>33</v>
      </c>
      <c r="N210" s="19" t="s">
        <v>56</v>
      </c>
      <c r="O210" s="25"/>
      <c r="P210" s="27"/>
      <c r="Q210" s="27"/>
      <c r="R210" s="28"/>
      <c r="S210" s="29" t="s">
        <v>655</v>
      </c>
      <c r="T210" s="25" t="s">
        <v>38</v>
      </c>
      <c r="U210" s="31" t="s">
        <v>50</v>
      </c>
      <c r="V210" s="32"/>
      <c r="W210" s="33"/>
      <c r="X210" s="19"/>
      <c r="Y210" s="20"/>
      <c r="Z210" s="39"/>
      <c r="AA210" s="20"/>
    </row>
    <row r="211" s="15" customFormat="1" ht="13.5" customHeight="1" spans="1:27">
      <c r="A211" s="19">
        <v>210</v>
      </c>
      <c r="B211" s="20">
        <v>44273</v>
      </c>
      <c r="C211" s="21" t="s">
        <v>77</v>
      </c>
      <c r="D211" s="21" t="e">
        <f>VLOOKUP(C211,IF({1,0},#REF!,#REF!),2,FALSE)</f>
        <v>#N/A</v>
      </c>
      <c r="E211" s="23" t="s">
        <v>78</v>
      </c>
      <c r="F211" s="24" t="str">
        <f>IFERROR(VLOOKUP(E211,IF({1,0},医院分型!F:F,医院分型!E:E),2,FALSE),"无")</f>
        <v>L1</v>
      </c>
      <c r="G211" s="24" t="str">
        <f>VLOOKUP(E211,医院分型!F:J,5,FALSE)</f>
        <v>否</v>
      </c>
      <c r="H211" s="25" t="s">
        <v>60</v>
      </c>
      <c r="I211" s="25" t="s">
        <v>610</v>
      </c>
      <c r="J211" s="25" t="str">
        <f>IFERROR(VLOOKUP(E211,医院分型!F$2:K$190,6,FALSE),"否")</f>
        <v>否</v>
      </c>
      <c r="K211" s="19" t="s">
        <v>656</v>
      </c>
      <c r="L211" s="19">
        <v>21</v>
      </c>
      <c r="M211" s="19" t="s">
        <v>33</v>
      </c>
      <c r="N211" s="19" t="s">
        <v>56</v>
      </c>
      <c r="O211" s="25"/>
      <c r="P211" s="27"/>
      <c r="Q211" s="27"/>
      <c r="R211" s="28"/>
      <c r="S211" s="29" t="s">
        <v>657</v>
      </c>
      <c r="T211" s="25" t="s">
        <v>38</v>
      </c>
      <c r="U211" s="31" t="s">
        <v>39</v>
      </c>
      <c r="V211" s="32">
        <v>0.94</v>
      </c>
      <c r="W211" s="33" t="s">
        <v>322</v>
      </c>
      <c r="X211" s="19"/>
      <c r="Y211" s="20"/>
      <c r="Z211" s="39"/>
      <c r="AA211" s="20"/>
    </row>
    <row r="212" s="15" customFormat="1" ht="13.5" customHeight="1" spans="1:27">
      <c r="A212" s="19">
        <v>211</v>
      </c>
      <c r="B212" s="20">
        <v>44273</v>
      </c>
      <c r="C212" s="21" t="s">
        <v>64</v>
      </c>
      <c r="D212" s="21" t="e">
        <f>VLOOKUP(C212,IF({1,0},#REF!,#REF!),2,FALSE)</f>
        <v>#N/A</v>
      </c>
      <c r="E212" s="23" t="s">
        <v>242</v>
      </c>
      <c r="F212" s="24" t="str">
        <f>IFERROR(VLOOKUP(E212,IF({1,0},医院分型!F:F,医院分型!E:E),2,FALSE),"无")</f>
        <v>L2</v>
      </c>
      <c r="G212" s="24" t="str">
        <f>VLOOKUP(E212,医院分型!F:J,5,FALSE)</f>
        <v>是</v>
      </c>
      <c r="H212" s="25" t="s">
        <v>60</v>
      </c>
      <c r="I212" s="25" t="s">
        <v>243</v>
      </c>
      <c r="J212" s="25" t="str">
        <f>IFERROR(VLOOKUP(E212,医院分型!F$2:K$190,6,FALSE),"否")</f>
        <v>是</v>
      </c>
      <c r="K212" s="19" t="s">
        <v>92</v>
      </c>
      <c r="L212" s="19">
        <v>18</v>
      </c>
      <c r="M212" s="19" t="s">
        <v>33</v>
      </c>
      <c r="N212" s="19" t="s">
        <v>56</v>
      </c>
      <c r="O212" s="25"/>
      <c r="P212" s="27"/>
      <c r="Q212" s="27"/>
      <c r="R212" s="28"/>
      <c r="S212" s="29" t="s">
        <v>658</v>
      </c>
      <c r="T212" s="25" t="s">
        <v>38</v>
      </c>
      <c r="U212" s="31" t="s">
        <v>50</v>
      </c>
      <c r="V212" s="32"/>
      <c r="W212" s="33"/>
      <c r="X212" s="19"/>
      <c r="Y212" s="20"/>
      <c r="Z212" s="39"/>
      <c r="AA212" s="20"/>
    </row>
    <row r="213" s="15" customFormat="1" ht="13.5" customHeight="1" spans="1:27">
      <c r="A213" s="19">
        <v>212</v>
      </c>
      <c r="B213" s="20"/>
      <c r="C213" s="21"/>
      <c r="D213" s="21"/>
      <c r="E213" s="25"/>
      <c r="F213" s="24"/>
      <c r="G213" s="24"/>
      <c r="H213" s="25"/>
      <c r="I213" s="25"/>
      <c r="J213" s="25"/>
      <c r="K213" s="19"/>
      <c r="L213" s="19"/>
      <c r="M213" s="19"/>
      <c r="N213" s="19"/>
      <c r="O213" s="25"/>
      <c r="P213" s="27"/>
      <c r="Q213" s="27"/>
      <c r="R213" s="28"/>
      <c r="S213" s="29" t="s">
        <v>399</v>
      </c>
      <c r="T213" s="25"/>
      <c r="U213" s="31"/>
      <c r="V213" s="32"/>
      <c r="W213" s="33"/>
      <c r="X213" s="19"/>
      <c r="Y213" s="20"/>
      <c r="Z213" s="39"/>
      <c r="AA213" s="20"/>
    </row>
    <row r="214" s="15" customFormat="1" ht="13.5" customHeight="1" spans="1:27">
      <c r="A214" s="19">
        <v>213</v>
      </c>
      <c r="B214" s="20">
        <v>44274</v>
      </c>
      <c r="C214" s="21" t="s">
        <v>64</v>
      </c>
      <c r="D214" s="21" t="e">
        <f>VLOOKUP(C214,IF({1,0},#REF!,#REF!),2,FALSE)</f>
        <v>#N/A</v>
      </c>
      <c r="E214" s="23" t="s">
        <v>69</v>
      </c>
      <c r="F214" s="24" t="str">
        <f>IFERROR(VLOOKUP(E214,IF({1,0},医院分型!F:F,医院分型!E:E),2,FALSE),"无")</f>
        <v>无</v>
      </c>
      <c r="G214" s="24" t="str">
        <f>VLOOKUP(E214,医院分型!F:J,5,FALSE)</f>
        <v>是</v>
      </c>
      <c r="H214" s="25" t="s">
        <v>60</v>
      </c>
      <c r="I214" s="25" t="s">
        <v>70</v>
      </c>
      <c r="J214" s="25" t="str">
        <f>IFERROR(VLOOKUP(E214,医院分型!F$2:K$190,6,FALSE),"否")</f>
        <v>否</v>
      </c>
      <c r="K214" s="19" t="s">
        <v>659</v>
      </c>
      <c r="L214" s="19">
        <v>53</v>
      </c>
      <c r="M214" s="19" t="s">
        <v>33</v>
      </c>
      <c r="N214" s="19" t="s">
        <v>56</v>
      </c>
      <c r="O214" s="25"/>
      <c r="P214" s="27"/>
      <c r="Q214" s="27"/>
      <c r="R214" s="28"/>
      <c r="S214" s="29" t="s">
        <v>660</v>
      </c>
      <c r="T214" s="25" t="s">
        <v>38</v>
      </c>
      <c r="U214" s="31" t="s">
        <v>50</v>
      </c>
      <c r="V214" s="32"/>
      <c r="W214" s="33"/>
      <c r="X214" s="19"/>
      <c r="Y214" s="20"/>
      <c r="Z214" s="39"/>
      <c r="AA214" s="20"/>
    </row>
    <row r="215" s="15" customFormat="1" ht="13.5" customHeight="1" spans="1:27">
      <c r="A215" s="19">
        <v>214</v>
      </c>
      <c r="B215" s="20">
        <v>44274</v>
      </c>
      <c r="C215" s="21" t="s">
        <v>64</v>
      </c>
      <c r="D215" s="21" t="e">
        <f>VLOOKUP(C215,IF({1,0},#REF!,#REF!),2,FALSE)</f>
        <v>#N/A</v>
      </c>
      <c r="E215" s="23" t="s">
        <v>69</v>
      </c>
      <c r="F215" s="24" t="str">
        <f>IFERROR(VLOOKUP(E215,IF({1,0},医院分型!F:F,医院分型!E:E),2,FALSE),"无")</f>
        <v>无</v>
      </c>
      <c r="G215" s="24" t="str">
        <f>VLOOKUP(E215,医院分型!F:J,5,FALSE)</f>
        <v>是</v>
      </c>
      <c r="H215" s="25" t="s">
        <v>60</v>
      </c>
      <c r="I215" s="25" t="s">
        <v>70</v>
      </c>
      <c r="J215" s="25" t="str">
        <f>IFERROR(VLOOKUP(E215,医院分型!F$2:K$190,6,FALSE),"否")</f>
        <v>否</v>
      </c>
      <c r="K215" s="19" t="s">
        <v>661</v>
      </c>
      <c r="L215" s="19">
        <v>34</v>
      </c>
      <c r="M215" s="19" t="s">
        <v>33</v>
      </c>
      <c r="N215" s="19" t="s">
        <v>56</v>
      </c>
      <c r="O215" s="25"/>
      <c r="P215" s="27"/>
      <c r="Q215" s="27"/>
      <c r="R215" s="28"/>
      <c r="S215" s="29" t="s">
        <v>662</v>
      </c>
      <c r="T215" s="25" t="s">
        <v>38</v>
      </c>
      <c r="U215" s="31" t="s">
        <v>50</v>
      </c>
      <c r="V215" s="32"/>
      <c r="W215" s="33"/>
      <c r="X215" s="19"/>
      <c r="Y215" s="20"/>
      <c r="Z215" s="39"/>
      <c r="AA215" s="20"/>
    </row>
    <row r="216" s="15" customFormat="1" ht="13.5" customHeight="1" spans="1:27">
      <c r="A216" s="19">
        <v>215</v>
      </c>
      <c r="B216" s="20"/>
      <c r="C216" s="21"/>
      <c r="D216" s="21"/>
      <c r="E216" s="25"/>
      <c r="F216" s="24"/>
      <c r="G216" s="24"/>
      <c r="H216" s="25"/>
      <c r="I216" s="25"/>
      <c r="J216" s="25"/>
      <c r="K216" s="19"/>
      <c r="L216" s="19"/>
      <c r="M216" s="19"/>
      <c r="N216" s="19"/>
      <c r="O216" s="25"/>
      <c r="P216" s="27"/>
      <c r="Q216" s="27"/>
      <c r="R216" s="28"/>
      <c r="S216" s="29" t="s">
        <v>663</v>
      </c>
      <c r="T216" s="25"/>
      <c r="U216" s="31"/>
      <c r="V216" s="32"/>
      <c r="W216" s="33"/>
      <c r="X216" s="19"/>
      <c r="Y216" s="20"/>
      <c r="Z216" s="39"/>
      <c r="AA216" s="20"/>
    </row>
    <row r="217" s="15" customFormat="1" ht="13.5" customHeight="1" spans="1:27">
      <c r="A217" s="19">
        <v>216</v>
      </c>
      <c r="B217" s="20"/>
      <c r="C217" s="21"/>
      <c r="D217" s="21"/>
      <c r="E217" s="25"/>
      <c r="F217" s="24"/>
      <c r="G217" s="24"/>
      <c r="H217" s="25"/>
      <c r="I217" s="25"/>
      <c r="J217" s="25"/>
      <c r="K217" s="19"/>
      <c r="L217" s="19"/>
      <c r="M217" s="19"/>
      <c r="N217" s="19"/>
      <c r="O217" s="25"/>
      <c r="P217" s="27"/>
      <c r="Q217" s="27"/>
      <c r="R217" s="28"/>
      <c r="S217" s="29" t="s">
        <v>663</v>
      </c>
      <c r="T217" s="25"/>
      <c r="U217" s="31"/>
      <c r="V217" s="32"/>
      <c r="W217" s="33"/>
      <c r="X217" s="19"/>
      <c r="Y217" s="20"/>
      <c r="Z217" s="39"/>
      <c r="AA217" s="20"/>
    </row>
    <row r="218" s="15" customFormat="1" ht="13.5" customHeight="1" spans="1:27">
      <c r="A218" s="19">
        <v>217</v>
      </c>
      <c r="B218" s="20"/>
      <c r="C218" s="21"/>
      <c r="D218" s="21"/>
      <c r="E218" s="25"/>
      <c r="F218" s="24"/>
      <c r="G218" s="24"/>
      <c r="H218" s="25"/>
      <c r="I218" s="25"/>
      <c r="J218" s="25"/>
      <c r="K218" s="19"/>
      <c r="L218" s="19"/>
      <c r="M218" s="19"/>
      <c r="N218" s="19"/>
      <c r="O218" s="25"/>
      <c r="P218" s="27"/>
      <c r="Q218" s="27"/>
      <c r="R218" s="28"/>
      <c r="S218" s="29" t="s">
        <v>663</v>
      </c>
      <c r="T218" s="25"/>
      <c r="U218" s="31"/>
      <c r="V218" s="32"/>
      <c r="W218" s="33"/>
      <c r="X218" s="19"/>
      <c r="Y218" s="20"/>
      <c r="Z218" s="39"/>
      <c r="AA218" s="20"/>
    </row>
    <row r="219" s="15" customFormat="1" ht="13.5" customHeight="1" spans="1:27">
      <c r="A219" s="19">
        <v>218</v>
      </c>
      <c r="B219" s="20">
        <v>44274</v>
      </c>
      <c r="C219" s="21" t="s">
        <v>89</v>
      </c>
      <c r="D219" s="21" t="e">
        <f>VLOOKUP(C219,IF({1,0},#REF!,#REF!),2,FALSE)</f>
        <v>#N/A</v>
      </c>
      <c r="E219" s="23" t="s">
        <v>664</v>
      </c>
      <c r="F219" s="24" t="str">
        <f>IFERROR(VLOOKUP(E219,IF({1,0},医院分型!F:F,医院分型!E:E),2,FALSE),"无")</f>
        <v>无</v>
      </c>
      <c r="G219" s="24" t="e">
        <f>VLOOKUP(E219,医院分型!F:J,5,FALSE)</f>
        <v>#N/A</v>
      </c>
      <c r="H219" s="25" t="s">
        <v>180</v>
      </c>
      <c r="I219" s="25" t="s">
        <v>665</v>
      </c>
      <c r="J219" s="25" t="str">
        <f>IFERROR(VLOOKUP(E219,医院分型!F$2:K$190,6,FALSE),"否")</f>
        <v>否</v>
      </c>
      <c r="K219" s="19" t="s">
        <v>666</v>
      </c>
      <c r="L219" s="19">
        <v>12</v>
      </c>
      <c r="M219" s="19" t="s">
        <v>33</v>
      </c>
      <c r="N219" s="19" t="s">
        <v>56</v>
      </c>
      <c r="O219" s="25"/>
      <c r="P219" s="27"/>
      <c r="Q219" s="27"/>
      <c r="R219" s="28"/>
      <c r="S219" s="29" t="s">
        <v>667</v>
      </c>
      <c r="T219" s="25" t="s">
        <v>35</v>
      </c>
      <c r="U219" s="31" t="s">
        <v>50</v>
      </c>
      <c r="V219" s="32"/>
      <c r="W219" s="33"/>
      <c r="X219" s="19"/>
      <c r="Y219" s="20"/>
      <c r="Z219" s="39"/>
      <c r="AA219" s="20"/>
    </row>
    <row r="220" s="15" customFormat="1" ht="13.5" customHeight="1" spans="1:27">
      <c r="A220" s="19">
        <v>219</v>
      </c>
      <c r="B220" s="20">
        <v>44274</v>
      </c>
      <c r="C220" s="21" t="s">
        <v>89</v>
      </c>
      <c r="D220" s="21" t="e">
        <f>VLOOKUP(C220,IF({1,0},#REF!,#REF!),2,FALSE)</f>
        <v>#N/A</v>
      </c>
      <c r="E220" s="23" t="s">
        <v>664</v>
      </c>
      <c r="F220" s="24" t="str">
        <f>IFERROR(VLOOKUP(E220,IF({1,0},医院分型!F:F,医院分型!E:E),2,FALSE),"无")</f>
        <v>无</v>
      </c>
      <c r="G220" s="24" t="e">
        <f>VLOOKUP(E220,医院分型!F:J,5,FALSE)</f>
        <v>#N/A</v>
      </c>
      <c r="H220" s="25" t="s">
        <v>180</v>
      </c>
      <c r="I220" s="25" t="s">
        <v>665</v>
      </c>
      <c r="J220" s="25" t="str">
        <f>IFERROR(VLOOKUP(E220,医院分型!F$2:K$190,6,FALSE),"否")</f>
        <v>否</v>
      </c>
      <c r="K220" s="19" t="s">
        <v>668</v>
      </c>
      <c r="L220" s="19">
        <v>3</v>
      </c>
      <c r="M220" s="19" t="s">
        <v>33</v>
      </c>
      <c r="N220" s="19" t="s">
        <v>56</v>
      </c>
      <c r="O220" s="25"/>
      <c r="P220" s="27"/>
      <c r="Q220" s="27"/>
      <c r="R220" s="28"/>
      <c r="S220" s="29" t="s">
        <v>669</v>
      </c>
      <c r="T220" s="25" t="s">
        <v>35</v>
      </c>
      <c r="U220" s="31" t="s">
        <v>39</v>
      </c>
      <c r="V220" s="32">
        <v>1.23</v>
      </c>
      <c r="W220" s="33" t="s">
        <v>40</v>
      </c>
      <c r="X220" s="19"/>
      <c r="Y220" s="20"/>
      <c r="Z220" s="39" t="s">
        <v>670</v>
      </c>
      <c r="AA220" s="20"/>
    </row>
    <row r="221" s="15" customFormat="1" ht="13.5" customHeight="1" spans="1:27">
      <c r="A221" s="19">
        <v>220</v>
      </c>
      <c r="B221" s="20">
        <v>44275</v>
      </c>
      <c r="C221" s="21" t="s">
        <v>96</v>
      </c>
      <c r="D221" s="21" t="e">
        <f>VLOOKUP(C221,IF({1,0},#REF!,#REF!),2,FALSE)</f>
        <v>#N/A</v>
      </c>
      <c r="E221" s="23" t="s">
        <v>439</v>
      </c>
      <c r="F221" s="24" t="str">
        <f>IFERROR(VLOOKUP(E221,IF({1,0},医院分型!F:F,医院分型!E:E),2,FALSE),"无")</f>
        <v>L2</v>
      </c>
      <c r="G221" s="24" t="str">
        <f>VLOOKUP(E221,医院分型!F:J,5,FALSE)</f>
        <v>否</v>
      </c>
      <c r="H221" s="25" t="s">
        <v>46</v>
      </c>
      <c r="I221" s="25" t="s">
        <v>671</v>
      </c>
      <c r="J221" s="25" t="str">
        <f>IFERROR(VLOOKUP(E221,医院分型!F$2:K$190,6,FALSE),"否")</f>
        <v>否</v>
      </c>
      <c r="K221" s="19" t="s">
        <v>672</v>
      </c>
      <c r="L221" s="19">
        <v>5</v>
      </c>
      <c r="M221" s="19" t="s">
        <v>33</v>
      </c>
      <c r="N221" s="19" t="s">
        <v>34</v>
      </c>
      <c r="O221" s="25"/>
      <c r="P221" s="27"/>
      <c r="Q221" s="27"/>
      <c r="R221" s="28"/>
      <c r="S221" s="29" t="s">
        <v>673</v>
      </c>
      <c r="T221" s="25" t="s">
        <v>38</v>
      </c>
      <c r="U221" s="31" t="s">
        <v>50</v>
      </c>
      <c r="V221" s="32"/>
      <c r="W221" s="33"/>
      <c r="X221" s="19"/>
      <c r="Y221" s="20"/>
      <c r="Z221" s="39"/>
      <c r="AA221" s="20"/>
    </row>
    <row r="222" s="15" customFormat="1" ht="13.5" customHeight="1" spans="1:27">
      <c r="A222" s="19">
        <v>221</v>
      </c>
      <c r="B222" s="20">
        <v>44275</v>
      </c>
      <c r="C222" s="21" t="s">
        <v>64</v>
      </c>
      <c r="D222" s="21" t="e">
        <f>VLOOKUP(C222,IF({1,0},#REF!,#REF!),2,FALSE)</f>
        <v>#N/A</v>
      </c>
      <c r="E222" s="23" t="s">
        <v>84</v>
      </c>
      <c r="F222" s="24" t="str">
        <f>IFERROR(VLOOKUP(E222,IF({1,0},医院分型!F:F,医院分型!E:E),2,FALSE),"无")</f>
        <v>L2</v>
      </c>
      <c r="G222" s="24" t="str">
        <f>VLOOKUP(E222,医院分型!F:J,5,FALSE)</f>
        <v>是</v>
      </c>
      <c r="H222" s="25" t="s">
        <v>60</v>
      </c>
      <c r="I222" s="25" t="s">
        <v>551</v>
      </c>
      <c r="J222" s="25" t="str">
        <f>IFERROR(VLOOKUP(E222,医院分型!F$2:K$190,6,FALSE),"否")</f>
        <v>否</v>
      </c>
      <c r="K222" s="19" t="s">
        <v>674</v>
      </c>
      <c r="L222" s="19">
        <v>70</v>
      </c>
      <c r="M222" s="19" t="s">
        <v>33</v>
      </c>
      <c r="N222" s="19" t="s">
        <v>56</v>
      </c>
      <c r="O222" s="25"/>
      <c r="P222" s="27"/>
      <c r="Q222" s="27"/>
      <c r="R222" s="28"/>
      <c r="S222" s="29" t="s">
        <v>675</v>
      </c>
      <c r="T222" s="25" t="s">
        <v>38</v>
      </c>
      <c r="U222" s="31" t="s">
        <v>50</v>
      </c>
      <c r="V222" s="32"/>
      <c r="W222" s="33"/>
      <c r="X222" s="19"/>
      <c r="Y222" s="20"/>
      <c r="Z222" s="39"/>
      <c r="AA222" s="20"/>
    </row>
    <row r="223" s="15" customFormat="1" ht="13.5" customHeight="1" spans="1:27">
      <c r="A223" s="19">
        <v>222</v>
      </c>
      <c r="B223" s="20">
        <v>44273</v>
      </c>
      <c r="C223" s="21" t="s">
        <v>77</v>
      </c>
      <c r="D223" s="21" t="e">
        <f>VLOOKUP(C223,IF({1,0},#REF!,#REF!),2,FALSE)</f>
        <v>#N/A</v>
      </c>
      <c r="E223" s="23" t="s">
        <v>78</v>
      </c>
      <c r="F223" s="24" t="str">
        <f>IFERROR(VLOOKUP(E223,IF({1,0},医院分型!F:F,医院分型!E:E),2,FALSE),"无")</f>
        <v>L1</v>
      </c>
      <c r="G223" s="24" t="str">
        <f>VLOOKUP(E223,医院分型!F:J,5,FALSE)</f>
        <v>否</v>
      </c>
      <c r="H223" s="25" t="s">
        <v>60</v>
      </c>
      <c r="I223" s="25" t="s">
        <v>610</v>
      </c>
      <c r="J223" s="25" t="str">
        <f>IFERROR(VLOOKUP(E223,医院分型!F$2:K$190,6,FALSE),"否")</f>
        <v>否</v>
      </c>
      <c r="K223" s="19" t="s">
        <v>524</v>
      </c>
      <c r="L223" s="19">
        <v>22</v>
      </c>
      <c r="M223" s="19" t="s">
        <v>33</v>
      </c>
      <c r="N223" s="19" t="s">
        <v>34</v>
      </c>
      <c r="O223" s="25"/>
      <c r="P223" s="27"/>
      <c r="Q223" s="27"/>
      <c r="R223" s="28"/>
      <c r="S223" s="29" t="s">
        <v>676</v>
      </c>
      <c r="T223" s="25" t="s">
        <v>38</v>
      </c>
      <c r="U223" s="31" t="s">
        <v>50</v>
      </c>
      <c r="V223" s="32"/>
      <c r="W223" s="33"/>
      <c r="X223" s="19"/>
      <c r="Y223" s="20"/>
      <c r="Z223" s="39"/>
      <c r="AA223" s="20"/>
    </row>
    <row r="224" s="15" customFormat="1" ht="13.5" customHeight="1" spans="1:27">
      <c r="A224" s="19">
        <v>223</v>
      </c>
      <c r="B224" s="20">
        <v>44274</v>
      </c>
      <c r="C224" s="21" t="s">
        <v>105</v>
      </c>
      <c r="D224" s="21" t="e">
        <f>VLOOKUP(C224,IF({1,0},#REF!,#REF!),2,FALSE)</f>
        <v>#N/A</v>
      </c>
      <c r="E224" s="23" t="s">
        <v>106</v>
      </c>
      <c r="F224" s="24" t="str">
        <f>IFERROR(VLOOKUP(E224,IF({1,0},医院分型!F:F,医院分型!E:E),2,FALSE),"无")</f>
        <v>L1</v>
      </c>
      <c r="G224" s="24" t="str">
        <f>VLOOKUP(E224,医院分型!F:J,5,FALSE)</f>
        <v>是</v>
      </c>
      <c r="H224" s="25" t="s">
        <v>60</v>
      </c>
      <c r="I224" s="25" t="s">
        <v>677</v>
      </c>
      <c r="J224" s="25" t="str">
        <f>IFERROR(VLOOKUP(E224,医院分型!F$2:K$190,6,FALSE),"否")</f>
        <v>是</v>
      </c>
      <c r="K224" s="19" t="s">
        <v>449</v>
      </c>
      <c r="L224" s="19">
        <v>10</v>
      </c>
      <c r="M224" s="19" t="s">
        <v>33</v>
      </c>
      <c r="N224" s="19" t="s">
        <v>34</v>
      </c>
      <c r="O224" s="25"/>
      <c r="P224" s="27"/>
      <c r="Q224" s="27"/>
      <c r="R224" s="28"/>
      <c r="S224" s="29" t="s">
        <v>678</v>
      </c>
      <c r="T224" s="25" t="s">
        <v>38</v>
      </c>
      <c r="U224" s="31" t="s">
        <v>50</v>
      </c>
      <c r="V224" s="32"/>
      <c r="W224" s="33"/>
      <c r="X224" s="19"/>
      <c r="Y224" s="20"/>
      <c r="Z224" s="39"/>
      <c r="AA224" s="20"/>
    </row>
    <row r="225" s="15" customFormat="1" ht="13.5" customHeight="1" spans="1:27">
      <c r="A225" s="19">
        <v>224</v>
      </c>
      <c r="B225" s="20">
        <v>44274</v>
      </c>
      <c r="C225" s="21" t="s">
        <v>105</v>
      </c>
      <c r="D225" s="21" t="e">
        <f>VLOOKUP(C225,IF({1,0},#REF!,#REF!),2,FALSE)</f>
        <v>#N/A</v>
      </c>
      <c r="E225" s="23" t="s">
        <v>106</v>
      </c>
      <c r="F225" s="24" t="str">
        <f>IFERROR(VLOOKUP(E225,IF({1,0},医院分型!F:F,医院分型!E:E),2,FALSE),"无")</f>
        <v>L1</v>
      </c>
      <c r="G225" s="24" t="str">
        <f>VLOOKUP(E225,医院分型!F:J,5,FALSE)</f>
        <v>是</v>
      </c>
      <c r="H225" s="25" t="s">
        <v>60</v>
      </c>
      <c r="I225" s="25" t="s">
        <v>677</v>
      </c>
      <c r="J225" s="25" t="str">
        <f>IFERROR(VLOOKUP(E225,医院分型!F$2:K$190,6,FALSE),"否")</f>
        <v>是</v>
      </c>
      <c r="K225" s="19" t="s">
        <v>679</v>
      </c>
      <c r="L225" s="19">
        <v>15</v>
      </c>
      <c r="M225" s="19" t="s">
        <v>33</v>
      </c>
      <c r="N225" s="19" t="s">
        <v>34</v>
      </c>
      <c r="O225" s="25"/>
      <c r="P225" s="27"/>
      <c r="Q225" s="27"/>
      <c r="R225" s="28"/>
      <c r="S225" s="29" t="s">
        <v>680</v>
      </c>
      <c r="T225" s="25" t="s">
        <v>38</v>
      </c>
      <c r="U225" s="31" t="s">
        <v>50</v>
      </c>
      <c r="V225" s="32"/>
      <c r="W225" s="33"/>
      <c r="X225" s="19"/>
      <c r="Y225" s="20"/>
      <c r="Z225" s="39"/>
      <c r="AA225" s="20"/>
    </row>
    <row r="226" s="15" customFormat="1" ht="13.5" customHeight="1" spans="1:27">
      <c r="A226" s="19">
        <v>225</v>
      </c>
      <c r="B226" s="20">
        <v>44274</v>
      </c>
      <c r="C226" s="21" t="s">
        <v>105</v>
      </c>
      <c r="D226" s="21" t="e">
        <f>VLOOKUP(C226,IF({1,0},#REF!,#REF!),2,FALSE)</f>
        <v>#N/A</v>
      </c>
      <c r="E226" s="23" t="s">
        <v>106</v>
      </c>
      <c r="F226" s="24" t="str">
        <f>IFERROR(VLOOKUP(E226,IF({1,0},医院分型!F:F,医院分型!E:E),2,FALSE),"无")</f>
        <v>L1</v>
      </c>
      <c r="G226" s="24" t="str">
        <f>VLOOKUP(E226,医院分型!F:J,5,FALSE)</f>
        <v>是</v>
      </c>
      <c r="H226" s="25" t="s">
        <v>60</v>
      </c>
      <c r="I226" s="25" t="s">
        <v>677</v>
      </c>
      <c r="J226" s="25" t="str">
        <f>IFERROR(VLOOKUP(E226,医院分型!F$2:K$190,6,FALSE),"否")</f>
        <v>是</v>
      </c>
      <c r="K226" s="19" t="s">
        <v>449</v>
      </c>
      <c r="L226" s="19">
        <v>3</v>
      </c>
      <c r="M226" s="19" t="s">
        <v>33</v>
      </c>
      <c r="N226" s="19" t="s">
        <v>34</v>
      </c>
      <c r="O226" s="25"/>
      <c r="P226" s="27"/>
      <c r="Q226" s="27"/>
      <c r="R226" s="28"/>
      <c r="S226" s="29" t="s">
        <v>681</v>
      </c>
      <c r="T226" s="25" t="s">
        <v>38</v>
      </c>
      <c r="U226" s="31" t="s">
        <v>50</v>
      </c>
      <c r="V226" s="32"/>
      <c r="W226" s="33"/>
      <c r="X226" s="19"/>
      <c r="Y226" s="20"/>
      <c r="Z226" s="39"/>
      <c r="AA226" s="20"/>
    </row>
    <row r="227" s="15" customFormat="1" ht="13.5" customHeight="1" spans="1:27">
      <c r="A227" s="19">
        <v>226</v>
      </c>
      <c r="B227" s="20"/>
      <c r="C227" s="21"/>
      <c r="D227" s="21"/>
      <c r="E227" s="25"/>
      <c r="F227" s="24"/>
      <c r="G227" s="24"/>
      <c r="H227" s="25"/>
      <c r="I227" s="25"/>
      <c r="J227" s="25"/>
      <c r="K227" s="19"/>
      <c r="L227" s="19"/>
      <c r="M227" s="19"/>
      <c r="N227" s="19"/>
      <c r="O227" s="25"/>
      <c r="P227" s="27"/>
      <c r="Q227" s="27"/>
      <c r="R227" s="28"/>
      <c r="S227" s="29" t="s">
        <v>682</v>
      </c>
      <c r="T227" s="25"/>
      <c r="U227" s="31"/>
      <c r="V227" s="32"/>
      <c r="W227" s="33"/>
      <c r="X227" s="19"/>
      <c r="Y227" s="20"/>
      <c r="Z227" s="39"/>
      <c r="AA227" s="20"/>
    </row>
    <row r="228" s="15" customFormat="1" ht="13.5" customHeight="1" spans="1:27">
      <c r="A228" s="19">
        <v>227</v>
      </c>
      <c r="B228" s="20">
        <v>44277</v>
      </c>
      <c r="C228" s="21" t="s">
        <v>64</v>
      </c>
      <c r="D228" s="21" t="e">
        <f>VLOOKUP(C228,IF({1,0},#REF!,#REF!),2,FALSE)</f>
        <v>#N/A</v>
      </c>
      <c r="E228" s="23" t="s">
        <v>84</v>
      </c>
      <c r="F228" s="24" t="str">
        <f>IFERROR(VLOOKUP(E228,IF({1,0},医院分型!F:F,医院分型!E:E),2,FALSE),"无")</f>
        <v>L2</v>
      </c>
      <c r="G228" s="24" t="str">
        <f>VLOOKUP(E228,医院分型!F:J,5,FALSE)</f>
        <v>是</v>
      </c>
      <c r="H228" s="25" t="s">
        <v>60</v>
      </c>
      <c r="I228" s="25" t="s">
        <v>551</v>
      </c>
      <c r="J228" s="25" t="str">
        <f>IFERROR(VLOOKUP(E228,医院分型!F$2:K$190,6,FALSE),"否")</f>
        <v>否</v>
      </c>
      <c r="K228" s="19" t="s">
        <v>683</v>
      </c>
      <c r="L228" s="19">
        <v>38</v>
      </c>
      <c r="M228" s="19" t="s">
        <v>33</v>
      </c>
      <c r="N228" s="19" t="s">
        <v>56</v>
      </c>
      <c r="O228" s="25"/>
      <c r="P228" s="27" t="s">
        <v>35</v>
      </c>
      <c r="Q228" s="27" t="s">
        <v>36</v>
      </c>
      <c r="R228" s="28"/>
      <c r="S228" s="29" t="s">
        <v>684</v>
      </c>
      <c r="T228" s="25" t="s">
        <v>38</v>
      </c>
      <c r="U228" s="31" t="s">
        <v>50</v>
      </c>
      <c r="V228" s="32"/>
      <c r="W228" s="33"/>
      <c r="X228" s="19"/>
      <c r="Y228" s="20"/>
      <c r="Z228" s="39"/>
      <c r="AA228" s="20"/>
    </row>
    <row r="229" s="15" customFormat="1" ht="13.5" customHeight="1" spans="1:27">
      <c r="A229" s="19">
        <v>228</v>
      </c>
      <c r="B229" s="20">
        <v>44277</v>
      </c>
      <c r="C229" s="21" t="s">
        <v>51</v>
      </c>
      <c r="D229" s="21" t="e">
        <f>VLOOKUP(C229,IF({1,0},#REF!,#REF!),2,FALSE)</f>
        <v>#N/A</v>
      </c>
      <c r="E229" s="23" t="s">
        <v>685</v>
      </c>
      <c r="F229" s="24" t="str">
        <f>IFERROR(VLOOKUP(E229,IF({1,0},医院分型!F:F,医院分型!E:E),2,FALSE),"无")</f>
        <v>无</v>
      </c>
      <c r="G229" s="24" t="e">
        <f>VLOOKUP(E229,医院分型!F:J,5,FALSE)</f>
        <v>#N/A</v>
      </c>
      <c r="H229" s="25" t="s">
        <v>60</v>
      </c>
      <c r="I229" s="25" t="s">
        <v>686</v>
      </c>
      <c r="J229" s="25" t="str">
        <f>IFERROR(VLOOKUP(E229,医院分型!F$2:K$190,6,FALSE),"否")</f>
        <v>否</v>
      </c>
      <c r="K229" s="19" t="s">
        <v>687</v>
      </c>
      <c r="L229" s="19">
        <v>4</v>
      </c>
      <c r="M229" s="19" t="s">
        <v>33</v>
      </c>
      <c r="N229" s="19" t="s">
        <v>56</v>
      </c>
      <c r="O229" s="25"/>
      <c r="P229" s="27" t="s">
        <v>35</v>
      </c>
      <c r="Q229" s="27" t="s">
        <v>36</v>
      </c>
      <c r="R229" s="28"/>
      <c r="S229" s="29" t="s">
        <v>688</v>
      </c>
      <c r="T229" s="25" t="s">
        <v>38</v>
      </c>
      <c r="U229" s="31" t="s">
        <v>39</v>
      </c>
      <c r="V229" s="32">
        <v>0.83</v>
      </c>
      <c r="W229" s="33" t="s">
        <v>40</v>
      </c>
      <c r="X229" s="19"/>
      <c r="Y229" s="20"/>
      <c r="Z229" s="39" t="s">
        <v>689</v>
      </c>
      <c r="AA229" s="20"/>
    </row>
    <row r="230" s="15" customFormat="1" ht="13.5" customHeight="1" spans="1:27">
      <c r="A230" s="19">
        <v>229</v>
      </c>
      <c r="B230" s="20">
        <v>44277</v>
      </c>
      <c r="C230" s="21" t="s">
        <v>64</v>
      </c>
      <c r="D230" s="21" t="e">
        <f>VLOOKUP(C230,IF({1,0},#REF!,#REF!),2,FALSE)</f>
        <v>#N/A</v>
      </c>
      <c r="E230" s="23" t="s">
        <v>117</v>
      </c>
      <c r="F230" s="24" t="str">
        <f>IFERROR(VLOOKUP(E230,IF({1,0},医院分型!F:F,医院分型!E:E),2,FALSE),"无")</f>
        <v>L1</v>
      </c>
      <c r="G230" s="24" t="str">
        <f>VLOOKUP(E230,医院分型!F:J,5,FALSE)</f>
        <v>是</v>
      </c>
      <c r="H230" s="25" t="s">
        <v>118</v>
      </c>
      <c r="I230" s="25" t="s">
        <v>119</v>
      </c>
      <c r="J230" s="25" t="str">
        <f>IFERROR(VLOOKUP(E230,医院分型!F$2:K$190,6,FALSE),"否")</f>
        <v>是</v>
      </c>
      <c r="K230" s="19" t="s">
        <v>690</v>
      </c>
      <c r="L230" s="19">
        <v>3</v>
      </c>
      <c r="M230" s="19" t="s">
        <v>33</v>
      </c>
      <c r="N230" s="19" t="s">
        <v>34</v>
      </c>
      <c r="O230" s="25"/>
      <c r="P230" s="27" t="s">
        <v>35</v>
      </c>
      <c r="Q230" s="27" t="s">
        <v>36</v>
      </c>
      <c r="R230" s="28"/>
      <c r="S230" s="29" t="s">
        <v>691</v>
      </c>
      <c r="T230" s="25" t="s">
        <v>38</v>
      </c>
      <c r="U230" s="31" t="s">
        <v>50</v>
      </c>
      <c r="V230" s="32"/>
      <c r="W230" s="33"/>
      <c r="X230" s="19"/>
      <c r="Y230" s="20"/>
      <c r="Z230" s="39"/>
      <c r="AA230" s="20"/>
    </row>
    <row r="231" s="15" customFormat="1" ht="13.5" customHeight="1" spans="1:27">
      <c r="A231" s="19">
        <v>230</v>
      </c>
      <c r="B231" s="20">
        <v>44277</v>
      </c>
      <c r="C231" s="21" t="s">
        <v>96</v>
      </c>
      <c r="D231" s="21" t="e">
        <f>VLOOKUP(C231,IF({1,0},#REF!,#REF!),2,FALSE)</f>
        <v>#N/A</v>
      </c>
      <c r="E231" s="23" t="s">
        <v>97</v>
      </c>
      <c r="F231" s="24" t="str">
        <f>IFERROR(VLOOKUP(E231,IF({1,0},医院分型!F:F,医院分型!E:E),2,FALSE),"无")</f>
        <v>L2</v>
      </c>
      <c r="G231" s="24" t="str">
        <f>VLOOKUP(E231,医院分型!F:J,5,FALSE)</f>
        <v>是</v>
      </c>
      <c r="H231" s="25" t="s">
        <v>60</v>
      </c>
      <c r="I231" s="25" t="s">
        <v>98</v>
      </c>
      <c r="J231" s="25" t="str">
        <f>IFERROR(VLOOKUP(E231,医院分型!F$2:K$190,6,FALSE),"否")</f>
        <v>否</v>
      </c>
      <c r="K231" s="19" t="s">
        <v>692</v>
      </c>
      <c r="L231" s="19">
        <v>29</v>
      </c>
      <c r="M231" s="19" t="s">
        <v>33</v>
      </c>
      <c r="N231" s="19" t="s">
        <v>56</v>
      </c>
      <c r="O231" s="25"/>
      <c r="P231" s="27" t="s">
        <v>35</v>
      </c>
      <c r="Q231" s="27" t="s">
        <v>36</v>
      </c>
      <c r="R231" s="28"/>
      <c r="S231" s="29" t="s">
        <v>693</v>
      </c>
      <c r="T231" s="25" t="s">
        <v>38</v>
      </c>
      <c r="U231" s="31" t="s">
        <v>50</v>
      </c>
      <c r="V231" s="32"/>
      <c r="W231" s="33"/>
      <c r="X231" s="19"/>
      <c r="Y231" s="20"/>
      <c r="Z231" s="39"/>
      <c r="AA231" s="20"/>
    </row>
    <row r="232" s="15" customFormat="1" ht="13.5" customHeight="1" spans="1:27">
      <c r="A232" s="19">
        <v>231</v>
      </c>
      <c r="B232" s="20"/>
      <c r="C232" s="21"/>
      <c r="D232" s="21"/>
      <c r="E232" s="25"/>
      <c r="F232" s="24"/>
      <c r="G232" s="24"/>
      <c r="H232" s="25"/>
      <c r="I232" s="25"/>
      <c r="J232" s="25"/>
      <c r="K232" s="19"/>
      <c r="L232" s="19"/>
      <c r="M232" s="19"/>
      <c r="N232" s="19"/>
      <c r="O232" s="25"/>
      <c r="P232" s="27"/>
      <c r="Q232" s="27"/>
      <c r="R232" s="28"/>
      <c r="S232" s="29" t="s">
        <v>399</v>
      </c>
      <c r="T232" s="25"/>
      <c r="U232" s="31"/>
      <c r="V232" s="32"/>
      <c r="W232" s="33"/>
      <c r="X232" s="19"/>
      <c r="Y232" s="20"/>
      <c r="Z232" s="39"/>
      <c r="AA232" s="20"/>
    </row>
    <row r="233" s="15" customFormat="1" ht="13.5" customHeight="1" spans="1:27">
      <c r="A233" s="19">
        <v>232</v>
      </c>
      <c r="B233" s="20">
        <v>44278</v>
      </c>
      <c r="C233" s="21" t="s">
        <v>64</v>
      </c>
      <c r="D233" s="21" t="e">
        <f>VLOOKUP(C233,IF({1,0},#REF!,#REF!),2,FALSE)</f>
        <v>#N/A</v>
      </c>
      <c r="E233" s="23" t="s">
        <v>694</v>
      </c>
      <c r="F233" s="24" t="str">
        <f>IFERROR(VLOOKUP(E233,IF({1,0},医院分型!F:F,医院分型!E:E),2,FALSE),"无")</f>
        <v>L2</v>
      </c>
      <c r="G233" s="24" t="str">
        <f>VLOOKUP(E233,医院分型!F:J,5,FALSE)</f>
        <v>是</v>
      </c>
      <c r="H233" s="25" t="s">
        <v>328</v>
      </c>
      <c r="I233" s="25" t="s">
        <v>695</v>
      </c>
      <c r="J233" s="25" t="str">
        <f>IFERROR(VLOOKUP(E233,医院分型!F$2:K$190,6,FALSE),"否")</f>
        <v>否</v>
      </c>
      <c r="K233" s="19" t="s">
        <v>696</v>
      </c>
      <c r="L233" s="19">
        <v>62</v>
      </c>
      <c r="M233" s="19" t="s">
        <v>33</v>
      </c>
      <c r="N233" s="19" t="s">
        <v>56</v>
      </c>
      <c r="O233" s="25"/>
      <c r="P233" s="27"/>
      <c r="Q233" s="27"/>
      <c r="R233" s="28"/>
      <c r="S233" s="29" t="s">
        <v>697</v>
      </c>
      <c r="T233" s="25" t="s">
        <v>38</v>
      </c>
      <c r="U233" s="31" t="s">
        <v>50</v>
      </c>
      <c r="V233" s="32"/>
      <c r="W233" s="33"/>
      <c r="X233" s="19"/>
      <c r="Y233" s="20"/>
      <c r="Z233" s="39"/>
      <c r="AA233" s="20"/>
    </row>
    <row r="234" s="15" customFormat="1" ht="13.5" customHeight="1" spans="1:27">
      <c r="A234" s="19">
        <v>233</v>
      </c>
      <c r="B234" s="20">
        <v>44278</v>
      </c>
      <c r="C234" s="21" t="s">
        <v>64</v>
      </c>
      <c r="D234" s="21" t="e">
        <f>VLOOKUP(C234,IF({1,0},#REF!,#REF!),2,FALSE)</f>
        <v>#N/A</v>
      </c>
      <c r="E234" s="23" t="s">
        <v>242</v>
      </c>
      <c r="F234" s="24" t="str">
        <f>IFERROR(VLOOKUP(E234,IF({1,0},医院分型!F:F,医院分型!E:E),2,FALSE),"无")</f>
        <v>L2</v>
      </c>
      <c r="G234" s="24" t="str">
        <f>VLOOKUP(E234,医院分型!F:J,5,FALSE)</f>
        <v>是</v>
      </c>
      <c r="H234" s="25" t="s">
        <v>60</v>
      </c>
      <c r="I234" s="25" t="s">
        <v>243</v>
      </c>
      <c r="J234" s="25" t="str">
        <f>IFERROR(VLOOKUP(E234,医院分型!F$2:K$190,6,FALSE),"否")</f>
        <v>是</v>
      </c>
      <c r="K234" s="19" t="s">
        <v>698</v>
      </c>
      <c r="L234" s="19">
        <v>56</v>
      </c>
      <c r="M234" s="19" t="s">
        <v>33</v>
      </c>
      <c r="N234" s="19" t="s">
        <v>34</v>
      </c>
      <c r="O234" s="25"/>
      <c r="P234" s="27"/>
      <c r="Q234" s="27"/>
      <c r="R234" s="28"/>
      <c r="S234" s="29" t="s">
        <v>699</v>
      </c>
      <c r="T234" s="25" t="s">
        <v>38</v>
      </c>
      <c r="U234" s="31" t="s">
        <v>50</v>
      </c>
      <c r="V234" s="32"/>
      <c r="W234" s="33"/>
      <c r="X234" s="19"/>
      <c r="Y234" s="20"/>
      <c r="Z234" s="39"/>
      <c r="AA234" s="20"/>
    </row>
    <row r="235" s="15" customFormat="1" ht="13.5" customHeight="1" spans="1:27">
      <c r="A235" s="19">
        <v>234</v>
      </c>
      <c r="B235" s="20">
        <v>44278</v>
      </c>
      <c r="C235" s="21" t="s">
        <v>64</v>
      </c>
      <c r="D235" s="21" t="e">
        <f>VLOOKUP(C235,IF({1,0},#REF!,#REF!),2,FALSE)</f>
        <v>#N/A</v>
      </c>
      <c r="E235" s="23" t="s">
        <v>69</v>
      </c>
      <c r="F235" s="24" t="str">
        <f>IFERROR(VLOOKUP(E235,IF({1,0},医院分型!F:F,医院分型!E:E),2,FALSE),"无")</f>
        <v>无</v>
      </c>
      <c r="G235" s="24" t="str">
        <f>VLOOKUP(E235,医院分型!F:J,5,FALSE)</f>
        <v>是</v>
      </c>
      <c r="H235" s="25" t="s">
        <v>60</v>
      </c>
      <c r="I235" s="25" t="s">
        <v>70</v>
      </c>
      <c r="J235" s="25" t="str">
        <f>IFERROR(VLOOKUP(E235,医院分型!F$2:K$190,6,FALSE),"否")</f>
        <v>否</v>
      </c>
      <c r="K235" s="19" t="s">
        <v>700</v>
      </c>
      <c r="L235" s="19">
        <v>53</v>
      </c>
      <c r="M235" s="19" t="s">
        <v>33</v>
      </c>
      <c r="N235" s="19" t="s">
        <v>34</v>
      </c>
      <c r="O235" s="25"/>
      <c r="P235" s="27" t="s">
        <v>35</v>
      </c>
      <c r="Q235" s="27" t="s">
        <v>36</v>
      </c>
      <c r="R235" s="28"/>
      <c r="S235" s="29" t="s">
        <v>701</v>
      </c>
      <c r="T235" s="25" t="s">
        <v>38</v>
      </c>
      <c r="U235" s="31" t="s">
        <v>50</v>
      </c>
      <c r="V235" s="32"/>
      <c r="W235" s="33"/>
      <c r="X235" s="19"/>
      <c r="Y235" s="20"/>
      <c r="Z235" s="39"/>
      <c r="AA235" s="20"/>
    </row>
    <row r="236" s="15" customFormat="1" ht="13.5" customHeight="1" spans="1:27">
      <c r="A236" s="19">
        <v>235</v>
      </c>
      <c r="B236" s="20">
        <v>44278</v>
      </c>
      <c r="C236" s="21" t="s">
        <v>51</v>
      </c>
      <c r="D236" s="21" t="e">
        <f>VLOOKUP(C236,IF({1,0},#REF!,#REF!),2,FALSE)</f>
        <v>#N/A</v>
      </c>
      <c r="E236" s="23" t="s">
        <v>376</v>
      </c>
      <c r="F236" s="24" t="str">
        <f>IFERROR(VLOOKUP(E236,IF({1,0},医院分型!F:F,医院分型!E:E),2,FALSE),"无")</f>
        <v>L2</v>
      </c>
      <c r="G236" s="24" t="str">
        <f>VLOOKUP(E236,医院分型!F:J,5,FALSE)</f>
        <v>否</v>
      </c>
      <c r="H236" s="25" t="s">
        <v>180</v>
      </c>
      <c r="I236" s="25" t="s">
        <v>702</v>
      </c>
      <c r="J236" s="25" t="str">
        <f>IFERROR(VLOOKUP(E236,医院分型!F$2:K$190,6,FALSE),"否")</f>
        <v>否</v>
      </c>
      <c r="K236" s="19" t="s">
        <v>703</v>
      </c>
      <c r="L236" s="19">
        <v>5</v>
      </c>
      <c r="M236" s="19" t="s">
        <v>33</v>
      </c>
      <c r="N236" s="19" t="s">
        <v>34</v>
      </c>
      <c r="O236" s="25"/>
      <c r="P236" s="27"/>
      <c r="Q236" s="27"/>
      <c r="R236" s="28"/>
      <c r="S236" s="29" t="s">
        <v>704</v>
      </c>
      <c r="T236" s="25" t="s">
        <v>38</v>
      </c>
      <c r="U236" s="31" t="s">
        <v>50</v>
      </c>
      <c r="V236" s="32"/>
      <c r="W236" s="33"/>
      <c r="X236" s="19"/>
      <c r="Y236" s="20"/>
      <c r="Z236" s="39"/>
      <c r="AA236" s="20"/>
    </row>
    <row r="237" s="15" customFormat="1" ht="13.5" customHeight="1" spans="1:27">
      <c r="A237" s="19">
        <v>236</v>
      </c>
      <c r="B237" s="20"/>
      <c r="C237" s="21"/>
      <c r="D237" s="21"/>
      <c r="E237" s="25"/>
      <c r="F237" s="24"/>
      <c r="G237" s="24"/>
      <c r="H237" s="25"/>
      <c r="I237" s="25"/>
      <c r="J237" s="25"/>
      <c r="K237" s="19"/>
      <c r="L237" s="19"/>
      <c r="M237" s="19"/>
      <c r="N237" s="19"/>
      <c r="O237" s="25"/>
      <c r="P237" s="27"/>
      <c r="Q237" s="27" t="s">
        <v>216</v>
      </c>
      <c r="R237" s="28"/>
      <c r="S237" s="29" t="s">
        <v>573</v>
      </c>
      <c r="T237" s="25"/>
      <c r="U237" s="31"/>
      <c r="V237" s="32"/>
      <c r="W237" s="33"/>
      <c r="X237" s="19"/>
      <c r="Y237" s="20"/>
      <c r="Z237" s="39"/>
      <c r="AA237" s="20"/>
    </row>
    <row r="238" s="15" customFormat="1" ht="13.5" customHeight="1" spans="1:27">
      <c r="A238" s="19">
        <v>237</v>
      </c>
      <c r="B238" s="20"/>
      <c r="C238" s="21"/>
      <c r="D238" s="21"/>
      <c r="E238" s="25"/>
      <c r="F238" s="24"/>
      <c r="G238" s="24"/>
      <c r="H238" s="25"/>
      <c r="I238" s="25"/>
      <c r="J238" s="25"/>
      <c r="K238" s="19"/>
      <c r="L238" s="19"/>
      <c r="M238" s="19"/>
      <c r="N238" s="19"/>
      <c r="O238" s="25"/>
      <c r="P238" s="27"/>
      <c r="Q238" s="27" t="s">
        <v>216</v>
      </c>
      <c r="R238" s="28"/>
      <c r="S238" s="29" t="s">
        <v>573</v>
      </c>
      <c r="T238" s="25"/>
      <c r="U238" s="31"/>
      <c r="V238" s="32"/>
      <c r="W238" s="33"/>
      <c r="X238" s="19"/>
      <c r="Y238" s="20"/>
      <c r="Z238" s="39"/>
      <c r="AA238" s="20"/>
    </row>
    <row r="239" s="15" customFormat="1" ht="13.5" customHeight="1" spans="1:27">
      <c r="A239" s="19">
        <v>238</v>
      </c>
      <c r="B239" s="20">
        <v>44278</v>
      </c>
      <c r="C239" s="21" t="s">
        <v>89</v>
      </c>
      <c r="D239" s="21" t="e">
        <f>VLOOKUP(C239,IF({1,0},#REF!,#REF!),2,FALSE)</f>
        <v>#N/A</v>
      </c>
      <c r="E239" s="23" t="s">
        <v>90</v>
      </c>
      <c r="F239" s="24" t="str">
        <f>IFERROR(VLOOKUP(E239,IF({1,0},医院分型!F:F,医院分型!E:E),2,FALSE),"无")</f>
        <v>无</v>
      </c>
      <c r="G239" s="24" t="str">
        <f>VLOOKUP(E239,医院分型!F:J,5,FALSE)</f>
        <v>是</v>
      </c>
      <c r="H239" s="25" t="s">
        <v>60</v>
      </c>
      <c r="I239" s="25" t="s">
        <v>91</v>
      </c>
      <c r="J239" s="25" t="str">
        <f>IFERROR(VLOOKUP(E239,医院分型!F$2:K$190,6,FALSE),"否")</f>
        <v>否</v>
      </c>
      <c r="K239" s="19" t="s">
        <v>705</v>
      </c>
      <c r="L239" s="19">
        <v>20</v>
      </c>
      <c r="M239" s="19" t="s">
        <v>33</v>
      </c>
      <c r="N239" s="19" t="s">
        <v>56</v>
      </c>
      <c r="O239" s="25"/>
      <c r="P239" s="27"/>
      <c r="Q239" s="27"/>
      <c r="R239" s="28"/>
      <c r="S239" s="29" t="s">
        <v>706</v>
      </c>
      <c r="T239" s="25" t="s">
        <v>38</v>
      </c>
      <c r="U239" s="31" t="s">
        <v>50</v>
      </c>
      <c r="V239" s="32"/>
      <c r="W239" s="33"/>
      <c r="X239" s="19"/>
      <c r="Y239" s="20"/>
      <c r="Z239" s="39"/>
      <c r="AA239" s="20"/>
    </row>
    <row r="240" s="15" customFormat="1" ht="13.5" customHeight="1" spans="1:27">
      <c r="A240" s="19">
        <v>239</v>
      </c>
      <c r="B240" s="20">
        <v>44278</v>
      </c>
      <c r="C240" s="21" t="s">
        <v>105</v>
      </c>
      <c r="D240" s="21" t="e">
        <f>VLOOKUP(C240,IF({1,0},#REF!,#REF!),2,FALSE)</f>
        <v>#N/A</v>
      </c>
      <c r="E240" s="23" t="s">
        <v>248</v>
      </c>
      <c r="F240" s="24" t="str">
        <f>IFERROR(VLOOKUP(E240,IF({1,0},医院分型!F:F,医院分型!E:E),2,FALSE),"无")</f>
        <v>无</v>
      </c>
      <c r="G240" s="24" t="e">
        <f>VLOOKUP(E240,医院分型!F:J,5,FALSE)</f>
        <v>#N/A</v>
      </c>
      <c r="H240" s="25" t="s">
        <v>643</v>
      </c>
      <c r="I240" s="25" t="s">
        <v>707</v>
      </c>
      <c r="J240" s="25" t="str">
        <f>IFERROR(VLOOKUP(E240,医院分型!F$2:K$190,6,FALSE),"否")</f>
        <v>否</v>
      </c>
      <c r="K240" s="19" t="s">
        <v>708</v>
      </c>
      <c r="L240" s="19">
        <v>38</v>
      </c>
      <c r="M240" s="19" t="s">
        <v>33</v>
      </c>
      <c r="N240" s="19" t="s">
        <v>34</v>
      </c>
      <c r="O240" s="25"/>
      <c r="P240" s="27"/>
      <c r="Q240" s="27"/>
      <c r="R240" s="28"/>
      <c r="S240" s="29" t="s">
        <v>709</v>
      </c>
      <c r="T240" s="25" t="s">
        <v>38</v>
      </c>
      <c r="U240" s="31" t="s">
        <v>39</v>
      </c>
      <c r="V240" s="32">
        <v>1.07</v>
      </c>
      <c r="W240" s="33" t="s">
        <v>322</v>
      </c>
      <c r="X240" s="19"/>
      <c r="Y240" s="20"/>
      <c r="Z240" s="39"/>
      <c r="AA240" s="20"/>
    </row>
    <row r="241" s="15" customFormat="1" ht="13.5" customHeight="1" spans="1:27">
      <c r="A241" s="19">
        <v>240</v>
      </c>
      <c r="B241" s="20">
        <v>44279</v>
      </c>
      <c r="C241" s="21" t="s">
        <v>166</v>
      </c>
      <c r="D241" s="21" t="e">
        <f>VLOOKUP(C241,IF({1,0},#REF!,#REF!),2,FALSE)</f>
        <v>#N/A</v>
      </c>
      <c r="E241" s="23" t="s">
        <v>710</v>
      </c>
      <c r="F241" s="24" t="str">
        <f>IFERROR(VLOOKUP(E241,IF({1,0},医院分型!F:F,医院分型!E:E),2,FALSE),"无")</f>
        <v>L1</v>
      </c>
      <c r="G241" s="24" t="str">
        <f>VLOOKUP(E241,医院分型!F:J,5,FALSE)</f>
        <v>否</v>
      </c>
      <c r="H241" s="25" t="s">
        <v>60</v>
      </c>
      <c r="I241" s="25" t="s">
        <v>711</v>
      </c>
      <c r="J241" s="25" t="str">
        <f>IFERROR(VLOOKUP(E241,医院分型!F$2:K$190,6,FALSE),"否")</f>
        <v>否</v>
      </c>
      <c r="K241" s="19" t="s">
        <v>712</v>
      </c>
      <c r="L241" s="19">
        <v>19</v>
      </c>
      <c r="M241" s="19" t="s">
        <v>33</v>
      </c>
      <c r="N241" s="19" t="s">
        <v>56</v>
      </c>
      <c r="O241" s="25"/>
      <c r="P241" s="27" t="s">
        <v>35</v>
      </c>
      <c r="Q241" s="27" t="s">
        <v>36</v>
      </c>
      <c r="R241" s="28"/>
      <c r="S241" s="29" t="s">
        <v>713</v>
      </c>
      <c r="T241" s="25" t="s">
        <v>38</v>
      </c>
      <c r="U241" s="31" t="s">
        <v>50</v>
      </c>
      <c r="V241" s="32"/>
      <c r="W241" s="33"/>
      <c r="X241" s="19"/>
      <c r="Y241" s="20"/>
      <c r="Z241" s="39"/>
      <c r="AA241" s="20"/>
    </row>
    <row r="242" s="15" customFormat="1" ht="13.5" customHeight="1" spans="1:27">
      <c r="A242" s="19">
        <v>241</v>
      </c>
      <c r="B242" s="20">
        <v>44279</v>
      </c>
      <c r="C242" s="21" t="s">
        <v>166</v>
      </c>
      <c r="D242" s="21" t="e">
        <f>VLOOKUP(C242,IF({1,0},#REF!,#REF!),2,FALSE)</f>
        <v>#N/A</v>
      </c>
      <c r="E242" s="23" t="s">
        <v>714</v>
      </c>
      <c r="F242" s="24" t="str">
        <f>IFERROR(VLOOKUP(E242,IF({1,0},医院分型!F:F,医院分型!E:E),2,FALSE),"无")</f>
        <v>L1</v>
      </c>
      <c r="G242" s="24" t="str">
        <f>VLOOKUP(E242,医院分型!F:J,5,FALSE)</f>
        <v>否</v>
      </c>
      <c r="H242" s="25" t="s">
        <v>715</v>
      </c>
      <c r="I242" s="25" t="s">
        <v>716</v>
      </c>
      <c r="J242" s="25" t="str">
        <f>IFERROR(VLOOKUP(E242,医院分型!F$2:K$190,6,FALSE),"否")</f>
        <v>签署中</v>
      </c>
      <c r="K242" s="19" t="s">
        <v>717</v>
      </c>
      <c r="L242" s="19">
        <v>7</v>
      </c>
      <c r="M242" s="19" t="s">
        <v>121</v>
      </c>
      <c r="N242" s="19" t="s">
        <v>56</v>
      </c>
      <c r="O242" s="25"/>
      <c r="P242" s="27" t="s">
        <v>35</v>
      </c>
      <c r="Q242" s="27" t="s">
        <v>36</v>
      </c>
      <c r="R242" s="28"/>
      <c r="S242" s="29" t="s">
        <v>718</v>
      </c>
      <c r="T242" s="25" t="s">
        <v>38</v>
      </c>
      <c r="U242" s="31" t="s">
        <v>50</v>
      </c>
      <c r="V242" s="32"/>
      <c r="W242" s="33"/>
      <c r="X242" s="19"/>
      <c r="Y242" s="20"/>
      <c r="Z242" s="39"/>
      <c r="AA242" s="20"/>
    </row>
    <row r="243" s="15" customFormat="1" ht="13.5" customHeight="1" spans="1:27">
      <c r="A243" s="19">
        <v>242</v>
      </c>
      <c r="B243" s="20">
        <v>44279</v>
      </c>
      <c r="C243" s="21" t="s">
        <v>51</v>
      </c>
      <c r="D243" s="21" t="e">
        <f>VLOOKUP(C243,IF({1,0},#REF!,#REF!),2,FALSE)</f>
        <v>#N/A</v>
      </c>
      <c r="E243" s="23" t="s">
        <v>376</v>
      </c>
      <c r="F243" s="24" t="str">
        <f>IFERROR(VLOOKUP(E243,IF({1,0},医院分型!F:F,医院分型!E:E),2,FALSE),"无")</f>
        <v>L2</v>
      </c>
      <c r="G243" s="24" t="str">
        <f>VLOOKUP(E243,医院分型!F:J,5,FALSE)</f>
        <v>否</v>
      </c>
      <c r="H243" s="25" t="s">
        <v>60</v>
      </c>
      <c r="I243" s="25" t="s">
        <v>719</v>
      </c>
      <c r="J243" s="25" t="str">
        <f>IFERROR(VLOOKUP(E243,医院分型!F$2:K$190,6,FALSE),"否")</f>
        <v>否</v>
      </c>
      <c r="K243" s="19" t="s">
        <v>720</v>
      </c>
      <c r="L243" s="19">
        <v>14</v>
      </c>
      <c r="M243" s="19" t="s">
        <v>33</v>
      </c>
      <c r="N243" s="19" t="s">
        <v>34</v>
      </c>
      <c r="O243" s="25"/>
      <c r="P243" s="27" t="s">
        <v>35</v>
      </c>
      <c r="Q243" s="27" t="s">
        <v>36</v>
      </c>
      <c r="R243" s="28"/>
      <c r="S243" s="29" t="s">
        <v>721</v>
      </c>
      <c r="T243" s="25" t="s">
        <v>38</v>
      </c>
      <c r="U243" s="31" t="s">
        <v>50</v>
      </c>
      <c r="V243" s="32"/>
      <c r="W243" s="33"/>
      <c r="X243" s="19"/>
      <c r="Y243" s="20"/>
      <c r="Z243" s="39"/>
      <c r="AA243" s="20"/>
    </row>
    <row r="244" s="15" customFormat="1" ht="13.5" customHeight="1" spans="1:27">
      <c r="A244" s="19">
        <v>243</v>
      </c>
      <c r="B244" s="20">
        <v>44279</v>
      </c>
      <c r="C244" s="21" t="s">
        <v>187</v>
      </c>
      <c r="D244" s="21" t="e">
        <f>VLOOKUP(C244,IF({1,0},#REF!,#REF!),2,FALSE)</f>
        <v>#N/A</v>
      </c>
      <c r="E244" s="23" t="s">
        <v>188</v>
      </c>
      <c r="F244" s="24" t="str">
        <f>IFERROR(VLOOKUP(E244,IF({1,0},医院分型!F:F,医院分型!E:E),2,FALSE),"无")</f>
        <v>L2</v>
      </c>
      <c r="G244" s="24" t="str">
        <f>VLOOKUP(E244,医院分型!F:J,5,FALSE)</f>
        <v>是</v>
      </c>
      <c r="H244" s="25" t="s">
        <v>60</v>
      </c>
      <c r="I244" s="25" t="s">
        <v>455</v>
      </c>
      <c r="J244" s="25" t="str">
        <f>IFERROR(VLOOKUP(E244,医院分型!F$2:K$190,6,FALSE),"否")</f>
        <v>是</v>
      </c>
      <c r="K244" s="19" t="s">
        <v>722</v>
      </c>
      <c r="L244" s="19">
        <v>22</v>
      </c>
      <c r="M244" s="19" t="s">
        <v>33</v>
      </c>
      <c r="N244" s="19" t="s">
        <v>56</v>
      </c>
      <c r="O244" s="25"/>
      <c r="P244" s="27" t="s">
        <v>35</v>
      </c>
      <c r="Q244" s="27" t="s">
        <v>36</v>
      </c>
      <c r="R244" s="28"/>
      <c r="S244" s="29" t="s">
        <v>723</v>
      </c>
      <c r="T244" s="25" t="s">
        <v>38</v>
      </c>
      <c r="U244" s="31" t="s">
        <v>50</v>
      </c>
      <c r="V244" s="32"/>
      <c r="W244" s="33"/>
      <c r="X244" s="19"/>
      <c r="Y244" s="20"/>
      <c r="Z244" s="39"/>
      <c r="AA244" s="20"/>
    </row>
    <row r="245" s="15" customFormat="1" ht="13.5" customHeight="1" spans="1:27">
      <c r="A245" s="19">
        <v>244</v>
      </c>
      <c r="B245" s="20">
        <v>44279</v>
      </c>
      <c r="C245" s="21" t="s">
        <v>77</v>
      </c>
      <c r="D245" s="21" t="e">
        <f>VLOOKUP(C245,IF({1,0},#REF!,#REF!),2,FALSE)</f>
        <v>#N/A</v>
      </c>
      <c r="E245" s="23" t="s">
        <v>78</v>
      </c>
      <c r="F245" s="24" t="str">
        <f>IFERROR(VLOOKUP(E245,IF({1,0},医院分型!F:F,医院分型!E:E),2,FALSE),"无")</f>
        <v>L1</v>
      </c>
      <c r="G245" s="24" t="str">
        <f>VLOOKUP(E245,医院分型!F:J,5,FALSE)</f>
        <v>否</v>
      </c>
      <c r="H245" s="25" t="s">
        <v>60</v>
      </c>
      <c r="I245" s="25" t="s">
        <v>405</v>
      </c>
      <c r="J245" s="25" t="str">
        <f>IFERROR(VLOOKUP(E245,医院分型!F$2:K$190,6,FALSE),"否")</f>
        <v>否</v>
      </c>
      <c r="K245" s="19" t="s">
        <v>724</v>
      </c>
      <c r="L245" s="19">
        <v>47</v>
      </c>
      <c r="M245" s="19" t="s">
        <v>33</v>
      </c>
      <c r="N245" s="19" t="s">
        <v>56</v>
      </c>
      <c r="O245" s="25"/>
      <c r="P245" s="27" t="s">
        <v>35</v>
      </c>
      <c r="Q245" s="27" t="s">
        <v>36</v>
      </c>
      <c r="R245" s="28"/>
      <c r="S245" s="29" t="s">
        <v>725</v>
      </c>
      <c r="T245" s="25" t="s">
        <v>38</v>
      </c>
      <c r="U245" s="31" t="s">
        <v>50</v>
      </c>
      <c r="V245" s="32"/>
      <c r="W245" s="33"/>
      <c r="X245" s="19"/>
      <c r="Y245" s="20"/>
      <c r="Z245" s="39"/>
      <c r="AA245" s="20"/>
    </row>
    <row r="246" s="15" customFormat="1" ht="13.5" customHeight="1" spans="1:27">
      <c r="A246" s="19">
        <v>245</v>
      </c>
      <c r="B246" s="20">
        <v>44279</v>
      </c>
      <c r="C246" s="21" t="s">
        <v>77</v>
      </c>
      <c r="D246" s="21" t="e">
        <f>VLOOKUP(C246,IF({1,0},#REF!,#REF!),2,FALSE)</f>
        <v>#N/A</v>
      </c>
      <c r="E246" s="23" t="s">
        <v>78</v>
      </c>
      <c r="F246" s="24" t="str">
        <f>IFERROR(VLOOKUP(E246,IF({1,0},医院分型!F:F,医院分型!E:E),2,FALSE),"无")</f>
        <v>L1</v>
      </c>
      <c r="G246" s="24" t="str">
        <f>VLOOKUP(E246,医院分型!F:J,5,FALSE)</f>
        <v>否</v>
      </c>
      <c r="H246" s="25" t="s">
        <v>60</v>
      </c>
      <c r="I246" s="25" t="s">
        <v>405</v>
      </c>
      <c r="J246" s="25" t="str">
        <f>IFERROR(VLOOKUP(E246,医院分型!F$2:K$190,6,FALSE),"否")</f>
        <v>否</v>
      </c>
      <c r="K246" s="19" t="s">
        <v>726</v>
      </c>
      <c r="L246" s="19">
        <v>32</v>
      </c>
      <c r="M246" s="19" t="s">
        <v>33</v>
      </c>
      <c r="N246" s="19" t="s">
        <v>56</v>
      </c>
      <c r="O246" s="25"/>
      <c r="P246" s="27" t="s">
        <v>35</v>
      </c>
      <c r="Q246" s="27" t="s">
        <v>36</v>
      </c>
      <c r="R246" s="28"/>
      <c r="S246" s="29" t="s">
        <v>727</v>
      </c>
      <c r="T246" s="25" t="s">
        <v>38</v>
      </c>
      <c r="U246" s="31" t="s">
        <v>50</v>
      </c>
      <c r="V246" s="32"/>
      <c r="W246" s="33"/>
      <c r="X246" s="19"/>
      <c r="Y246" s="20"/>
      <c r="Z246" s="39"/>
      <c r="AA246" s="20"/>
    </row>
    <row r="247" s="15" customFormat="1" ht="13.5" customHeight="1" spans="1:27">
      <c r="A247" s="19">
        <v>246</v>
      </c>
      <c r="B247" s="20"/>
      <c r="C247" s="21"/>
      <c r="D247" s="21"/>
      <c r="E247" s="25"/>
      <c r="F247" s="24"/>
      <c r="G247" s="24"/>
      <c r="H247" s="25"/>
      <c r="I247" s="25"/>
      <c r="J247" s="25"/>
      <c r="K247" s="19"/>
      <c r="L247" s="19"/>
      <c r="M247" s="19"/>
      <c r="N247" s="19"/>
      <c r="O247" s="25"/>
      <c r="P247" s="27"/>
      <c r="Q247" s="27"/>
      <c r="R247" s="28"/>
      <c r="S247" s="29" t="s">
        <v>728</v>
      </c>
      <c r="T247" s="25"/>
      <c r="U247" s="31"/>
      <c r="V247" s="32"/>
      <c r="W247" s="33"/>
      <c r="X247" s="19"/>
      <c r="Y247" s="20"/>
      <c r="Z247" s="39"/>
      <c r="AA247" s="20"/>
    </row>
    <row r="248" s="15" customFormat="1" ht="13.5" customHeight="1" spans="1:27">
      <c r="A248" s="19">
        <v>247</v>
      </c>
      <c r="B248" s="20">
        <v>44279</v>
      </c>
      <c r="C248" s="21" t="s">
        <v>89</v>
      </c>
      <c r="D248" s="21" t="e">
        <f>VLOOKUP(C248,IF({1,0},#REF!,#REF!),2,FALSE)</f>
        <v>#N/A</v>
      </c>
      <c r="E248" s="23" t="s">
        <v>334</v>
      </c>
      <c r="F248" s="24" t="str">
        <f>IFERROR(VLOOKUP(E248,IF({1,0},医院分型!F:F,医院分型!E:E),2,FALSE),"无")</f>
        <v>L1</v>
      </c>
      <c r="G248" s="24" t="str">
        <f>VLOOKUP(E248,医院分型!F:J,5,FALSE)</f>
        <v>否</v>
      </c>
      <c r="H248" s="25" t="s">
        <v>729</v>
      </c>
      <c r="I248" s="25" t="s">
        <v>730</v>
      </c>
      <c r="J248" s="25" t="str">
        <f>IFERROR(VLOOKUP(E248,医院分型!F$2:K$190,6,FALSE),"否")</f>
        <v>是</v>
      </c>
      <c r="K248" s="19" t="s">
        <v>445</v>
      </c>
      <c r="L248" s="19">
        <v>12</v>
      </c>
      <c r="M248" s="19" t="s">
        <v>33</v>
      </c>
      <c r="N248" s="19" t="s">
        <v>34</v>
      </c>
      <c r="O248" s="25"/>
      <c r="P248" s="27" t="s">
        <v>35</v>
      </c>
      <c r="Q248" s="27" t="s">
        <v>36</v>
      </c>
      <c r="R248" s="28"/>
      <c r="S248" s="29" t="s">
        <v>731</v>
      </c>
      <c r="T248" s="25" t="s">
        <v>38</v>
      </c>
      <c r="U248" s="31" t="s">
        <v>50</v>
      </c>
      <c r="V248" s="32"/>
      <c r="W248" s="33"/>
      <c r="X248" s="19"/>
      <c r="Y248" s="20"/>
      <c r="Z248" s="39"/>
      <c r="AA248" s="20"/>
    </row>
    <row r="249" s="15" customFormat="1" ht="13.5" customHeight="1" spans="1:27">
      <c r="A249" s="19">
        <v>248</v>
      </c>
      <c r="B249" s="20">
        <v>44280</v>
      </c>
      <c r="C249" s="21" t="s">
        <v>187</v>
      </c>
      <c r="D249" s="21" t="e">
        <f>VLOOKUP(C249,IF({1,0},#REF!,#REF!),2,FALSE)</f>
        <v>#N/A</v>
      </c>
      <c r="E249" s="23" t="s">
        <v>269</v>
      </c>
      <c r="F249" s="24" t="str">
        <f>IFERROR(VLOOKUP(E249,IF({1,0},医院分型!F:F,医院分型!E:E),2,FALSE),"无")</f>
        <v>L1</v>
      </c>
      <c r="G249" s="24" t="str">
        <f>VLOOKUP(E249,医院分型!F:J,5,FALSE)</f>
        <v>否</v>
      </c>
      <c r="H249" s="25" t="s">
        <v>60</v>
      </c>
      <c r="I249" s="25" t="s">
        <v>732</v>
      </c>
      <c r="J249" s="25" t="str">
        <f>IFERROR(VLOOKUP(E249,医院分型!F$2:K$190,6,FALSE),"否")</f>
        <v>是</v>
      </c>
      <c r="K249" s="19" t="s">
        <v>733</v>
      </c>
      <c r="L249" s="19">
        <v>25</v>
      </c>
      <c r="M249" s="19" t="s">
        <v>121</v>
      </c>
      <c r="N249" s="19" t="s">
        <v>34</v>
      </c>
      <c r="O249" s="25"/>
      <c r="P249" s="27" t="s">
        <v>35</v>
      </c>
      <c r="Q249" s="27" t="s">
        <v>36</v>
      </c>
      <c r="R249" s="28"/>
      <c r="S249" s="29" t="s">
        <v>734</v>
      </c>
      <c r="T249" s="25" t="s">
        <v>38</v>
      </c>
      <c r="U249" s="31" t="s">
        <v>50</v>
      </c>
      <c r="V249" s="32"/>
      <c r="W249" s="33"/>
      <c r="X249" s="19"/>
      <c r="Y249" s="20"/>
      <c r="Z249" s="39"/>
      <c r="AA249" s="20"/>
    </row>
    <row r="250" s="15" customFormat="1" ht="13.5" customHeight="1" spans="1:27">
      <c r="A250" s="19">
        <v>249</v>
      </c>
      <c r="B250" s="20">
        <v>44280</v>
      </c>
      <c r="C250" s="21" t="s">
        <v>64</v>
      </c>
      <c r="D250" s="21" t="e">
        <f>VLOOKUP(C250,IF({1,0},#REF!,#REF!),2,FALSE)</f>
        <v>#N/A</v>
      </c>
      <c r="E250" s="23" t="s">
        <v>84</v>
      </c>
      <c r="F250" s="24" t="str">
        <f>IFERROR(VLOOKUP(E250,IF({1,0},医院分型!F:F,医院分型!E:E),2,FALSE),"无")</f>
        <v>L2</v>
      </c>
      <c r="G250" s="24" t="str">
        <f>VLOOKUP(E250,医院分型!F:J,5,FALSE)</f>
        <v>是</v>
      </c>
      <c r="H250" s="25" t="s">
        <v>60</v>
      </c>
      <c r="I250" s="25" t="s">
        <v>551</v>
      </c>
      <c r="J250" s="25" t="str">
        <f>IFERROR(VLOOKUP(E250,医院分型!F$2:K$190,6,FALSE),"否")</f>
        <v>否</v>
      </c>
      <c r="K250" s="19" t="s">
        <v>735</v>
      </c>
      <c r="L250" s="19">
        <v>67</v>
      </c>
      <c r="M250" s="19" t="s">
        <v>33</v>
      </c>
      <c r="N250" s="19" t="s">
        <v>56</v>
      </c>
      <c r="O250" s="25"/>
      <c r="P250" s="27" t="s">
        <v>35</v>
      </c>
      <c r="Q250" s="27" t="s">
        <v>36</v>
      </c>
      <c r="R250" s="28"/>
      <c r="S250" s="29" t="s">
        <v>736</v>
      </c>
      <c r="T250" s="25" t="s">
        <v>38</v>
      </c>
      <c r="U250" s="31" t="s">
        <v>50</v>
      </c>
      <c r="V250" s="32"/>
      <c r="W250" s="33"/>
      <c r="X250" s="19"/>
      <c r="Y250" s="20"/>
      <c r="Z250" s="39"/>
      <c r="AA250" s="20"/>
    </row>
    <row r="251" s="15" customFormat="1" ht="13.5" customHeight="1" spans="1:27">
      <c r="A251" s="19">
        <v>250</v>
      </c>
      <c r="B251" s="20">
        <v>44280</v>
      </c>
      <c r="C251" s="21" t="s">
        <v>64</v>
      </c>
      <c r="D251" s="21" t="e">
        <f>VLOOKUP(C251,IF({1,0},#REF!,#REF!),2,FALSE)</f>
        <v>#N/A</v>
      </c>
      <c r="E251" s="23" t="s">
        <v>242</v>
      </c>
      <c r="F251" s="24" t="str">
        <f>IFERROR(VLOOKUP(E251,IF({1,0},医院分型!F:F,医院分型!E:E),2,FALSE),"无")</f>
        <v>L2</v>
      </c>
      <c r="G251" s="24" t="str">
        <f>VLOOKUP(E251,医院分型!F:J,5,FALSE)</f>
        <v>是</v>
      </c>
      <c r="H251" s="25" t="s">
        <v>60</v>
      </c>
      <c r="I251" s="25" t="s">
        <v>243</v>
      </c>
      <c r="J251" s="25" t="str">
        <f>IFERROR(VLOOKUP(E251,医院分型!F$2:K$190,6,FALSE),"否")</f>
        <v>是</v>
      </c>
      <c r="K251" s="19" t="s">
        <v>372</v>
      </c>
      <c r="L251" s="19">
        <v>39</v>
      </c>
      <c r="M251" s="19" t="s">
        <v>33</v>
      </c>
      <c r="N251" s="19" t="s">
        <v>56</v>
      </c>
      <c r="O251" s="25"/>
      <c r="P251" s="27"/>
      <c r="Q251" s="27"/>
      <c r="R251" s="28"/>
      <c r="S251" s="29" t="s">
        <v>737</v>
      </c>
      <c r="T251" s="25" t="s">
        <v>38</v>
      </c>
      <c r="U251" s="31" t="s">
        <v>50</v>
      </c>
      <c r="V251" s="32"/>
      <c r="W251" s="33"/>
      <c r="X251" s="19"/>
      <c r="Y251" s="20"/>
      <c r="Z251" s="39"/>
      <c r="AA251" s="20"/>
    </row>
    <row r="252" s="15" customFormat="1" ht="13.5" customHeight="1" spans="1:27">
      <c r="A252" s="19">
        <v>251</v>
      </c>
      <c r="B252" s="20">
        <v>44280</v>
      </c>
      <c r="C252" s="21" t="s">
        <v>58</v>
      </c>
      <c r="D252" s="21" t="e">
        <f>VLOOKUP(C252,IF({1,0},#REF!,#REF!),2,FALSE)</f>
        <v>#N/A</v>
      </c>
      <c r="E252" s="23" t="s">
        <v>59</v>
      </c>
      <c r="F252" s="24" t="str">
        <f>IFERROR(VLOOKUP(E252,IF({1,0},医院分型!F:F,医院分型!E:E),2,FALSE),"无")</f>
        <v>无</v>
      </c>
      <c r="G252" s="24" t="e">
        <f>VLOOKUP(E252,医院分型!F:J,5,FALSE)</f>
        <v>#N/A</v>
      </c>
      <c r="H252" s="25" t="s">
        <v>738</v>
      </c>
      <c r="I252" s="25" t="s">
        <v>739</v>
      </c>
      <c r="J252" s="25" t="str">
        <f>IFERROR(VLOOKUP(E252,医院分型!F$2:K$190,6,FALSE),"否")</f>
        <v>否</v>
      </c>
      <c r="K252" s="19" t="s">
        <v>740</v>
      </c>
      <c r="L252" s="19">
        <v>37</v>
      </c>
      <c r="M252" s="19" t="s">
        <v>33</v>
      </c>
      <c r="N252" s="19" t="s">
        <v>34</v>
      </c>
      <c r="O252" s="25"/>
      <c r="P252" s="27"/>
      <c r="Q252" s="27"/>
      <c r="R252" s="28"/>
      <c r="S252" s="29" t="s">
        <v>741</v>
      </c>
      <c r="T252" s="25" t="s">
        <v>38</v>
      </c>
      <c r="U252" s="31" t="s">
        <v>50</v>
      </c>
      <c r="V252" s="32"/>
      <c r="W252" s="33"/>
      <c r="X252" s="19"/>
      <c r="Y252" s="20"/>
      <c r="Z252" s="39"/>
      <c r="AA252" s="20"/>
    </row>
    <row r="253" s="15" customFormat="1" ht="13.5" customHeight="1" spans="1:27">
      <c r="A253" s="19">
        <v>252</v>
      </c>
      <c r="B253" s="20">
        <v>44280</v>
      </c>
      <c r="C253" s="21" t="s">
        <v>187</v>
      </c>
      <c r="D253" s="21" t="e">
        <f>VLOOKUP(C253,IF({1,0},#REF!,#REF!),2,FALSE)</f>
        <v>#N/A</v>
      </c>
      <c r="E253" s="23" t="s">
        <v>188</v>
      </c>
      <c r="F253" s="24" t="str">
        <f>IFERROR(VLOOKUP(E253,IF({1,0},医院分型!F:F,医院分型!E:E),2,FALSE),"无")</f>
        <v>L2</v>
      </c>
      <c r="G253" s="24" t="str">
        <f>VLOOKUP(E253,医院分型!F:J,5,FALSE)</f>
        <v>是</v>
      </c>
      <c r="H253" s="25" t="s">
        <v>60</v>
      </c>
      <c r="I253" s="25" t="s">
        <v>455</v>
      </c>
      <c r="J253" s="25" t="str">
        <f>IFERROR(VLOOKUP(E253,医院分型!F$2:K$190,6,FALSE),"否")</f>
        <v>是</v>
      </c>
      <c r="K253" s="19" t="s">
        <v>742</v>
      </c>
      <c r="L253" s="19">
        <v>55</v>
      </c>
      <c r="M253" s="19" t="s">
        <v>33</v>
      </c>
      <c r="N253" s="19" t="s">
        <v>34</v>
      </c>
      <c r="O253" s="25"/>
      <c r="P253" s="27" t="s">
        <v>35</v>
      </c>
      <c r="Q253" s="27" t="s">
        <v>36</v>
      </c>
      <c r="R253" s="28"/>
      <c r="S253" s="29" t="s">
        <v>743</v>
      </c>
      <c r="T253" s="25" t="s">
        <v>38</v>
      </c>
      <c r="U253" s="31" t="s">
        <v>50</v>
      </c>
      <c r="V253" s="32"/>
      <c r="W253" s="33"/>
      <c r="X253" s="19"/>
      <c r="Y253" s="20"/>
      <c r="Z253" s="39"/>
      <c r="AA253" s="20"/>
    </row>
    <row r="254" s="15" customFormat="1" ht="13.5" customHeight="1" spans="1:27">
      <c r="A254" s="19">
        <v>253</v>
      </c>
      <c r="B254" s="20">
        <v>44280</v>
      </c>
      <c r="C254" s="21" t="s">
        <v>89</v>
      </c>
      <c r="D254" s="21" t="e">
        <f>VLOOKUP(C254,IF({1,0},#REF!,#REF!),2,FALSE)</f>
        <v>#N/A</v>
      </c>
      <c r="E254" s="23" t="s">
        <v>587</v>
      </c>
      <c r="F254" s="24" t="str">
        <f>IFERROR(VLOOKUP(E254,IF({1,0},医院分型!F:F,医院分型!E:E),2,FALSE),"无")</f>
        <v>L2</v>
      </c>
      <c r="G254" s="24" t="str">
        <f>VLOOKUP(E254,医院分型!F:J,5,FALSE)</f>
        <v>否</v>
      </c>
      <c r="H254" s="25" t="s">
        <v>588</v>
      </c>
      <c r="I254" s="25" t="s">
        <v>589</v>
      </c>
      <c r="J254" s="25" t="str">
        <f>IFERROR(VLOOKUP(E254,医院分型!F$2:K$190,6,FALSE),"否")</f>
        <v>否</v>
      </c>
      <c r="K254" s="19" t="s">
        <v>744</v>
      </c>
      <c r="L254" s="19">
        <v>11</v>
      </c>
      <c r="M254" s="19" t="s">
        <v>121</v>
      </c>
      <c r="N254" s="19" t="s">
        <v>34</v>
      </c>
      <c r="O254" s="25"/>
      <c r="P254" s="27" t="s">
        <v>35</v>
      </c>
      <c r="Q254" s="27" t="s">
        <v>36</v>
      </c>
      <c r="R254" s="28"/>
      <c r="S254" s="29" t="s">
        <v>745</v>
      </c>
      <c r="T254" s="25" t="s">
        <v>38</v>
      </c>
      <c r="U254" s="31" t="s">
        <v>50</v>
      </c>
      <c r="V254" s="32"/>
      <c r="W254" s="33"/>
      <c r="X254" s="19"/>
      <c r="Y254" s="20"/>
      <c r="Z254" s="39"/>
      <c r="AA254" s="20"/>
    </row>
    <row r="255" s="15" customFormat="1" ht="13.5" customHeight="1" spans="1:27">
      <c r="A255" s="19">
        <v>254</v>
      </c>
      <c r="B255" s="20">
        <v>44277</v>
      </c>
      <c r="C255" s="21" t="s">
        <v>44</v>
      </c>
      <c r="D255" s="21" t="e">
        <f>VLOOKUP(C255,IF({1,0},#REF!,#REF!),2,FALSE)</f>
        <v>#N/A</v>
      </c>
      <c r="E255" s="23" t="s">
        <v>286</v>
      </c>
      <c r="F255" s="24" t="str">
        <f>IFERROR(VLOOKUP(E255,IF({1,0},医院分型!F:F,医院分型!E:E),2,FALSE),"无")</f>
        <v>L1</v>
      </c>
      <c r="G255" s="24" t="str">
        <f>VLOOKUP(E255,医院分型!F:J,5,FALSE)</f>
        <v>否</v>
      </c>
      <c r="H255" s="25" t="s">
        <v>287</v>
      </c>
      <c r="I255" s="25" t="s">
        <v>746</v>
      </c>
      <c r="J255" s="25" t="str">
        <f>IFERROR(VLOOKUP(E255,医院分型!F$2:K$190,6,FALSE),"否")</f>
        <v>是</v>
      </c>
      <c r="K255" s="19" t="s">
        <v>747</v>
      </c>
      <c r="L255" s="19">
        <v>2</v>
      </c>
      <c r="M255" s="19" t="s">
        <v>121</v>
      </c>
      <c r="N255" s="19" t="s">
        <v>56</v>
      </c>
      <c r="O255" s="25"/>
      <c r="P255" s="27"/>
      <c r="Q255" s="27"/>
      <c r="R255" s="28"/>
      <c r="S255" s="29" t="s">
        <v>748</v>
      </c>
      <c r="T255" s="25" t="s">
        <v>38</v>
      </c>
      <c r="U255" s="31" t="s">
        <v>39</v>
      </c>
      <c r="V255" s="32">
        <v>0.3</v>
      </c>
      <c r="W255" s="33" t="s">
        <v>40</v>
      </c>
      <c r="X255" s="19"/>
      <c r="Y255" s="20"/>
      <c r="Z255" s="39" t="s">
        <v>749</v>
      </c>
      <c r="AA255" s="20"/>
    </row>
    <row r="256" s="15" customFormat="1" ht="13.5" customHeight="1" spans="1:27">
      <c r="A256" s="19">
        <v>255</v>
      </c>
      <c r="B256" s="20">
        <v>44280</v>
      </c>
      <c r="C256" s="21" t="s">
        <v>64</v>
      </c>
      <c r="D256" s="21" t="e">
        <f>VLOOKUP(C256,IF({1,0},#REF!,#REF!),2,FALSE)</f>
        <v>#N/A</v>
      </c>
      <c r="E256" s="23" t="s">
        <v>263</v>
      </c>
      <c r="F256" s="24" t="str">
        <f>IFERROR(VLOOKUP(E256,IF({1,0},医院分型!F:F,医院分型!E:E),2,FALSE),"无")</f>
        <v>无</v>
      </c>
      <c r="G256" s="24" t="str">
        <f>VLOOKUP(E256,医院分型!F:J,5,FALSE)</f>
        <v>是</v>
      </c>
      <c r="H256" s="25" t="s">
        <v>60</v>
      </c>
      <c r="I256" s="25" t="s">
        <v>264</v>
      </c>
      <c r="J256" s="25" t="str">
        <f>IFERROR(VLOOKUP(E256,医院分型!F$2:K$190,6,FALSE),"否")</f>
        <v>是</v>
      </c>
      <c r="K256" s="19" t="s">
        <v>750</v>
      </c>
      <c r="L256" s="19">
        <v>57</v>
      </c>
      <c r="M256" s="19" t="s">
        <v>33</v>
      </c>
      <c r="N256" s="19" t="s">
        <v>34</v>
      </c>
      <c r="O256" s="25"/>
      <c r="P256" s="27" t="s">
        <v>35</v>
      </c>
      <c r="Q256" s="27" t="s">
        <v>36</v>
      </c>
      <c r="R256" s="28"/>
      <c r="S256" s="29" t="s">
        <v>751</v>
      </c>
      <c r="T256" s="25" t="s">
        <v>38</v>
      </c>
      <c r="U256" s="31" t="s">
        <v>50</v>
      </c>
      <c r="V256" s="32"/>
      <c r="W256" s="33"/>
      <c r="X256" s="19"/>
      <c r="Y256" s="20"/>
      <c r="Z256" s="39"/>
      <c r="AA256" s="20"/>
    </row>
    <row r="257" s="15" customFormat="1" ht="13.5" customHeight="1" spans="1:29">
      <c r="A257" s="19">
        <v>256</v>
      </c>
      <c r="B257" s="20">
        <v>44281</v>
      </c>
      <c r="C257" s="21" t="s">
        <v>89</v>
      </c>
      <c r="D257" s="21" t="e">
        <f>VLOOKUP(C257,IF({1,0},#REF!,#REF!),2,FALSE)</f>
        <v>#N/A</v>
      </c>
      <c r="E257" s="23" t="s">
        <v>90</v>
      </c>
      <c r="F257" s="24" t="str">
        <f>IFERROR(VLOOKUP(E257,IF({1,0},医院分型!F:F,医院分型!E:E),2,FALSE),"无")</f>
        <v>无</v>
      </c>
      <c r="G257" s="24" t="str">
        <f>VLOOKUP(E257,医院分型!F:J,5,FALSE)</f>
        <v>是</v>
      </c>
      <c r="H257" s="25" t="s">
        <v>60</v>
      </c>
      <c r="I257" s="25" t="s">
        <v>91</v>
      </c>
      <c r="J257" s="25" t="str">
        <f>IFERROR(VLOOKUP(E257,医院分型!F$2:K$190,6,FALSE),"否")</f>
        <v>否</v>
      </c>
      <c r="K257" s="19" t="s">
        <v>752</v>
      </c>
      <c r="L257" s="19">
        <v>47</v>
      </c>
      <c r="M257" s="19" t="s">
        <v>33</v>
      </c>
      <c r="N257" s="19" t="s">
        <v>56</v>
      </c>
      <c r="O257" s="25"/>
      <c r="P257" s="27"/>
      <c r="Q257" s="27"/>
      <c r="R257" s="28"/>
      <c r="S257" s="29" t="s">
        <v>753</v>
      </c>
      <c r="T257" s="25" t="s">
        <v>38</v>
      </c>
      <c r="U257" s="31" t="s">
        <v>39</v>
      </c>
      <c r="V257" s="32">
        <v>0.41</v>
      </c>
      <c r="W257" s="33" t="s">
        <v>40</v>
      </c>
      <c r="X257" s="19">
        <v>4</v>
      </c>
      <c r="Y257" s="20" t="s">
        <v>38</v>
      </c>
      <c r="Z257" s="39" t="s">
        <v>754</v>
      </c>
      <c r="AA257" s="20"/>
      <c r="AB257" s="15" t="s">
        <v>755</v>
      </c>
      <c r="AC257" s="15" t="s">
        <v>756</v>
      </c>
    </row>
    <row r="258" s="15" customFormat="1" ht="13.5" customHeight="1" spans="1:27">
      <c r="A258" s="19">
        <v>257</v>
      </c>
      <c r="B258" s="20">
        <v>44282</v>
      </c>
      <c r="C258" s="21" t="s">
        <v>156</v>
      </c>
      <c r="D258" s="21" t="e">
        <f>VLOOKUP(C258,IF({1,0},#REF!,#REF!),2,FALSE)</f>
        <v>#N/A</v>
      </c>
      <c r="E258" s="23" t="s">
        <v>757</v>
      </c>
      <c r="F258" s="24" t="str">
        <f>IFERROR(VLOOKUP(E258,IF({1,0},医院分型!F:F,医院分型!E:E),2,FALSE),"无")</f>
        <v>L1</v>
      </c>
      <c r="G258" s="24" t="str">
        <f>VLOOKUP(E258,医院分型!F:J,5,FALSE)</f>
        <v>否</v>
      </c>
      <c r="H258" s="25" t="s">
        <v>758</v>
      </c>
      <c r="I258" s="25" t="s">
        <v>759</v>
      </c>
      <c r="J258" s="25" t="str">
        <f>IFERROR(VLOOKUP(E258,医院分型!F$2:K$190,6,FALSE),"否")</f>
        <v>是</v>
      </c>
      <c r="K258" s="19" t="s">
        <v>760</v>
      </c>
      <c r="L258" s="19">
        <v>4</v>
      </c>
      <c r="M258" s="19" t="s">
        <v>121</v>
      </c>
      <c r="N258" s="19" t="s">
        <v>56</v>
      </c>
      <c r="O258" s="25"/>
      <c r="P258" s="27" t="s">
        <v>35</v>
      </c>
      <c r="Q258" s="27" t="s">
        <v>36</v>
      </c>
      <c r="R258" s="28"/>
      <c r="S258" s="29" t="s">
        <v>761</v>
      </c>
      <c r="T258" s="25" t="s">
        <v>38</v>
      </c>
      <c r="U258" s="31" t="s">
        <v>50</v>
      </c>
      <c r="V258" s="32"/>
      <c r="W258" s="33"/>
      <c r="X258" s="19"/>
      <c r="Y258" s="20"/>
      <c r="Z258" s="39"/>
      <c r="AA258" s="20"/>
    </row>
    <row r="259" s="15" customFormat="1" ht="13.5" customHeight="1" spans="1:27">
      <c r="A259" s="19">
        <v>258</v>
      </c>
      <c r="B259" s="20">
        <v>44284</v>
      </c>
      <c r="C259" s="21" t="s">
        <v>227</v>
      </c>
      <c r="D259" s="21" t="e">
        <f>VLOOKUP(C259,IF({1,0},#REF!,#REF!),2,FALSE)</f>
        <v>#N/A</v>
      </c>
      <c r="E259" s="23" t="s">
        <v>762</v>
      </c>
      <c r="F259" s="24" t="str">
        <f>IFERROR(VLOOKUP(E259,IF({1,0},医院分型!F:F,医院分型!E:E),2,FALSE),"无")</f>
        <v>L2</v>
      </c>
      <c r="G259" s="24" t="str">
        <f>VLOOKUP(E259,医院分型!F:J,5,FALSE)</f>
        <v>否</v>
      </c>
      <c r="H259" s="25" t="s">
        <v>763</v>
      </c>
      <c r="I259" s="25" t="s">
        <v>764</v>
      </c>
      <c r="J259" s="25" t="str">
        <f>IFERROR(VLOOKUP(E259,医院分型!F$2:K$190,6,FALSE),"否")</f>
        <v>否</v>
      </c>
      <c r="K259" s="19" t="s">
        <v>765</v>
      </c>
      <c r="L259" s="19">
        <v>31</v>
      </c>
      <c r="M259" s="19" t="s">
        <v>121</v>
      </c>
      <c r="N259" s="19" t="s">
        <v>34</v>
      </c>
      <c r="O259" s="25"/>
      <c r="P259" s="27" t="s">
        <v>35</v>
      </c>
      <c r="Q259" s="27" t="s">
        <v>36</v>
      </c>
      <c r="R259" s="28"/>
      <c r="S259" s="29" t="s">
        <v>766</v>
      </c>
      <c r="T259" s="25" t="s">
        <v>38</v>
      </c>
      <c r="U259" s="31" t="s">
        <v>50</v>
      </c>
      <c r="V259" s="32"/>
      <c r="W259" s="33"/>
      <c r="X259" s="19"/>
      <c r="Y259" s="20"/>
      <c r="Z259" s="39"/>
      <c r="AA259" s="20"/>
    </row>
    <row r="260" s="15" customFormat="1" ht="13.5" customHeight="1" spans="1:27">
      <c r="A260" s="19">
        <v>259</v>
      </c>
      <c r="B260" s="20">
        <v>44284</v>
      </c>
      <c r="C260" s="21" t="s">
        <v>64</v>
      </c>
      <c r="D260" s="21" t="e">
        <f>VLOOKUP(C260,IF({1,0},#REF!,#REF!),2,FALSE)</f>
        <v>#N/A</v>
      </c>
      <c r="E260" s="23" t="s">
        <v>117</v>
      </c>
      <c r="F260" s="24" t="str">
        <f>IFERROR(VLOOKUP(E260,IF({1,0},医院分型!F:F,医院分型!E:E),2,FALSE),"无")</f>
        <v>L1</v>
      </c>
      <c r="G260" s="24" t="str">
        <f>VLOOKUP(E260,医院分型!F:J,5,FALSE)</f>
        <v>是</v>
      </c>
      <c r="H260" s="25" t="s">
        <v>118</v>
      </c>
      <c r="I260" s="25" t="s">
        <v>119</v>
      </c>
      <c r="J260" s="25" t="str">
        <f>IFERROR(VLOOKUP(E260,医院分型!F$2:K$190,6,FALSE),"否")</f>
        <v>是</v>
      </c>
      <c r="K260" s="19" t="s">
        <v>767</v>
      </c>
      <c r="L260" s="19">
        <v>8</v>
      </c>
      <c r="M260" s="19" t="s">
        <v>33</v>
      </c>
      <c r="N260" s="19" t="s">
        <v>34</v>
      </c>
      <c r="O260" s="25"/>
      <c r="P260" s="27" t="s">
        <v>35</v>
      </c>
      <c r="Q260" s="27" t="s">
        <v>36</v>
      </c>
      <c r="R260" s="28"/>
      <c r="S260" s="29" t="s">
        <v>768</v>
      </c>
      <c r="T260" s="25" t="s">
        <v>38</v>
      </c>
      <c r="U260" s="31" t="s">
        <v>50</v>
      </c>
      <c r="V260" s="32"/>
      <c r="W260" s="33"/>
      <c r="X260" s="19"/>
      <c r="Y260" s="20"/>
      <c r="Z260" s="39"/>
      <c r="AA260" s="20"/>
    </row>
    <row r="261" s="15" customFormat="1" ht="13.5" customHeight="1" spans="1:27">
      <c r="A261" s="19">
        <v>260</v>
      </c>
      <c r="B261" s="20">
        <v>44284</v>
      </c>
      <c r="C261" s="21" t="s">
        <v>64</v>
      </c>
      <c r="D261" s="21" t="e">
        <f>VLOOKUP(C261,IF({1,0},#REF!,#REF!),2,FALSE)</f>
        <v>#N/A</v>
      </c>
      <c r="E261" s="23" t="s">
        <v>117</v>
      </c>
      <c r="F261" s="24" t="str">
        <f>IFERROR(VLOOKUP(E261,IF({1,0},医院分型!F:F,医院分型!E:E),2,FALSE),"无")</f>
        <v>L1</v>
      </c>
      <c r="G261" s="24" t="str">
        <f>VLOOKUP(E261,医院分型!F:J,5,FALSE)</f>
        <v>是</v>
      </c>
      <c r="H261" s="25" t="s">
        <v>118</v>
      </c>
      <c r="I261" s="25" t="s">
        <v>119</v>
      </c>
      <c r="J261" s="25" t="str">
        <f>IFERROR(VLOOKUP(E261,医院分型!F$2:K$190,6,FALSE),"否")</f>
        <v>是</v>
      </c>
      <c r="K261" s="19" t="s">
        <v>769</v>
      </c>
      <c r="L261" s="19">
        <v>4</v>
      </c>
      <c r="M261" s="19" t="s">
        <v>33</v>
      </c>
      <c r="N261" s="19" t="s">
        <v>34</v>
      </c>
      <c r="O261" s="25"/>
      <c r="P261" s="27" t="s">
        <v>35</v>
      </c>
      <c r="Q261" s="27" t="s">
        <v>36</v>
      </c>
      <c r="R261" s="28"/>
      <c r="S261" s="29" t="s">
        <v>770</v>
      </c>
      <c r="T261" s="25" t="s">
        <v>38</v>
      </c>
      <c r="U261" s="31" t="s">
        <v>50</v>
      </c>
      <c r="V261" s="32"/>
      <c r="W261" s="33"/>
      <c r="X261" s="19"/>
      <c r="Y261" s="20"/>
      <c r="Z261" s="39"/>
      <c r="AA261" s="20"/>
    </row>
    <row r="262" s="15" customFormat="1" ht="13.5" customHeight="1" spans="1:27">
      <c r="A262" s="19">
        <v>261</v>
      </c>
      <c r="B262" s="20">
        <v>44284</v>
      </c>
      <c r="C262" s="21" t="s">
        <v>187</v>
      </c>
      <c r="D262" s="21" t="e">
        <f>VLOOKUP(C262,IF({1,0},#REF!,#REF!),2,FALSE)</f>
        <v>#N/A</v>
      </c>
      <c r="E262" s="23" t="s">
        <v>188</v>
      </c>
      <c r="F262" s="24" t="str">
        <f>IFERROR(VLOOKUP(E262,IF({1,0},医院分型!F:F,医院分型!E:E),2,FALSE),"无")</f>
        <v>L2</v>
      </c>
      <c r="G262" s="24" t="str">
        <f>VLOOKUP(E262,医院分型!F:J,5,FALSE)</f>
        <v>是</v>
      </c>
      <c r="H262" s="25" t="s">
        <v>60</v>
      </c>
      <c r="I262" s="25" t="s">
        <v>463</v>
      </c>
      <c r="J262" s="25" t="str">
        <f>IFERROR(VLOOKUP(E262,医院分型!F$2:K$190,6,FALSE),"否")</f>
        <v>是</v>
      </c>
      <c r="K262" s="19" t="s">
        <v>220</v>
      </c>
      <c r="L262" s="19">
        <v>58</v>
      </c>
      <c r="M262" s="19" t="s">
        <v>33</v>
      </c>
      <c r="N262" s="19" t="s">
        <v>34</v>
      </c>
      <c r="O262" s="25"/>
      <c r="P262" s="27" t="s">
        <v>35</v>
      </c>
      <c r="Q262" s="27" t="s">
        <v>36</v>
      </c>
      <c r="R262" s="28"/>
      <c r="S262" s="29" t="s">
        <v>771</v>
      </c>
      <c r="T262" s="25" t="s">
        <v>38</v>
      </c>
      <c r="U262" s="31" t="s">
        <v>50</v>
      </c>
      <c r="V262" s="32"/>
      <c r="W262" s="33"/>
      <c r="X262" s="19"/>
      <c r="Y262" s="20"/>
      <c r="Z262" s="39"/>
      <c r="AA262" s="20"/>
    </row>
    <row r="263" s="15" customFormat="1" ht="13.5" customHeight="1" spans="1:27">
      <c r="A263" s="19">
        <v>262</v>
      </c>
      <c r="B263" s="20">
        <v>44284</v>
      </c>
      <c r="C263" s="21" t="s">
        <v>64</v>
      </c>
      <c r="D263" s="21" t="e">
        <f>VLOOKUP(C263,IF({1,0},#REF!,#REF!),2,FALSE)</f>
        <v>#N/A</v>
      </c>
      <c r="E263" s="23" t="s">
        <v>69</v>
      </c>
      <c r="F263" s="24" t="str">
        <f>IFERROR(VLOOKUP(E263,IF({1,0},医院分型!F:F,医院分型!E:E),2,FALSE),"无")</f>
        <v>无</v>
      </c>
      <c r="G263" s="24" t="str">
        <f>VLOOKUP(E263,医院分型!F:J,5,FALSE)</f>
        <v>是</v>
      </c>
      <c r="H263" s="25" t="s">
        <v>60</v>
      </c>
      <c r="I263" s="25" t="s">
        <v>70</v>
      </c>
      <c r="J263" s="25" t="str">
        <f>IFERROR(VLOOKUP(E263,医院分型!F$2:K$190,6,FALSE),"否")</f>
        <v>否</v>
      </c>
      <c r="K263" s="19" t="s">
        <v>772</v>
      </c>
      <c r="L263" s="19">
        <v>25</v>
      </c>
      <c r="M263" s="19" t="s">
        <v>33</v>
      </c>
      <c r="N263" s="19" t="s">
        <v>34</v>
      </c>
      <c r="O263" s="25"/>
      <c r="P263" s="27"/>
      <c r="Q263" s="27"/>
      <c r="R263" s="28"/>
      <c r="S263" s="29" t="s">
        <v>773</v>
      </c>
      <c r="T263" s="25" t="s">
        <v>38</v>
      </c>
      <c r="U263" s="31" t="s">
        <v>39</v>
      </c>
      <c r="V263" s="32">
        <v>1.4</v>
      </c>
      <c r="W263" s="33" t="s">
        <v>322</v>
      </c>
      <c r="X263" s="19"/>
      <c r="Y263" s="20"/>
      <c r="Z263" s="39"/>
      <c r="AA263" s="20"/>
    </row>
    <row r="264" s="15" customFormat="1" ht="13.5" customHeight="1" spans="1:27">
      <c r="A264" s="19">
        <v>263</v>
      </c>
      <c r="B264" s="20">
        <v>44284</v>
      </c>
      <c r="C264" s="21" t="s">
        <v>64</v>
      </c>
      <c r="D264" s="21" t="e">
        <f>VLOOKUP(C264,IF({1,0},#REF!,#REF!),2,FALSE)</f>
        <v>#N/A</v>
      </c>
      <c r="E264" s="23" t="s">
        <v>69</v>
      </c>
      <c r="F264" s="24" t="str">
        <f>IFERROR(VLOOKUP(E264,IF({1,0},医院分型!F:F,医院分型!E:E),2,FALSE),"无")</f>
        <v>无</v>
      </c>
      <c r="G264" s="24" t="str">
        <f>VLOOKUP(E264,医院分型!F:J,5,FALSE)</f>
        <v>是</v>
      </c>
      <c r="H264" s="25" t="s">
        <v>60</v>
      </c>
      <c r="I264" s="25" t="s">
        <v>70</v>
      </c>
      <c r="J264" s="25" t="str">
        <f>IFERROR(VLOOKUP(E264,医院分型!F$2:K$190,6,FALSE),"否")</f>
        <v>否</v>
      </c>
      <c r="K264" s="19" t="s">
        <v>774</v>
      </c>
      <c r="L264" s="19">
        <v>66</v>
      </c>
      <c r="M264" s="19" t="s">
        <v>33</v>
      </c>
      <c r="N264" s="19" t="s">
        <v>56</v>
      </c>
      <c r="O264" s="25"/>
      <c r="P264" s="27"/>
      <c r="Q264" s="27"/>
      <c r="R264" s="28"/>
      <c r="S264" s="29" t="s">
        <v>775</v>
      </c>
      <c r="T264" s="25" t="s">
        <v>38</v>
      </c>
      <c r="U264" s="31" t="s">
        <v>50</v>
      </c>
      <c r="V264" s="32"/>
      <c r="W264" s="33"/>
      <c r="X264" s="19"/>
      <c r="Y264" s="20"/>
      <c r="Z264" s="39"/>
      <c r="AA264" s="20"/>
    </row>
    <row r="265" s="15" customFormat="1" ht="13.5" customHeight="1" spans="1:27">
      <c r="A265" s="19">
        <v>264</v>
      </c>
      <c r="B265" s="20">
        <v>44284</v>
      </c>
      <c r="C265" s="21" t="s">
        <v>64</v>
      </c>
      <c r="D265" s="21" t="e">
        <f>VLOOKUP(C265,IF({1,0},#REF!,#REF!),2,FALSE)</f>
        <v>#N/A</v>
      </c>
      <c r="E265" s="23" t="s">
        <v>776</v>
      </c>
      <c r="F265" s="24" t="str">
        <f>IFERROR(VLOOKUP(E265,IF({1,0},医院分型!F:F,医院分型!E:E),2,FALSE),"无")</f>
        <v>无</v>
      </c>
      <c r="G265" s="24" t="str">
        <f>VLOOKUP(E265,医院分型!F:J,5,FALSE)</f>
        <v>是</v>
      </c>
      <c r="H265" s="25" t="s">
        <v>60</v>
      </c>
      <c r="I265" s="25" t="s">
        <v>777</v>
      </c>
      <c r="J265" s="25" t="str">
        <f>IFERROR(VLOOKUP(E265,医院分型!F$2:K$190,6,FALSE),"否")</f>
        <v>否</v>
      </c>
      <c r="K265" s="19" t="s">
        <v>778</v>
      </c>
      <c r="L265" s="19">
        <v>68</v>
      </c>
      <c r="M265" s="19" t="s">
        <v>33</v>
      </c>
      <c r="N265" s="19" t="s">
        <v>34</v>
      </c>
      <c r="O265" s="25"/>
      <c r="P265" s="27" t="s">
        <v>35</v>
      </c>
      <c r="Q265" s="27" t="s">
        <v>36</v>
      </c>
      <c r="R265" s="28"/>
      <c r="S265" s="29" t="s">
        <v>779</v>
      </c>
      <c r="T265" s="25" t="s">
        <v>38</v>
      </c>
      <c r="U265" s="31" t="s">
        <v>50</v>
      </c>
      <c r="V265" s="32"/>
      <c r="W265" s="33"/>
      <c r="X265" s="19"/>
      <c r="Y265" s="20"/>
      <c r="Z265" s="39"/>
      <c r="AA265" s="20"/>
    </row>
    <row r="266" s="15" customFormat="1" ht="13.5" customHeight="1" spans="1:27">
      <c r="A266" s="19">
        <v>265</v>
      </c>
      <c r="B266" s="20">
        <v>44284</v>
      </c>
      <c r="C266" s="21" t="s">
        <v>64</v>
      </c>
      <c r="D266" s="21" t="e">
        <f>VLOOKUP(C266,IF({1,0},#REF!,#REF!),2,FALSE)</f>
        <v>#N/A</v>
      </c>
      <c r="E266" s="23" t="s">
        <v>776</v>
      </c>
      <c r="F266" s="24" t="str">
        <f>IFERROR(VLOOKUP(E266,IF({1,0},医院分型!F:F,医院分型!E:E),2,FALSE),"无")</f>
        <v>无</v>
      </c>
      <c r="G266" s="24" t="str">
        <f>VLOOKUP(E266,医院分型!F:J,5,FALSE)</f>
        <v>是</v>
      </c>
      <c r="H266" s="25" t="s">
        <v>60</v>
      </c>
      <c r="I266" s="25" t="s">
        <v>777</v>
      </c>
      <c r="J266" s="25" t="str">
        <f>IFERROR(VLOOKUP(E266,医院分型!F$2:K$190,6,FALSE),"否")</f>
        <v>否</v>
      </c>
      <c r="K266" s="19" t="s">
        <v>780</v>
      </c>
      <c r="L266" s="19">
        <v>67</v>
      </c>
      <c r="M266" s="19" t="s">
        <v>33</v>
      </c>
      <c r="N266" s="19" t="s">
        <v>34</v>
      </c>
      <c r="O266" s="25"/>
      <c r="P266" s="27" t="s">
        <v>35</v>
      </c>
      <c r="Q266" s="27" t="s">
        <v>36</v>
      </c>
      <c r="R266" s="28"/>
      <c r="S266" s="29" t="s">
        <v>781</v>
      </c>
      <c r="T266" s="25" t="s">
        <v>38</v>
      </c>
      <c r="U266" s="31" t="s">
        <v>50</v>
      </c>
      <c r="V266" s="32"/>
      <c r="W266" s="33"/>
      <c r="X266" s="19"/>
      <c r="Y266" s="20"/>
      <c r="Z266" s="39"/>
      <c r="AA266" s="20"/>
    </row>
    <row r="267" s="15" customFormat="1" ht="13.5" customHeight="1" spans="1:27">
      <c r="A267" s="19">
        <v>266</v>
      </c>
      <c r="B267" s="20"/>
      <c r="C267" s="21"/>
      <c r="D267" s="21"/>
      <c r="E267" s="25"/>
      <c r="F267" s="24"/>
      <c r="G267" s="24"/>
      <c r="H267" s="25"/>
      <c r="I267" s="25"/>
      <c r="J267" s="25"/>
      <c r="K267" s="19"/>
      <c r="L267" s="19"/>
      <c r="M267" s="19"/>
      <c r="N267" s="19"/>
      <c r="O267" s="25"/>
      <c r="P267" s="27"/>
      <c r="Q267" s="27"/>
      <c r="R267" s="28"/>
      <c r="S267" s="29" t="s">
        <v>782</v>
      </c>
      <c r="T267" s="25"/>
      <c r="U267" s="31"/>
      <c r="V267" s="32"/>
      <c r="W267" s="33"/>
      <c r="X267" s="19"/>
      <c r="Y267" s="20"/>
      <c r="Z267" s="39"/>
      <c r="AA267" s="20"/>
    </row>
    <row r="268" s="15" customFormat="1" ht="13.5" customHeight="1" spans="1:27">
      <c r="A268" s="19">
        <v>267</v>
      </c>
      <c r="B268" s="20">
        <v>44280</v>
      </c>
      <c r="C268" s="21" t="s">
        <v>58</v>
      </c>
      <c r="D268" s="21" t="e">
        <f>VLOOKUP(C268,IF({1,0},#REF!,#REF!),2,FALSE)</f>
        <v>#N/A</v>
      </c>
      <c r="E268" s="23" t="s">
        <v>59</v>
      </c>
      <c r="F268" s="24" t="str">
        <f>IFERROR(VLOOKUP(E268,IF({1,0},医院分型!F:F,医院分型!E:E),2,FALSE),"无")</f>
        <v>无</v>
      </c>
      <c r="G268" s="24" t="e">
        <f>VLOOKUP(E268,医院分型!F:J,5,FALSE)</f>
        <v>#N/A</v>
      </c>
      <c r="H268" s="25" t="s">
        <v>60</v>
      </c>
      <c r="I268" s="25" t="s">
        <v>783</v>
      </c>
      <c r="J268" s="25" t="str">
        <f>IFERROR(VLOOKUP(E268,医院分型!F$2:K$190,6,FALSE),"否")</f>
        <v>否</v>
      </c>
      <c r="K268" s="19" t="s">
        <v>55</v>
      </c>
      <c r="L268" s="19">
        <v>36</v>
      </c>
      <c r="M268" s="19" t="s">
        <v>33</v>
      </c>
      <c r="N268" s="19" t="s">
        <v>56</v>
      </c>
      <c r="O268" s="25"/>
      <c r="P268" s="27"/>
      <c r="Q268" s="27"/>
      <c r="R268" s="28"/>
      <c r="S268" s="29" t="s">
        <v>784</v>
      </c>
      <c r="T268" s="25" t="s">
        <v>38</v>
      </c>
      <c r="U268" s="31" t="s">
        <v>50</v>
      </c>
      <c r="V268" s="32"/>
      <c r="W268" s="33"/>
      <c r="X268" s="19"/>
      <c r="Y268" s="20"/>
      <c r="Z268" s="39"/>
      <c r="AA268" s="20"/>
    </row>
    <row r="269" s="15" customFormat="1" ht="13.5" customHeight="1" spans="1:27">
      <c r="A269" s="19">
        <v>268</v>
      </c>
      <c r="B269" s="20">
        <v>44280</v>
      </c>
      <c r="C269" s="21" t="s">
        <v>58</v>
      </c>
      <c r="D269" s="21" t="e">
        <f>VLOOKUP(C269,IF({1,0},#REF!,#REF!),2,FALSE)</f>
        <v>#N/A</v>
      </c>
      <c r="E269" s="23" t="s">
        <v>59</v>
      </c>
      <c r="F269" s="24" t="str">
        <f>IFERROR(VLOOKUP(E269,IF({1,0},医院分型!F:F,医院分型!E:E),2,FALSE),"无")</f>
        <v>无</v>
      </c>
      <c r="G269" s="24" t="e">
        <f>VLOOKUP(E269,医院分型!F:J,5,FALSE)</f>
        <v>#N/A</v>
      </c>
      <c r="H269" s="25" t="s">
        <v>60</v>
      </c>
      <c r="I269" s="25" t="s">
        <v>783</v>
      </c>
      <c r="J269" s="25" t="str">
        <f>IFERROR(VLOOKUP(E269,医院分型!F$2:K$190,6,FALSE),"否")</f>
        <v>否</v>
      </c>
      <c r="K269" s="19" t="s">
        <v>785</v>
      </c>
      <c r="L269" s="19">
        <v>31</v>
      </c>
      <c r="M269" s="19" t="s">
        <v>33</v>
      </c>
      <c r="N269" s="19" t="s">
        <v>56</v>
      </c>
      <c r="O269" s="25"/>
      <c r="P269" s="27"/>
      <c r="Q269" s="27"/>
      <c r="R269" s="28"/>
      <c r="S269" s="29" t="s">
        <v>786</v>
      </c>
      <c r="T269" s="25" t="s">
        <v>38</v>
      </c>
      <c r="U269" s="31" t="s">
        <v>50</v>
      </c>
      <c r="V269" s="32"/>
      <c r="W269" s="33"/>
      <c r="X269" s="19"/>
      <c r="Y269" s="20"/>
      <c r="Z269" s="39"/>
      <c r="AA269" s="20"/>
    </row>
    <row r="270" s="15" customFormat="1" ht="13.5" customHeight="1" spans="1:27">
      <c r="A270" s="19">
        <v>269</v>
      </c>
      <c r="B270" s="20">
        <v>44280</v>
      </c>
      <c r="C270" s="21" t="s">
        <v>64</v>
      </c>
      <c r="D270" s="21" t="e">
        <f>VLOOKUP(C270,IF({1,0},#REF!,#REF!),2,FALSE)</f>
        <v>#N/A</v>
      </c>
      <c r="E270" s="23" t="s">
        <v>263</v>
      </c>
      <c r="F270" s="24" t="str">
        <f>IFERROR(VLOOKUP(E270,IF({1,0},医院分型!F:F,医院分型!E:E),2,FALSE),"无")</f>
        <v>无</v>
      </c>
      <c r="G270" s="24" t="str">
        <f>VLOOKUP(E270,医院分型!F:J,5,FALSE)</f>
        <v>是</v>
      </c>
      <c r="H270" s="25" t="s">
        <v>60</v>
      </c>
      <c r="I270" s="25" t="s">
        <v>264</v>
      </c>
      <c r="J270" s="25" t="str">
        <f>IFERROR(VLOOKUP(E270,医院分型!F$2:K$190,6,FALSE),"否")</f>
        <v>是</v>
      </c>
      <c r="K270" s="19" t="s">
        <v>787</v>
      </c>
      <c r="L270" s="19">
        <v>66</v>
      </c>
      <c r="M270" s="19" t="s">
        <v>33</v>
      </c>
      <c r="N270" s="19" t="s">
        <v>56</v>
      </c>
      <c r="O270" s="25"/>
      <c r="P270" s="27"/>
      <c r="Q270" s="27"/>
      <c r="R270" s="28"/>
      <c r="S270" s="29" t="s">
        <v>788</v>
      </c>
      <c r="T270" s="25" t="s">
        <v>38</v>
      </c>
      <c r="U270" s="31" t="s">
        <v>50</v>
      </c>
      <c r="V270" s="32"/>
      <c r="W270" s="33"/>
      <c r="X270" s="19"/>
      <c r="Y270" s="20"/>
      <c r="Z270" s="39"/>
      <c r="AA270" s="20"/>
    </row>
    <row r="271" s="15" customFormat="1" ht="13.5" customHeight="1" spans="1:27">
      <c r="A271" s="19">
        <v>270</v>
      </c>
      <c r="B271" s="20">
        <v>44278</v>
      </c>
      <c r="C271" s="21" t="s">
        <v>96</v>
      </c>
      <c r="D271" s="21" t="e">
        <f>VLOOKUP(C271,IF({1,0},#REF!,#REF!),2,FALSE)</f>
        <v>#N/A</v>
      </c>
      <c r="E271" s="23" t="s">
        <v>439</v>
      </c>
      <c r="F271" s="24" t="str">
        <f>IFERROR(VLOOKUP(E271,IF({1,0},医院分型!F:F,医院分型!E:E),2,FALSE),"无")</f>
        <v>L2</v>
      </c>
      <c r="G271" s="24" t="str">
        <f>VLOOKUP(E271,医院分型!F:J,5,FALSE)</f>
        <v>否</v>
      </c>
      <c r="H271" s="25" t="s">
        <v>789</v>
      </c>
      <c r="I271" s="25" t="s">
        <v>46</v>
      </c>
      <c r="J271" s="25" t="str">
        <f>IFERROR(VLOOKUP(E271,医院分型!F$2:K$190,6,FALSE),"否")</f>
        <v>否</v>
      </c>
      <c r="K271" s="19" t="s">
        <v>790</v>
      </c>
      <c r="L271" s="19">
        <v>21</v>
      </c>
      <c r="M271" s="19" t="s">
        <v>121</v>
      </c>
      <c r="N271" s="19" t="s">
        <v>34</v>
      </c>
      <c r="O271" s="25"/>
      <c r="P271" s="27"/>
      <c r="Q271" s="27"/>
      <c r="R271" s="28"/>
      <c r="S271" s="29" t="s">
        <v>791</v>
      </c>
      <c r="T271" s="25" t="s">
        <v>38</v>
      </c>
      <c r="U271" s="31" t="s">
        <v>50</v>
      </c>
      <c r="V271" s="32"/>
      <c r="W271" s="33"/>
      <c r="X271" s="19"/>
      <c r="Y271" s="20"/>
      <c r="Z271" s="39"/>
      <c r="AA271" s="20"/>
    </row>
    <row r="272" s="15" customFormat="1" ht="13.5" customHeight="1" spans="1:27">
      <c r="A272" s="19">
        <v>271</v>
      </c>
      <c r="B272" s="20">
        <v>44279</v>
      </c>
      <c r="C272" s="21" t="s">
        <v>58</v>
      </c>
      <c r="D272" s="21" t="e">
        <f>VLOOKUP(C272,IF({1,0},#REF!,#REF!),2,FALSE)</f>
        <v>#N/A</v>
      </c>
      <c r="E272" s="23" t="s">
        <v>59</v>
      </c>
      <c r="F272" s="24" t="str">
        <f>IFERROR(VLOOKUP(E272,IF({1,0},医院分型!F:F,医院分型!E:E),2,FALSE),"无")</f>
        <v>无</v>
      </c>
      <c r="G272" s="24" t="e">
        <f>VLOOKUP(E272,医院分型!F:J,5,FALSE)</f>
        <v>#N/A</v>
      </c>
      <c r="H272" s="25" t="s">
        <v>46</v>
      </c>
      <c r="I272" s="25" t="s">
        <v>792</v>
      </c>
      <c r="J272" s="25" t="str">
        <f>IFERROR(VLOOKUP(E272,医院分型!F$2:K$190,6,FALSE),"否")</f>
        <v>否</v>
      </c>
      <c r="K272" s="19" t="s">
        <v>201</v>
      </c>
      <c r="L272" s="19">
        <v>27</v>
      </c>
      <c r="M272" s="19" t="s">
        <v>33</v>
      </c>
      <c r="N272" s="19" t="s">
        <v>56</v>
      </c>
      <c r="O272" s="25"/>
      <c r="P272" s="27"/>
      <c r="Q272" s="27"/>
      <c r="R272" s="28"/>
      <c r="S272" s="29" t="s">
        <v>793</v>
      </c>
      <c r="T272" s="25" t="s">
        <v>38</v>
      </c>
      <c r="U272" s="31" t="s">
        <v>39</v>
      </c>
      <c r="V272" s="32">
        <v>1.26</v>
      </c>
      <c r="W272" s="33" t="s">
        <v>40</v>
      </c>
      <c r="X272" s="19"/>
      <c r="Y272" s="20"/>
      <c r="Z272" s="39" t="s">
        <v>689</v>
      </c>
      <c r="AA272" s="20"/>
    </row>
    <row r="273" s="15" customFormat="1" ht="13.5" customHeight="1" spans="1:27">
      <c r="A273" s="19">
        <v>272</v>
      </c>
      <c r="B273" s="20">
        <v>44271</v>
      </c>
      <c r="C273" s="21" t="s">
        <v>89</v>
      </c>
      <c r="D273" s="21" t="e">
        <f>VLOOKUP(C273,IF({1,0},#REF!,#REF!),2,FALSE)</f>
        <v>#N/A</v>
      </c>
      <c r="E273" s="23" t="s">
        <v>90</v>
      </c>
      <c r="F273" s="24" t="str">
        <f>IFERROR(VLOOKUP(E273,IF({1,0},医院分型!F:F,医院分型!E:E),2,FALSE),"无")</f>
        <v>无</v>
      </c>
      <c r="G273" s="24" t="str">
        <f>VLOOKUP(E273,医院分型!F:J,5,FALSE)</f>
        <v>是</v>
      </c>
      <c r="H273" s="25" t="s">
        <v>60</v>
      </c>
      <c r="I273" s="25" t="s">
        <v>91</v>
      </c>
      <c r="J273" s="25" t="str">
        <f>IFERROR(VLOOKUP(E273,医院分型!F$2:K$190,6,FALSE),"否")</f>
        <v>否</v>
      </c>
      <c r="K273" s="19" t="s">
        <v>794</v>
      </c>
      <c r="L273" s="19">
        <v>22</v>
      </c>
      <c r="M273" s="19" t="s">
        <v>33</v>
      </c>
      <c r="N273" s="19" t="s">
        <v>56</v>
      </c>
      <c r="O273" s="25"/>
      <c r="P273" s="27"/>
      <c r="Q273" s="27"/>
      <c r="R273" s="28"/>
      <c r="S273" s="29" t="s">
        <v>795</v>
      </c>
      <c r="T273" s="25" t="s">
        <v>35</v>
      </c>
      <c r="U273" s="31" t="s">
        <v>50</v>
      </c>
      <c r="V273" s="32"/>
      <c r="W273" s="33"/>
      <c r="X273" s="19"/>
      <c r="Y273" s="20"/>
      <c r="Z273" s="39"/>
      <c r="AA273" s="20"/>
    </row>
    <row r="274" s="15" customFormat="1" ht="13.5" customHeight="1" spans="1:27">
      <c r="A274" s="19">
        <v>273</v>
      </c>
      <c r="B274" s="20">
        <v>44282</v>
      </c>
      <c r="C274" s="21" t="s">
        <v>105</v>
      </c>
      <c r="D274" s="21" t="e">
        <f>VLOOKUP(C274,IF({1,0},#REF!,#REF!),2,FALSE)</f>
        <v>#N/A</v>
      </c>
      <c r="E274" s="23" t="s">
        <v>248</v>
      </c>
      <c r="F274" s="24" t="str">
        <f>IFERROR(VLOOKUP(E274,IF({1,0},医院分型!F:F,医院分型!E:E),2,FALSE),"无")</f>
        <v>无</v>
      </c>
      <c r="G274" s="24" t="e">
        <f>VLOOKUP(E274,医院分型!F:J,5,FALSE)</f>
        <v>#N/A</v>
      </c>
      <c r="H274" s="25" t="s">
        <v>643</v>
      </c>
      <c r="I274" s="25" t="s">
        <v>250</v>
      </c>
      <c r="J274" s="25" t="str">
        <f>IFERROR(VLOOKUP(E274,医院分型!F$2:K$190,6,FALSE),"否")</f>
        <v>否</v>
      </c>
      <c r="K274" s="19" t="s">
        <v>796</v>
      </c>
      <c r="L274" s="19">
        <v>60</v>
      </c>
      <c r="M274" s="19" t="s">
        <v>33</v>
      </c>
      <c r="N274" s="19" t="s">
        <v>56</v>
      </c>
      <c r="O274" s="25"/>
      <c r="P274" s="27"/>
      <c r="Q274" s="27"/>
      <c r="R274" s="28"/>
      <c r="S274" s="29" t="s">
        <v>797</v>
      </c>
      <c r="T274" s="25" t="s">
        <v>38</v>
      </c>
      <c r="U274" s="31" t="s">
        <v>50</v>
      </c>
      <c r="V274" s="32"/>
      <c r="W274" s="33"/>
      <c r="X274" s="19"/>
      <c r="Y274" s="20"/>
      <c r="Z274" s="39"/>
      <c r="AA274" s="20"/>
    </row>
    <row r="275" s="15" customFormat="1" ht="13.5" customHeight="1" spans="1:27">
      <c r="A275" s="19">
        <v>274</v>
      </c>
      <c r="B275" s="20">
        <v>44263</v>
      </c>
      <c r="C275" s="21" t="s">
        <v>44</v>
      </c>
      <c r="D275" s="21" t="e">
        <f>VLOOKUP(C275,IF({1,0},#REF!,#REF!),2,FALSE)</f>
        <v>#N/A</v>
      </c>
      <c r="E275" s="23" t="s">
        <v>139</v>
      </c>
      <c r="F275" s="24" t="str">
        <f>IFERROR(VLOOKUP(E275,IF({1,0},医院分型!F:F,医院分型!E:E),2,FALSE),"无")</f>
        <v>L2</v>
      </c>
      <c r="G275" s="24" t="str">
        <f>VLOOKUP(E275,医院分型!F:J,5,FALSE)</f>
        <v>否</v>
      </c>
      <c r="H275" s="25" t="s">
        <v>60</v>
      </c>
      <c r="I275" s="25" t="s">
        <v>140</v>
      </c>
      <c r="J275" s="25" t="str">
        <f>IFERROR(VLOOKUP(E275,医院分型!F$2:K$190,6,FALSE),"否")</f>
        <v>否</v>
      </c>
      <c r="K275" s="19" t="s">
        <v>798</v>
      </c>
      <c r="L275" s="19">
        <v>64</v>
      </c>
      <c r="M275" s="19" t="s">
        <v>33</v>
      </c>
      <c r="N275" s="19" t="s">
        <v>34</v>
      </c>
      <c r="O275" s="25"/>
      <c r="P275" s="27"/>
      <c r="Q275" s="27" t="s">
        <v>216</v>
      </c>
      <c r="R275" s="28"/>
      <c r="S275" s="29" t="s">
        <v>799</v>
      </c>
      <c r="T275" s="25" t="s">
        <v>38</v>
      </c>
      <c r="U275" s="31"/>
      <c r="V275" s="32"/>
      <c r="W275" s="33" t="s">
        <v>40</v>
      </c>
      <c r="X275" s="19"/>
      <c r="Y275" s="20"/>
      <c r="Z275" s="39"/>
      <c r="AA275" s="20"/>
    </row>
    <row r="276" s="15" customFormat="1" ht="13.5" customHeight="1" spans="1:27">
      <c r="A276" s="19">
        <v>275</v>
      </c>
      <c r="B276" s="20">
        <v>44263</v>
      </c>
      <c r="C276" s="21" t="s">
        <v>44</v>
      </c>
      <c r="D276" s="21" t="e">
        <f>VLOOKUP(C276,IF({1,0},#REF!,#REF!),2,FALSE)</f>
        <v>#N/A</v>
      </c>
      <c r="E276" s="23" t="s">
        <v>139</v>
      </c>
      <c r="F276" s="24" t="str">
        <f>IFERROR(VLOOKUP(E276,IF({1,0},医院分型!F:F,医院分型!E:E),2,FALSE),"无")</f>
        <v>L2</v>
      </c>
      <c r="G276" s="24" t="str">
        <f>VLOOKUP(E276,医院分型!F:J,5,FALSE)</f>
        <v>否</v>
      </c>
      <c r="H276" s="25" t="s">
        <v>60</v>
      </c>
      <c r="I276" s="25" t="s">
        <v>140</v>
      </c>
      <c r="J276" s="25" t="str">
        <f>IFERROR(VLOOKUP(E276,医院分型!F$2:K$190,6,FALSE),"否")</f>
        <v>否</v>
      </c>
      <c r="K276" s="19" t="s">
        <v>800</v>
      </c>
      <c r="L276" s="19">
        <v>15</v>
      </c>
      <c r="M276" s="19" t="s">
        <v>33</v>
      </c>
      <c r="N276" s="19" t="s">
        <v>56</v>
      </c>
      <c r="O276" s="25"/>
      <c r="P276" s="27"/>
      <c r="Q276" s="27" t="s">
        <v>216</v>
      </c>
      <c r="R276" s="28"/>
      <c r="S276" s="29" t="s">
        <v>801</v>
      </c>
      <c r="T276" s="25" t="s">
        <v>38</v>
      </c>
      <c r="U276" s="31"/>
      <c r="V276" s="32"/>
      <c r="W276" s="33" t="s">
        <v>322</v>
      </c>
      <c r="X276" s="19"/>
      <c r="Y276" s="20"/>
      <c r="Z276" s="39"/>
      <c r="AA276" s="20"/>
    </row>
    <row r="277" s="15" customFormat="1" ht="13.5" customHeight="1" spans="1:27">
      <c r="A277" s="19">
        <v>276</v>
      </c>
      <c r="B277" s="20">
        <v>44287</v>
      </c>
      <c r="C277" s="21" t="s">
        <v>105</v>
      </c>
      <c r="D277" s="21" t="e">
        <f>VLOOKUP(C277,IF({1,0},#REF!,#REF!),2,FALSE)</f>
        <v>#N/A</v>
      </c>
      <c r="E277" s="23" t="s">
        <v>151</v>
      </c>
      <c r="F277" s="24" t="str">
        <f>IFERROR(VLOOKUP(E277,IF({1,0},医院分型!F:F,医院分型!E:E),2,FALSE),"无")</f>
        <v>L1</v>
      </c>
      <c r="G277" s="24" t="str">
        <f>VLOOKUP(E277,医院分型!F:J,5,FALSE)</f>
        <v>否</v>
      </c>
      <c r="H277" s="25" t="s">
        <v>802</v>
      </c>
      <c r="I277" s="25" t="s">
        <v>803</v>
      </c>
      <c r="J277" s="25" t="str">
        <f>IFERROR(VLOOKUP(E277,医院分型!F$2:K$190,6,FALSE),"否")</f>
        <v>是</v>
      </c>
      <c r="K277" s="19" t="s">
        <v>679</v>
      </c>
      <c r="L277" s="19">
        <v>23</v>
      </c>
      <c r="M277" s="19" t="s">
        <v>121</v>
      </c>
      <c r="N277" s="19" t="s">
        <v>34</v>
      </c>
      <c r="O277" s="25"/>
      <c r="P277" s="27" t="s">
        <v>35</v>
      </c>
      <c r="Q277" s="27" t="s">
        <v>36</v>
      </c>
      <c r="R277" s="28"/>
      <c r="S277" s="29" t="s">
        <v>804</v>
      </c>
      <c r="T277" s="25" t="s">
        <v>38</v>
      </c>
      <c r="U277" s="31" t="s">
        <v>50</v>
      </c>
      <c r="V277" s="32"/>
      <c r="W277" s="33"/>
      <c r="X277" s="19"/>
      <c r="Y277" s="20"/>
      <c r="Z277" s="39"/>
      <c r="AA277" s="20"/>
    </row>
    <row r="278" s="15" customFormat="1" ht="13.5" customHeight="1" spans="1:27">
      <c r="A278" s="19">
        <v>277</v>
      </c>
      <c r="B278" s="20">
        <v>44287</v>
      </c>
      <c r="C278" s="21" t="s">
        <v>64</v>
      </c>
      <c r="D278" s="21" t="e">
        <f>VLOOKUP(C278,IF({1,0},#REF!,#REF!),2,FALSE)</f>
        <v>#N/A</v>
      </c>
      <c r="E278" s="23" t="s">
        <v>242</v>
      </c>
      <c r="F278" s="24" t="str">
        <f>IFERROR(VLOOKUP(E278,IF({1,0},医院分型!F:F,医院分型!E:E),2,FALSE),"无")</f>
        <v>L2</v>
      </c>
      <c r="G278" s="24" t="str">
        <f>VLOOKUP(E278,医院分型!F:J,5,FALSE)</f>
        <v>是</v>
      </c>
      <c r="H278" s="25" t="s">
        <v>60</v>
      </c>
      <c r="I278" s="25" t="s">
        <v>243</v>
      </c>
      <c r="J278" s="25" t="str">
        <f>IFERROR(VLOOKUP(E278,医院分型!F$2:K$190,6,FALSE),"否")</f>
        <v>是</v>
      </c>
      <c r="K278" s="19" t="s">
        <v>805</v>
      </c>
      <c r="L278" s="19">
        <v>52</v>
      </c>
      <c r="M278" s="19" t="s">
        <v>33</v>
      </c>
      <c r="N278" s="19" t="s">
        <v>56</v>
      </c>
      <c r="O278" s="25"/>
      <c r="P278" s="27"/>
      <c r="Q278" s="27"/>
      <c r="R278" s="28"/>
      <c r="S278" s="29" t="s">
        <v>806</v>
      </c>
      <c r="T278" s="25" t="s">
        <v>38</v>
      </c>
      <c r="U278" s="31" t="s">
        <v>50</v>
      </c>
      <c r="V278" s="32"/>
      <c r="W278" s="33"/>
      <c r="X278" s="19"/>
      <c r="Y278" s="20"/>
      <c r="Z278" s="39"/>
      <c r="AA278" s="20"/>
    </row>
    <row r="279" s="15" customFormat="1" ht="13.5" customHeight="1" spans="1:27">
      <c r="A279" s="19">
        <v>278</v>
      </c>
      <c r="B279" s="20">
        <v>44287</v>
      </c>
      <c r="C279" s="21" t="s">
        <v>64</v>
      </c>
      <c r="D279" s="21" t="e">
        <f>VLOOKUP(C279,IF({1,0},#REF!,#REF!),2,FALSE)</f>
        <v>#N/A</v>
      </c>
      <c r="E279" s="23" t="s">
        <v>242</v>
      </c>
      <c r="F279" s="24" t="str">
        <f>IFERROR(VLOOKUP(E279,IF({1,0},医院分型!F:F,医院分型!E:E),2,FALSE),"无")</f>
        <v>L2</v>
      </c>
      <c r="G279" s="24" t="str">
        <f>VLOOKUP(E279,医院分型!F:J,5,FALSE)</f>
        <v>是</v>
      </c>
      <c r="H279" s="25" t="s">
        <v>60</v>
      </c>
      <c r="I279" s="25" t="s">
        <v>243</v>
      </c>
      <c r="J279" s="25" t="str">
        <f>IFERROR(VLOOKUP(E279,医院分型!F$2:K$190,6,FALSE),"否")</f>
        <v>是</v>
      </c>
      <c r="K279" s="19" t="s">
        <v>218</v>
      </c>
      <c r="L279" s="19">
        <v>47</v>
      </c>
      <c r="M279" s="19" t="s">
        <v>33</v>
      </c>
      <c r="N279" s="19" t="s">
        <v>34</v>
      </c>
      <c r="O279" s="25"/>
      <c r="P279" s="27"/>
      <c r="Q279" s="27"/>
      <c r="R279" s="28"/>
      <c r="S279" s="29" t="s">
        <v>807</v>
      </c>
      <c r="T279" s="25" t="s">
        <v>38</v>
      </c>
      <c r="U279" s="31" t="s">
        <v>50</v>
      </c>
      <c r="V279" s="32"/>
      <c r="W279" s="33"/>
      <c r="X279" s="19"/>
      <c r="Y279" s="20"/>
      <c r="Z279" s="39"/>
      <c r="AA279" s="20"/>
    </row>
    <row r="280" s="15" customFormat="1" ht="13.5" customHeight="1" spans="1:27">
      <c r="A280" s="19">
        <v>279</v>
      </c>
      <c r="B280" s="20">
        <v>44287</v>
      </c>
      <c r="C280" s="21" t="s">
        <v>64</v>
      </c>
      <c r="D280" s="21" t="e">
        <f>VLOOKUP(C280,IF({1,0},#REF!,#REF!),2,FALSE)</f>
        <v>#N/A</v>
      </c>
      <c r="E280" s="23" t="s">
        <v>242</v>
      </c>
      <c r="F280" s="24" t="str">
        <f>IFERROR(VLOOKUP(E280,IF({1,0},医院分型!F:F,医院分型!E:E),2,FALSE),"无")</f>
        <v>L2</v>
      </c>
      <c r="G280" s="24" t="str">
        <f>VLOOKUP(E280,医院分型!F:J,5,FALSE)</f>
        <v>是</v>
      </c>
      <c r="H280" s="25" t="s">
        <v>60</v>
      </c>
      <c r="I280" s="25" t="s">
        <v>243</v>
      </c>
      <c r="J280" s="25" t="str">
        <f>IFERROR(VLOOKUP(E280,医院分型!F$2:K$190,6,FALSE),"否")</f>
        <v>是</v>
      </c>
      <c r="K280" s="19" t="s">
        <v>808</v>
      </c>
      <c r="L280" s="19">
        <v>46</v>
      </c>
      <c r="M280" s="19" t="s">
        <v>33</v>
      </c>
      <c r="N280" s="19" t="s">
        <v>56</v>
      </c>
      <c r="O280" s="25"/>
      <c r="P280" s="27"/>
      <c r="Q280" s="27"/>
      <c r="R280" s="28"/>
      <c r="S280" s="29" t="s">
        <v>809</v>
      </c>
      <c r="T280" s="25" t="s">
        <v>38</v>
      </c>
      <c r="U280" s="31" t="s">
        <v>50</v>
      </c>
      <c r="V280" s="32"/>
      <c r="W280" s="33"/>
      <c r="X280" s="19"/>
      <c r="Y280" s="20"/>
      <c r="Z280" s="39"/>
      <c r="AA280" s="20"/>
    </row>
    <row r="281" s="15" customFormat="1" ht="13.5" customHeight="1" spans="1:27">
      <c r="A281" s="19">
        <v>280</v>
      </c>
      <c r="B281" s="20">
        <v>44287</v>
      </c>
      <c r="C281" s="21" t="s">
        <v>64</v>
      </c>
      <c r="D281" s="21" t="e">
        <f>VLOOKUP(C281,IF({1,0},#REF!,#REF!),2,FALSE)</f>
        <v>#N/A</v>
      </c>
      <c r="E281" s="23" t="s">
        <v>263</v>
      </c>
      <c r="F281" s="24" t="str">
        <f>IFERROR(VLOOKUP(E281,IF({1,0},医院分型!F:F,医院分型!E:E),2,FALSE),"无")</f>
        <v>无</v>
      </c>
      <c r="G281" s="24" t="str">
        <f>VLOOKUP(E281,医院分型!F:J,5,FALSE)</f>
        <v>是</v>
      </c>
      <c r="H281" s="25" t="s">
        <v>60</v>
      </c>
      <c r="I281" s="25" t="s">
        <v>264</v>
      </c>
      <c r="J281" s="25" t="str">
        <f>IFERROR(VLOOKUP(E281,医院分型!F$2:K$190,6,FALSE),"否")</f>
        <v>是</v>
      </c>
      <c r="K281" s="19" t="s">
        <v>265</v>
      </c>
      <c r="L281" s="19">
        <v>65</v>
      </c>
      <c r="M281" s="19" t="s">
        <v>33</v>
      </c>
      <c r="N281" s="19" t="s">
        <v>34</v>
      </c>
      <c r="O281" s="25"/>
      <c r="P281" s="27" t="s">
        <v>35</v>
      </c>
      <c r="Q281" s="27" t="s">
        <v>36</v>
      </c>
      <c r="R281" s="28"/>
      <c r="S281" s="29" t="s">
        <v>810</v>
      </c>
      <c r="T281" s="25" t="s">
        <v>38</v>
      </c>
      <c r="U281" s="31" t="s">
        <v>50</v>
      </c>
      <c r="V281" s="32"/>
      <c r="W281" s="33"/>
      <c r="X281" s="19"/>
      <c r="Y281" s="20"/>
      <c r="Z281" s="39"/>
      <c r="AA281" s="20"/>
    </row>
    <row r="282" s="15" customFormat="1" ht="13.5" customHeight="1" spans="1:27">
      <c r="A282" s="19">
        <v>281</v>
      </c>
      <c r="B282" s="20">
        <v>44305</v>
      </c>
      <c r="C282" s="21" t="s">
        <v>51</v>
      </c>
      <c r="D282" s="21" t="e">
        <f>VLOOKUP(C282,IF({1,0},#REF!,#REF!),2,FALSE)</f>
        <v>#N/A</v>
      </c>
      <c r="E282" s="23" t="s">
        <v>376</v>
      </c>
      <c r="F282" s="24" t="str">
        <f>IFERROR(VLOOKUP(E282,IF({1,0},医院分型!F:F,医院分型!E:E),2,FALSE),"无")</f>
        <v>L2</v>
      </c>
      <c r="G282" s="24" t="str">
        <f>VLOOKUP(E282,医院分型!F:J,5,FALSE)</f>
        <v>否</v>
      </c>
      <c r="H282" s="25" t="s">
        <v>60</v>
      </c>
      <c r="I282" s="25" t="s">
        <v>719</v>
      </c>
      <c r="J282" s="25" t="str">
        <f>IFERROR(VLOOKUP(E282,医院分型!F$2:K$190,6,FALSE),"否")</f>
        <v>否</v>
      </c>
      <c r="K282" s="19" t="s">
        <v>811</v>
      </c>
      <c r="L282" s="19">
        <v>32</v>
      </c>
      <c r="M282" s="19" t="s">
        <v>33</v>
      </c>
      <c r="N282" s="19" t="s">
        <v>56</v>
      </c>
      <c r="O282" s="25"/>
      <c r="P282" s="27" t="s">
        <v>35</v>
      </c>
      <c r="Q282" s="27" t="s">
        <v>36</v>
      </c>
      <c r="R282" s="28"/>
      <c r="S282" s="29" t="s">
        <v>812</v>
      </c>
      <c r="T282" s="25" t="s">
        <v>38</v>
      </c>
      <c r="U282" s="31" t="s">
        <v>50</v>
      </c>
      <c r="V282" s="32"/>
      <c r="W282" s="33"/>
      <c r="X282" s="19"/>
      <c r="Y282" s="20"/>
      <c r="Z282" s="39"/>
      <c r="AA282" s="20"/>
    </row>
    <row r="283" s="15" customFormat="1" ht="13.5" customHeight="1" spans="1:27">
      <c r="A283" s="19">
        <v>282</v>
      </c>
      <c r="B283" s="20">
        <v>44287</v>
      </c>
      <c r="C283" s="21" t="s">
        <v>64</v>
      </c>
      <c r="D283" s="21" t="e">
        <f>VLOOKUP(C283,IF({1,0},#REF!,#REF!),2,FALSE)</f>
        <v>#N/A</v>
      </c>
      <c r="E283" s="23" t="s">
        <v>84</v>
      </c>
      <c r="F283" s="24" t="str">
        <f>IFERROR(VLOOKUP(E283,IF({1,0},医院分型!F:F,医院分型!E:E),2,FALSE),"无")</f>
        <v>L2</v>
      </c>
      <c r="G283" s="24" t="str">
        <f>VLOOKUP(E283,医院分型!F:J,5,FALSE)</f>
        <v>是</v>
      </c>
      <c r="H283" s="25" t="s">
        <v>60</v>
      </c>
      <c r="I283" s="25" t="s">
        <v>813</v>
      </c>
      <c r="J283" s="25" t="str">
        <f>IFERROR(VLOOKUP(E283,医院分型!F$2:K$190,6,FALSE),"否")</f>
        <v>否</v>
      </c>
      <c r="K283" s="19" t="s">
        <v>814</v>
      </c>
      <c r="L283" s="19">
        <v>30</v>
      </c>
      <c r="M283" s="19" t="s">
        <v>33</v>
      </c>
      <c r="N283" s="19" t="s">
        <v>56</v>
      </c>
      <c r="O283" s="25"/>
      <c r="P283" s="27"/>
      <c r="Q283" s="27"/>
      <c r="R283" s="28"/>
      <c r="S283" s="29" t="s">
        <v>815</v>
      </c>
      <c r="T283" s="25" t="s">
        <v>38</v>
      </c>
      <c r="U283" s="31" t="s">
        <v>50</v>
      </c>
      <c r="V283" s="32"/>
      <c r="W283" s="33"/>
      <c r="X283" s="19"/>
      <c r="Y283" s="20"/>
      <c r="Z283" s="39"/>
      <c r="AA283" s="20"/>
    </row>
    <row r="284" s="15" customFormat="1" ht="13.5" customHeight="1" spans="1:27">
      <c r="A284" s="19">
        <v>283</v>
      </c>
      <c r="B284" s="20">
        <v>44288</v>
      </c>
      <c r="C284" s="21" t="s">
        <v>96</v>
      </c>
      <c r="D284" s="21" t="e">
        <f>VLOOKUP(C284,IF({1,0},#REF!,#REF!),2,FALSE)</f>
        <v>#N/A</v>
      </c>
      <c r="E284" s="23" t="s">
        <v>97</v>
      </c>
      <c r="F284" s="24" t="str">
        <f>IFERROR(VLOOKUP(E284,IF({1,0},医院分型!F:F,医院分型!E:E),2,FALSE),"无")</f>
        <v>L2</v>
      </c>
      <c r="G284" s="24" t="str">
        <f>VLOOKUP(E284,医院分型!F:J,5,FALSE)</f>
        <v>是</v>
      </c>
      <c r="H284" s="25" t="s">
        <v>60</v>
      </c>
      <c r="I284" s="25" t="s">
        <v>98</v>
      </c>
      <c r="J284" s="25" t="str">
        <f>IFERROR(VLOOKUP(E284,医院分型!F$2:K$190,6,FALSE),"否")</f>
        <v>否</v>
      </c>
      <c r="K284" s="19" t="s">
        <v>816</v>
      </c>
      <c r="L284" s="19">
        <v>29</v>
      </c>
      <c r="M284" s="19" t="s">
        <v>33</v>
      </c>
      <c r="N284" s="19" t="s">
        <v>56</v>
      </c>
      <c r="O284" s="25"/>
      <c r="P284" s="27" t="s">
        <v>35</v>
      </c>
      <c r="Q284" s="27" t="s">
        <v>36</v>
      </c>
      <c r="R284" s="28"/>
      <c r="S284" s="29" t="s">
        <v>817</v>
      </c>
      <c r="T284" s="25" t="s">
        <v>38</v>
      </c>
      <c r="U284" s="31" t="s">
        <v>50</v>
      </c>
      <c r="V284" s="32"/>
      <c r="W284" s="33"/>
      <c r="X284" s="19"/>
      <c r="Y284" s="20"/>
      <c r="Z284" s="39"/>
      <c r="AA284" s="20"/>
    </row>
    <row r="285" s="15" customFormat="1" ht="13.5" customHeight="1" spans="1:27">
      <c r="A285" s="19">
        <v>284</v>
      </c>
      <c r="B285" s="20">
        <v>44288</v>
      </c>
      <c r="C285" s="21" t="s">
        <v>105</v>
      </c>
      <c r="D285" s="21" t="e">
        <f>VLOOKUP(C285,IF({1,0},#REF!,#REF!),2,FALSE)</f>
        <v>#N/A</v>
      </c>
      <c r="E285" s="23" t="s">
        <v>248</v>
      </c>
      <c r="F285" s="24" t="str">
        <f>IFERROR(VLOOKUP(E285,IF({1,0},医院分型!F:F,医院分型!E:E),2,FALSE),"无")</f>
        <v>无</v>
      </c>
      <c r="G285" s="24" t="e">
        <f>VLOOKUP(E285,医院分型!F:J,5,FALSE)</f>
        <v>#N/A</v>
      </c>
      <c r="H285" s="25" t="s">
        <v>643</v>
      </c>
      <c r="I285" s="25" t="s">
        <v>250</v>
      </c>
      <c r="J285" s="25" t="str">
        <f>IFERROR(VLOOKUP(E285,医院分型!F$2:K$190,6,FALSE),"否")</f>
        <v>否</v>
      </c>
      <c r="K285" s="19" t="s">
        <v>818</v>
      </c>
      <c r="L285" s="19">
        <v>78</v>
      </c>
      <c r="M285" s="19" t="s">
        <v>33</v>
      </c>
      <c r="N285" s="19" t="s">
        <v>34</v>
      </c>
      <c r="O285" s="25"/>
      <c r="P285" s="27"/>
      <c r="Q285" s="27"/>
      <c r="R285" s="28"/>
      <c r="S285" s="29" t="s">
        <v>819</v>
      </c>
      <c r="T285" s="25" t="s">
        <v>38</v>
      </c>
      <c r="U285" s="31" t="s">
        <v>39</v>
      </c>
      <c r="V285" s="32">
        <v>1.12</v>
      </c>
      <c r="W285" s="33" t="s">
        <v>322</v>
      </c>
      <c r="X285" s="19"/>
      <c r="Y285" s="20"/>
      <c r="Z285" s="39"/>
      <c r="AA285" s="20"/>
    </row>
    <row r="286" s="15" customFormat="1" ht="13.5" customHeight="1" spans="1:27">
      <c r="A286" s="19">
        <v>285</v>
      </c>
      <c r="B286" s="20">
        <v>44289</v>
      </c>
      <c r="C286" s="21" t="s">
        <v>89</v>
      </c>
      <c r="D286" s="21" t="e">
        <f>VLOOKUP(C286,IF({1,0},#REF!,#REF!),2,FALSE)</f>
        <v>#N/A</v>
      </c>
      <c r="E286" s="23" t="s">
        <v>820</v>
      </c>
      <c r="F286" s="24" t="str">
        <f>IFERROR(VLOOKUP(E286,IF({1,0},医院分型!F:F,医院分型!E:E),2,FALSE),"无")</f>
        <v>L2</v>
      </c>
      <c r="G286" s="24" t="str">
        <f>VLOOKUP(E286,医院分型!F:J,5,FALSE)</f>
        <v>否</v>
      </c>
      <c r="H286" s="25" t="s">
        <v>46</v>
      </c>
      <c r="I286" s="25" t="s">
        <v>821</v>
      </c>
      <c r="J286" s="25" t="str">
        <f>IFERROR(VLOOKUP(E286,医院分型!F$2:K$190,6,FALSE),"否")</f>
        <v>否</v>
      </c>
      <c r="K286" s="19" t="s">
        <v>524</v>
      </c>
      <c r="L286" s="19">
        <v>22</v>
      </c>
      <c r="M286" s="19" t="s">
        <v>121</v>
      </c>
      <c r="N286" s="19" t="s">
        <v>56</v>
      </c>
      <c r="O286" s="25"/>
      <c r="P286" s="27" t="s">
        <v>35</v>
      </c>
      <c r="Q286" s="27" t="s">
        <v>36</v>
      </c>
      <c r="R286" s="28"/>
      <c r="S286" s="29" t="s">
        <v>822</v>
      </c>
      <c r="T286" s="25" t="s">
        <v>38</v>
      </c>
      <c r="U286" s="31" t="s">
        <v>39</v>
      </c>
      <c r="V286" s="32">
        <v>0.27</v>
      </c>
      <c r="W286" s="33"/>
      <c r="X286" s="19"/>
      <c r="Y286" s="20"/>
      <c r="Z286" s="39" t="s">
        <v>823</v>
      </c>
      <c r="AA286" s="20"/>
    </row>
    <row r="287" s="15" customFormat="1" ht="13.5" customHeight="1" spans="1:27">
      <c r="A287" s="19">
        <v>286</v>
      </c>
      <c r="B287" s="20">
        <v>44292</v>
      </c>
      <c r="C287" s="21" t="s">
        <v>476</v>
      </c>
      <c r="D287" s="21" t="e">
        <f>VLOOKUP(C287,IF({1,0},#REF!,#REF!),2,FALSE)</f>
        <v>#N/A</v>
      </c>
      <c r="E287" s="23" t="s">
        <v>477</v>
      </c>
      <c r="F287" s="24" t="str">
        <f>IFERROR(VLOOKUP(E287,IF({1,0},医院分型!F:F,医院分型!E:E),2,FALSE),"无")</f>
        <v>无</v>
      </c>
      <c r="G287" s="24" t="str">
        <f>VLOOKUP(E287,医院分型!F:J,5,FALSE)</f>
        <v>否</v>
      </c>
      <c r="H287" s="25" t="s">
        <v>824</v>
      </c>
      <c r="I287" s="25" t="s">
        <v>66</v>
      </c>
      <c r="J287" s="25" t="str">
        <f>IFERROR(VLOOKUP(E287,医院分型!F$2:K$190,6,FALSE),"否")</f>
        <v>是</v>
      </c>
      <c r="K287" s="19" t="s">
        <v>825</v>
      </c>
      <c r="L287" s="19">
        <v>5</v>
      </c>
      <c r="M287" s="19" t="s">
        <v>317</v>
      </c>
      <c r="N287" s="19" t="s">
        <v>34</v>
      </c>
      <c r="O287" s="25"/>
      <c r="P287" s="27" t="s">
        <v>35</v>
      </c>
      <c r="Q287" s="27" t="s">
        <v>36</v>
      </c>
      <c r="R287" s="28"/>
      <c r="S287" s="29" t="s">
        <v>826</v>
      </c>
      <c r="T287" s="25" t="s">
        <v>38</v>
      </c>
      <c r="U287" s="31" t="s">
        <v>50</v>
      </c>
      <c r="V287" s="32"/>
      <c r="W287" s="33"/>
      <c r="X287" s="19"/>
      <c r="Y287" s="20"/>
      <c r="Z287" s="39"/>
      <c r="AA287" s="20"/>
    </row>
    <row r="288" s="15" customFormat="1" ht="13.5" customHeight="1" spans="1:27">
      <c r="A288" s="19">
        <v>287</v>
      </c>
      <c r="B288" s="20">
        <v>44292</v>
      </c>
      <c r="C288" s="21" t="s">
        <v>187</v>
      </c>
      <c r="D288" s="21" t="e">
        <f>VLOOKUP(C288,IF({1,0},#REF!,#REF!),2,FALSE)</f>
        <v>#N/A</v>
      </c>
      <c r="E288" s="23" t="s">
        <v>188</v>
      </c>
      <c r="F288" s="24" t="str">
        <f>IFERROR(VLOOKUP(E288,IF({1,0},医院分型!F:F,医院分型!E:E),2,FALSE),"无")</f>
        <v>L2</v>
      </c>
      <c r="G288" s="24" t="str">
        <f>VLOOKUP(E288,医院分型!F:J,5,FALSE)</f>
        <v>是</v>
      </c>
      <c r="H288" s="25" t="s">
        <v>60</v>
      </c>
      <c r="I288" s="25" t="s">
        <v>463</v>
      </c>
      <c r="J288" s="25" t="str">
        <f>IFERROR(VLOOKUP(E288,医院分型!F$2:K$190,6,FALSE),"否")</f>
        <v>是</v>
      </c>
      <c r="K288" s="19" t="s">
        <v>827</v>
      </c>
      <c r="L288" s="19">
        <v>45</v>
      </c>
      <c r="M288" s="19" t="s">
        <v>33</v>
      </c>
      <c r="N288" s="19" t="s">
        <v>56</v>
      </c>
      <c r="O288" s="25"/>
      <c r="P288" s="27" t="s">
        <v>35</v>
      </c>
      <c r="Q288" s="27" t="s">
        <v>36</v>
      </c>
      <c r="R288" s="28"/>
      <c r="S288" s="29" t="s">
        <v>828</v>
      </c>
      <c r="T288" s="25" t="s">
        <v>38</v>
      </c>
      <c r="U288" s="31" t="s">
        <v>50</v>
      </c>
      <c r="V288" s="32"/>
      <c r="W288" s="33"/>
      <c r="X288" s="19"/>
      <c r="Y288" s="20"/>
      <c r="Z288" s="39"/>
      <c r="AA288" s="20"/>
    </row>
    <row r="289" s="15" customFormat="1" ht="13.5" customHeight="1" spans="1:27">
      <c r="A289" s="19">
        <v>288</v>
      </c>
      <c r="B289" s="20">
        <v>44292</v>
      </c>
      <c r="C289" s="21" t="s">
        <v>187</v>
      </c>
      <c r="D289" s="21" t="e">
        <f>VLOOKUP(C289,IF({1,0},#REF!,#REF!),2,FALSE)</f>
        <v>#N/A</v>
      </c>
      <c r="E289" s="23" t="s">
        <v>188</v>
      </c>
      <c r="F289" s="24" t="str">
        <f>IFERROR(VLOOKUP(E289,IF({1,0},医院分型!F:F,医院分型!E:E),2,FALSE),"无")</f>
        <v>L2</v>
      </c>
      <c r="G289" s="24" t="str">
        <f>VLOOKUP(E289,医院分型!F:J,5,FALSE)</f>
        <v>是</v>
      </c>
      <c r="H289" s="25" t="s">
        <v>60</v>
      </c>
      <c r="I289" s="25" t="s">
        <v>463</v>
      </c>
      <c r="J289" s="25" t="str">
        <f>IFERROR(VLOOKUP(E289,医院分型!F$2:K$190,6,FALSE),"否")</f>
        <v>是</v>
      </c>
      <c r="K289" s="19" t="s">
        <v>499</v>
      </c>
      <c r="L289" s="19">
        <v>12</v>
      </c>
      <c r="M289" s="19" t="s">
        <v>33</v>
      </c>
      <c r="N289" s="19" t="s">
        <v>56</v>
      </c>
      <c r="O289" s="25"/>
      <c r="P289" s="27" t="s">
        <v>35</v>
      </c>
      <c r="Q289" s="27" t="s">
        <v>36</v>
      </c>
      <c r="R289" s="28"/>
      <c r="S289" s="29" t="s">
        <v>829</v>
      </c>
      <c r="T289" s="25" t="s">
        <v>38</v>
      </c>
      <c r="U289" s="31" t="s">
        <v>50</v>
      </c>
      <c r="V289" s="32"/>
      <c r="W289" s="33"/>
      <c r="X289" s="19"/>
      <c r="Y289" s="20"/>
      <c r="Z289" s="39"/>
      <c r="AA289" s="20"/>
    </row>
    <row r="290" s="15" customFormat="1" ht="13.5" customHeight="1" spans="1:27">
      <c r="A290" s="19">
        <v>289</v>
      </c>
      <c r="B290" s="20">
        <v>44292</v>
      </c>
      <c r="C290" s="21" t="s">
        <v>64</v>
      </c>
      <c r="D290" s="21" t="e">
        <f>VLOOKUP(C290,IF({1,0},#REF!,#REF!),2,FALSE)</f>
        <v>#N/A</v>
      </c>
      <c r="E290" s="23" t="s">
        <v>84</v>
      </c>
      <c r="F290" s="24" t="str">
        <f>IFERROR(VLOOKUP(E290,IF({1,0},医院分型!F:F,医院分型!E:E),2,FALSE),"无")</f>
        <v>L2</v>
      </c>
      <c r="G290" s="24" t="str">
        <f>VLOOKUP(E290,医院分型!F:J,5,FALSE)</f>
        <v>是</v>
      </c>
      <c r="H290" s="25" t="s">
        <v>60</v>
      </c>
      <c r="I290" s="25" t="s">
        <v>551</v>
      </c>
      <c r="J290" s="25" t="str">
        <f>IFERROR(VLOOKUP(E290,医院分型!F$2:K$190,6,FALSE),"否")</f>
        <v>否</v>
      </c>
      <c r="K290" s="19" t="s">
        <v>830</v>
      </c>
      <c r="L290" s="19">
        <v>51</v>
      </c>
      <c r="M290" s="19" t="s">
        <v>33</v>
      </c>
      <c r="N290" s="19" t="s">
        <v>56</v>
      </c>
      <c r="O290" s="25"/>
      <c r="P290" s="27" t="s">
        <v>35</v>
      </c>
      <c r="Q290" s="27" t="s">
        <v>36</v>
      </c>
      <c r="R290" s="28"/>
      <c r="S290" s="29" t="s">
        <v>831</v>
      </c>
      <c r="T290" s="25" t="s">
        <v>38</v>
      </c>
      <c r="U290" s="31" t="s">
        <v>50</v>
      </c>
      <c r="V290" s="32"/>
      <c r="W290" s="33"/>
      <c r="X290" s="19"/>
      <c r="Y290" s="20"/>
      <c r="Z290" s="39"/>
      <c r="AA290" s="20"/>
    </row>
    <row r="291" s="15" customFormat="1" ht="13.5" customHeight="1" spans="1:27">
      <c r="A291" s="19">
        <v>290</v>
      </c>
      <c r="B291" s="20">
        <v>44293</v>
      </c>
      <c r="C291" s="21" t="s">
        <v>64</v>
      </c>
      <c r="D291" s="21" t="e">
        <f>VLOOKUP(C291,IF({1,0},#REF!,#REF!),2,FALSE)</f>
        <v>#N/A</v>
      </c>
      <c r="E291" s="23" t="s">
        <v>69</v>
      </c>
      <c r="F291" s="24" t="str">
        <f>IFERROR(VLOOKUP(E291,IF({1,0},医院分型!F:F,医院分型!E:E),2,FALSE),"无")</f>
        <v>无</v>
      </c>
      <c r="G291" s="24" t="str">
        <f>VLOOKUP(E291,医院分型!F:J,5,FALSE)</f>
        <v>是</v>
      </c>
      <c r="H291" s="25" t="s">
        <v>60</v>
      </c>
      <c r="I291" s="25" t="s">
        <v>70</v>
      </c>
      <c r="J291" s="25" t="str">
        <f>IFERROR(VLOOKUP(E291,医院分型!F$2:K$190,6,FALSE),"否")</f>
        <v>否</v>
      </c>
      <c r="K291" s="19" t="s">
        <v>832</v>
      </c>
      <c r="L291" s="19">
        <v>60</v>
      </c>
      <c r="M291" s="19" t="s">
        <v>33</v>
      </c>
      <c r="N291" s="19" t="s">
        <v>34</v>
      </c>
      <c r="O291" s="25"/>
      <c r="P291" s="27"/>
      <c r="Q291" s="27"/>
      <c r="R291" s="28"/>
      <c r="S291" s="29" t="s">
        <v>833</v>
      </c>
      <c r="T291" s="25" t="s">
        <v>38</v>
      </c>
      <c r="U291" s="31" t="s">
        <v>50</v>
      </c>
      <c r="V291" s="32"/>
      <c r="W291" s="33"/>
      <c r="X291" s="19"/>
      <c r="Y291" s="20"/>
      <c r="Z291" s="39"/>
      <c r="AA291" s="20"/>
    </row>
    <row r="292" s="15" customFormat="1" ht="13.5" customHeight="1" spans="1:27">
      <c r="A292" s="19">
        <v>291</v>
      </c>
      <c r="B292" s="20">
        <v>44293</v>
      </c>
      <c r="C292" s="21" t="s">
        <v>64</v>
      </c>
      <c r="D292" s="21" t="e">
        <f>VLOOKUP(C292,IF({1,0},#REF!,#REF!),2,FALSE)</f>
        <v>#N/A</v>
      </c>
      <c r="E292" s="23" t="s">
        <v>69</v>
      </c>
      <c r="F292" s="24" t="str">
        <f>IFERROR(VLOOKUP(E292,IF({1,0},医院分型!F:F,医院分型!E:E),2,FALSE),"无")</f>
        <v>无</v>
      </c>
      <c r="G292" s="24" t="str">
        <f>VLOOKUP(E292,医院分型!F:J,5,FALSE)</f>
        <v>是</v>
      </c>
      <c r="H292" s="25" t="s">
        <v>60</v>
      </c>
      <c r="I292" s="25" t="s">
        <v>70</v>
      </c>
      <c r="J292" s="25" t="str">
        <f>IFERROR(VLOOKUP(E292,医院分型!F$2:K$190,6,FALSE),"否")</f>
        <v>否</v>
      </c>
      <c r="K292" s="19" t="s">
        <v>834</v>
      </c>
      <c r="L292" s="19">
        <v>39</v>
      </c>
      <c r="M292" s="19" t="s">
        <v>33</v>
      </c>
      <c r="N292" s="19" t="s">
        <v>56</v>
      </c>
      <c r="O292" s="25"/>
      <c r="P292" s="27"/>
      <c r="Q292" s="27"/>
      <c r="R292" s="28"/>
      <c r="S292" s="29" t="s">
        <v>835</v>
      </c>
      <c r="T292" s="25" t="s">
        <v>38</v>
      </c>
      <c r="U292" s="31" t="s">
        <v>50</v>
      </c>
      <c r="V292" s="32"/>
      <c r="W292" s="33"/>
      <c r="X292" s="19"/>
      <c r="Y292" s="20"/>
      <c r="Z292" s="39"/>
      <c r="AA292" s="20"/>
    </row>
    <row r="293" s="15" customFormat="1" ht="13.5" customHeight="1" spans="1:28">
      <c r="A293" s="19">
        <v>292</v>
      </c>
      <c r="B293" s="20">
        <v>44293</v>
      </c>
      <c r="C293" s="21" t="s">
        <v>64</v>
      </c>
      <c r="D293" s="21" t="e">
        <f>VLOOKUP(C293,IF({1,0},#REF!,#REF!),2,FALSE)</f>
        <v>#N/A</v>
      </c>
      <c r="E293" s="23" t="s">
        <v>242</v>
      </c>
      <c r="F293" s="24" t="str">
        <f>IFERROR(VLOOKUP(E293,IF({1,0},医院分型!F:F,医院分型!E:E),2,FALSE),"无")</f>
        <v>L2</v>
      </c>
      <c r="G293" s="24" t="str">
        <f>VLOOKUP(E293,医院分型!F:J,5,FALSE)</f>
        <v>是</v>
      </c>
      <c r="H293" s="25" t="s">
        <v>60</v>
      </c>
      <c r="I293" s="25" t="s">
        <v>243</v>
      </c>
      <c r="J293" s="25" t="str">
        <f>IFERROR(VLOOKUP(E293,医院分型!F$2:K$190,6,FALSE),"否")</f>
        <v>是</v>
      </c>
      <c r="K293" s="19" t="s">
        <v>424</v>
      </c>
      <c r="L293" s="19">
        <v>50</v>
      </c>
      <c r="M293" s="19" t="s">
        <v>33</v>
      </c>
      <c r="N293" s="19" t="s">
        <v>56</v>
      </c>
      <c r="O293" s="25"/>
      <c r="P293" s="27"/>
      <c r="Q293" s="27"/>
      <c r="R293" s="28"/>
      <c r="S293" s="29" t="s">
        <v>836</v>
      </c>
      <c r="T293" s="25" t="s">
        <v>38</v>
      </c>
      <c r="U293" s="31" t="s">
        <v>39</v>
      </c>
      <c r="V293" s="32">
        <v>0.48</v>
      </c>
      <c r="W293" s="33" t="s">
        <v>40</v>
      </c>
      <c r="X293" s="19">
        <v>5</v>
      </c>
      <c r="Y293" s="20" t="s">
        <v>38</v>
      </c>
      <c r="Z293" s="39" t="s">
        <v>837</v>
      </c>
      <c r="AA293" s="20"/>
      <c r="AB293" s="15" t="s">
        <v>361</v>
      </c>
    </row>
    <row r="294" s="15" customFormat="1" ht="13.5" customHeight="1" spans="1:27">
      <c r="A294" s="19">
        <v>293</v>
      </c>
      <c r="B294" s="20">
        <v>44294</v>
      </c>
      <c r="C294" s="21" t="s">
        <v>96</v>
      </c>
      <c r="D294" s="21" t="e">
        <f>VLOOKUP(C294,IF({1,0},#REF!,#REF!),2,FALSE)</f>
        <v>#N/A</v>
      </c>
      <c r="E294" s="23" t="s">
        <v>97</v>
      </c>
      <c r="F294" s="24" t="str">
        <f>IFERROR(VLOOKUP(E294,IF({1,0},医院分型!F:F,医院分型!E:E),2,FALSE),"无")</f>
        <v>L2</v>
      </c>
      <c r="G294" s="24" t="str">
        <f>VLOOKUP(E294,医院分型!F:J,5,FALSE)</f>
        <v>是</v>
      </c>
      <c r="H294" s="25" t="s">
        <v>60</v>
      </c>
      <c r="I294" s="25" t="s">
        <v>98</v>
      </c>
      <c r="J294" s="25" t="str">
        <f>IFERROR(VLOOKUP(E294,医院分型!F$2:K$190,6,FALSE),"否")</f>
        <v>否</v>
      </c>
      <c r="K294" s="19" t="s">
        <v>838</v>
      </c>
      <c r="L294" s="19">
        <v>44</v>
      </c>
      <c r="M294" s="19" t="s">
        <v>33</v>
      </c>
      <c r="N294" s="19" t="s">
        <v>34</v>
      </c>
      <c r="O294" s="25"/>
      <c r="P294" s="27" t="s">
        <v>35</v>
      </c>
      <c r="Q294" s="27" t="s">
        <v>36</v>
      </c>
      <c r="R294" s="28"/>
      <c r="S294" s="29" t="s">
        <v>839</v>
      </c>
      <c r="T294" s="25" t="s">
        <v>38</v>
      </c>
      <c r="U294" s="31" t="s">
        <v>50</v>
      </c>
      <c r="V294" s="32"/>
      <c r="W294" s="33"/>
      <c r="X294" s="19"/>
      <c r="Y294" s="20"/>
      <c r="Z294" s="39"/>
      <c r="AA294" s="20"/>
    </row>
    <row r="295" s="15" customFormat="1" ht="13.5" customHeight="1" spans="1:27">
      <c r="A295" s="19">
        <v>294</v>
      </c>
      <c r="B295" s="20">
        <v>44294</v>
      </c>
      <c r="C295" s="21" t="s">
        <v>156</v>
      </c>
      <c r="D295" s="21" t="e">
        <f>VLOOKUP(C295,IF({1,0},#REF!,#REF!),2,FALSE)</f>
        <v>#N/A</v>
      </c>
      <c r="E295" s="23" t="s">
        <v>840</v>
      </c>
      <c r="F295" s="24" t="str">
        <f>IFERROR(VLOOKUP(E295,IF({1,0},医院分型!F:F,医院分型!E:E),2,FALSE),"无")</f>
        <v>无</v>
      </c>
      <c r="G295" s="24" t="e">
        <f>VLOOKUP(E295,医院分型!F:J,5,FALSE)</f>
        <v>#N/A</v>
      </c>
      <c r="H295" s="25" t="s">
        <v>46</v>
      </c>
      <c r="I295" s="25" t="s">
        <v>841</v>
      </c>
      <c r="J295" s="25" t="str">
        <f>IFERROR(VLOOKUP(E295,医院分型!F$2:K$190,6,FALSE),"否")</f>
        <v>否</v>
      </c>
      <c r="K295" s="19" t="s">
        <v>842</v>
      </c>
      <c r="L295" s="19">
        <v>1</v>
      </c>
      <c r="M295" s="19" t="s">
        <v>121</v>
      </c>
      <c r="N295" s="19" t="s">
        <v>56</v>
      </c>
      <c r="O295" s="25"/>
      <c r="P295" s="27" t="s">
        <v>35</v>
      </c>
      <c r="Q295" s="27" t="s">
        <v>36</v>
      </c>
      <c r="R295" s="28"/>
      <c r="S295" s="29" t="s">
        <v>843</v>
      </c>
      <c r="T295" s="25" t="s">
        <v>38</v>
      </c>
      <c r="U295" s="31" t="s">
        <v>50</v>
      </c>
      <c r="V295" s="32"/>
      <c r="W295" s="33"/>
      <c r="X295" s="19"/>
      <c r="Y295" s="20"/>
      <c r="Z295" s="39"/>
      <c r="AA295" s="20"/>
    </row>
    <row r="296" s="15" customFormat="1" ht="13.5" customHeight="1" spans="1:27">
      <c r="A296" s="19">
        <v>295</v>
      </c>
      <c r="B296" s="20">
        <v>44294</v>
      </c>
      <c r="C296" s="21" t="s">
        <v>64</v>
      </c>
      <c r="D296" s="21" t="e">
        <f>VLOOKUP(C296,IF({1,0},#REF!,#REF!),2,FALSE)</f>
        <v>#N/A</v>
      </c>
      <c r="E296" s="23" t="s">
        <v>242</v>
      </c>
      <c r="F296" s="24" t="str">
        <f>IFERROR(VLOOKUP(E296,IF({1,0},医院分型!F:F,医院分型!E:E),2,FALSE),"无")</f>
        <v>L2</v>
      </c>
      <c r="G296" s="24" t="str">
        <f>VLOOKUP(E296,医院分型!F:J,5,FALSE)</f>
        <v>是</v>
      </c>
      <c r="H296" s="25" t="s">
        <v>60</v>
      </c>
      <c r="I296" s="25" t="s">
        <v>243</v>
      </c>
      <c r="J296" s="25" t="str">
        <f>IFERROR(VLOOKUP(E296,医院分型!F$2:K$190,6,FALSE),"否")</f>
        <v>是</v>
      </c>
      <c r="K296" s="19" t="s">
        <v>844</v>
      </c>
      <c r="L296" s="19">
        <v>21</v>
      </c>
      <c r="M296" s="19" t="s">
        <v>33</v>
      </c>
      <c r="N296" s="19" t="s">
        <v>56</v>
      </c>
      <c r="O296" s="25"/>
      <c r="P296" s="27" t="s">
        <v>35</v>
      </c>
      <c r="Q296" s="27" t="s">
        <v>36</v>
      </c>
      <c r="R296" s="28"/>
      <c r="S296" s="29" t="s">
        <v>845</v>
      </c>
      <c r="T296" s="25" t="s">
        <v>38</v>
      </c>
      <c r="U296" s="31" t="s">
        <v>50</v>
      </c>
      <c r="V296" s="32"/>
      <c r="W296" s="33"/>
      <c r="X296" s="19"/>
      <c r="Y296" s="20"/>
      <c r="Z296" s="39"/>
      <c r="AA296" s="20"/>
    </row>
    <row r="297" s="15" customFormat="1" ht="13.5" customHeight="1" spans="1:27">
      <c r="A297" s="19">
        <v>296</v>
      </c>
      <c r="B297" s="20">
        <v>44287</v>
      </c>
      <c r="C297" s="21" t="s">
        <v>64</v>
      </c>
      <c r="D297" s="21" t="e">
        <f>VLOOKUP(C297,IF({1,0},#REF!,#REF!),2,FALSE)</f>
        <v>#N/A</v>
      </c>
      <c r="E297" s="23" t="s">
        <v>84</v>
      </c>
      <c r="F297" s="24" t="str">
        <f>IFERROR(VLOOKUP(E297,IF({1,0},医院分型!F:F,医院分型!E:E),2,FALSE),"无")</f>
        <v>L2</v>
      </c>
      <c r="G297" s="24" t="str">
        <f>VLOOKUP(E297,医院分型!F:J,5,FALSE)</f>
        <v>是</v>
      </c>
      <c r="H297" s="25" t="s">
        <v>60</v>
      </c>
      <c r="I297" s="25" t="s">
        <v>813</v>
      </c>
      <c r="J297" s="25" t="str">
        <f>IFERROR(VLOOKUP(E297,医院分型!F$2:K$190,6,FALSE),"否")</f>
        <v>否</v>
      </c>
      <c r="K297" s="19" t="s">
        <v>846</v>
      </c>
      <c r="L297" s="19">
        <v>52</v>
      </c>
      <c r="M297" s="19" t="s">
        <v>33</v>
      </c>
      <c r="N297" s="19" t="s">
        <v>34</v>
      </c>
      <c r="O297" s="25"/>
      <c r="P297" s="27"/>
      <c r="Q297" s="27"/>
      <c r="R297" s="28"/>
      <c r="S297" s="29" t="s">
        <v>847</v>
      </c>
      <c r="T297" s="25" t="s">
        <v>38</v>
      </c>
      <c r="U297" s="31" t="s">
        <v>50</v>
      </c>
      <c r="V297" s="32"/>
      <c r="W297" s="33"/>
      <c r="X297" s="19"/>
      <c r="Y297" s="20"/>
      <c r="Z297" s="39"/>
      <c r="AA297" s="20"/>
    </row>
    <row r="298" s="15" customFormat="1" ht="13.5" customHeight="1" spans="1:27">
      <c r="A298" s="19">
        <v>297</v>
      </c>
      <c r="B298" s="20">
        <v>44287</v>
      </c>
      <c r="C298" s="21" t="s">
        <v>64</v>
      </c>
      <c r="D298" s="21" t="e">
        <f>VLOOKUP(C298,IF({1,0},#REF!,#REF!),2,FALSE)</f>
        <v>#N/A</v>
      </c>
      <c r="E298" s="23" t="s">
        <v>84</v>
      </c>
      <c r="F298" s="24" t="str">
        <f>IFERROR(VLOOKUP(E298,IF({1,0},医院分型!F:F,医院分型!E:E),2,FALSE),"无")</f>
        <v>L2</v>
      </c>
      <c r="G298" s="24" t="str">
        <f>VLOOKUP(E298,医院分型!F:J,5,FALSE)</f>
        <v>是</v>
      </c>
      <c r="H298" s="25" t="s">
        <v>60</v>
      </c>
      <c r="I298" s="25" t="s">
        <v>813</v>
      </c>
      <c r="J298" s="25" t="str">
        <f>IFERROR(VLOOKUP(E298,医院分型!F$2:K$190,6,FALSE),"否")</f>
        <v>否</v>
      </c>
      <c r="K298" s="19" t="s">
        <v>848</v>
      </c>
      <c r="L298" s="19">
        <v>55</v>
      </c>
      <c r="M298" s="19" t="s">
        <v>33</v>
      </c>
      <c r="N298" s="19" t="s">
        <v>34</v>
      </c>
      <c r="O298" s="25"/>
      <c r="P298" s="27"/>
      <c r="Q298" s="27"/>
      <c r="R298" s="28"/>
      <c r="S298" s="29" t="s">
        <v>849</v>
      </c>
      <c r="T298" s="25" t="s">
        <v>38</v>
      </c>
      <c r="U298" s="31" t="s">
        <v>50</v>
      </c>
      <c r="V298" s="32"/>
      <c r="W298" s="33"/>
      <c r="X298" s="19"/>
      <c r="Y298" s="20"/>
      <c r="Z298" s="39"/>
      <c r="AA298" s="20"/>
    </row>
    <row r="299" s="15" customFormat="1" ht="13.5" customHeight="1" spans="1:27">
      <c r="A299" s="19">
        <v>298</v>
      </c>
      <c r="B299" s="20">
        <v>44301</v>
      </c>
      <c r="C299" s="21" t="s">
        <v>44</v>
      </c>
      <c r="D299" s="21" t="e">
        <f>VLOOKUP(C299,IF({1,0},#REF!,#REF!),2,FALSE)</f>
        <v>#N/A</v>
      </c>
      <c r="E299" s="23" t="s">
        <v>45</v>
      </c>
      <c r="F299" s="24" t="str">
        <f>IFERROR(VLOOKUP(E299,IF({1,0},医院分型!F:F,医院分型!E:E),2,FALSE),"无")</f>
        <v>L2</v>
      </c>
      <c r="G299" s="24" t="str">
        <f>VLOOKUP(E299,医院分型!F:J,5,FALSE)</f>
        <v>否</v>
      </c>
      <c r="H299" s="25" t="s">
        <v>850</v>
      </c>
      <c r="I299" s="25" t="s">
        <v>851</v>
      </c>
      <c r="J299" s="25" t="str">
        <f>IFERROR(VLOOKUP(E299,医院分型!F$2:K$190,6,FALSE),"否")</f>
        <v>是</v>
      </c>
      <c r="K299" s="19" t="s">
        <v>852</v>
      </c>
      <c r="L299" s="19">
        <v>3</v>
      </c>
      <c r="M299" s="19" t="s">
        <v>33</v>
      </c>
      <c r="N299" s="19" t="s">
        <v>56</v>
      </c>
      <c r="O299" s="25"/>
      <c r="P299" s="27"/>
      <c r="Q299" s="27"/>
      <c r="R299" s="28"/>
      <c r="S299" s="29" t="s">
        <v>853</v>
      </c>
      <c r="T299" s="25" t="s">
        <v>38</v>
      </c>
      <c r="U299" s="31" t="s">
        <v>50</v>
      </c>
      <c r="V299" s="32"/>
      <c r="W299" s="33"/>
      <c r="X299" s="19"/>
      <c r="Y299" s="20"/>
      <c r="Z299" s="39"/>
      <c r="AA299" s="20"/>
    </row>
    <row r="300" s="15" customFormat="1" ht="13.5" customHeight="1" spans="1:27">
      <c r="A300" s="19">
        <v>299</v>
      </c>
      <c r="B300" s="20">
        <v>44295</v>
      </c>
      <c r="C300" s="21" t="s">
        <v>64</v>
      </c>
      <c r="D300" s="21" t="e">
        <f>VLOOKUP(C300,IF({1,0},#REF!,#REF!),2,FALSE)</f>
        <v>#N/A</v>
      </c>
      <c r="E300" s="23" t="s">
        <v>84</v>
      </c>
      <c r="F300" s="24" t="str">
        <f>IFERROR(VLOOKUP(E300,IF({1,0},医院分型!F:F,医院分型!E:E),2,FALSE),"无")</f>
        <v>L2</v>
      </c>
      <c r="G300" s="24" t="str">
        <f>VLOOKUP(E300,医院分型!F:J,5,FALSE)</f>
        <v>是</v>
      </c>
      <c r="H300" s="25" t="s">
        <v>60</v>
      </c>
      <c r="I300" s="25" t="s">
        <v>551</v>
      </c>
      <c r="J300" s="25" t="str">
        <f>IFERROR(VLOOKUP(E300,医院分型!F$2:K$190,6,FALSE),"否")</f>
        <v>否</v>
      </c>
      <c r="K300" s="19" t="s">
        <v>854</v>
      </c>
      <c r="L300" s="19">
        <v>56</v>
      </c>
      <c r="M300" s="19" t="s">
        <v>33</v>
      </c>
      <c r="N300" s="19" t="s">
        <v>34</v>
      </c>
      <c r="O300" s="25"/>
      <c r="P300" s="27" t="s">
        <v>35</v>
      </c>
      <c r="Q300" s="27" t="s">
        <v>36</v>
      </c>
      <c r="R300" s="28"/>
      <c r="S300" s="29" t="s">
        <v>855</v>
      </c>
      <c r="T300" s="25" t="s">
        <v>38</v>
      </c>
      <c r="U300" s="31" t="s">
        <v>50</v>
      </c>
      <c r="V300" s="32"/>
      <c r="W300" s="33"/>
      <c r="X300" s="19"/>
      <c r="Y300" s="20"/>
      <c r="Z300" s="39"/>
      <c r="AA300" s="20"/>
    </row>
    <row r="301" s="15" customFormat="1" ht="13.5" customHeight="1" spans="1:27">
      <c r="A301" s="19">
        <v>300</v>
      </c>
      <c r="B301" s="20">
        <v>44295</v>
      </c>
      <c r="C301" s="21" t="s">
        <v>64</v>
      </c>
      <c r="D301" s="21" t="e">
        <f>VLOOKUP(C301,IF({1,0},#REF!,#REF!),2,FALSE)</f>
        <v>#N/A</v>
      </c>
      <c r="E301" s="23" t="s">
        <v>84</v>
      </c>
      <c r="F301" s="24" t="str">
        <f>IFERROR(VLOOKUP(E301,IF({1,0},医院分型!F:F,医院分型!E:E),2,FALSE),"无")</f>
        <v>L2</v>
      </c>
      <c r="G301" s="24" t="str">
        <f>VLOOKUP(E301,医院分型!F:J,5,FALSE)</f>
        <v>是</v>
      </c>
      <c r="H301" s="25" t="s">
        <v>60</v>
      </c>
      <c r="I301" s="25" t="s">
        <v>551</v>
      </c>
      <c r="J301" s="25" t="str">
        <f>IFERROR(VLOOKUP(E301,医院分型!F$2:K$190,6,FALSE),"否")</f>
        <v>否</v>
      </c>
      <c r="K301" s="19" t="s">
        <v>856</v>
      </c>
      <c r="L301" s="19">
        <v>62</v>
      </c>
      <c r="M301" s="19" t="s">
        <v>33</v>
      </c>
      <c r="N301" s="19" t="s">
        <v>56</v>
      </c>
      <c r="O301" s="25"/>
      <c r="P301" s="27"/>
      <c r="Q301" s="27"/>
      <c r="R301" s="28"/>
      <c r="S301" s="29" t="s">
        <v>857</v>
      </c>
      <c r="T301" s="25" t="s">
        <v>38</v>
      </c>
      <c r="U301" s="31" t="s">
        <v>50</v>
      </c>
      <c r="V301" s="32"/>
      <c r="W301" s="33"/>
      <c r="X301" s="19"/>
      <c r="Y301" s="20"/>
      <c r="Z301" s="39"/>
      <c r="AA301" s="20"/>
    </row>
    <row r="302" s="15" customFormat="1" ht="13.5" customHeight="1" spans="1:27">
      <c r="A302" s="19">
        <v>301</v>
      </c>
      <c r="B302" s="20">
        <v>44295</v>
      </c>
      <c r="C302" s="21" t="s">
        <v>187</v>
      </c>
      <c r="D302" s="21" t="e">
        <f>VLOOKUP(C302,IF({1,0},#REF!,#REF!),2,FALSE)</f>
        <v>#N/A</v>
      </c>
      <c r="E302" s="23" t="s">
        <v>269</v>
      </c>
      <c r="F302" s="24" t="str">
        <f>IFERROR(VLOOKUP(E302,IF({1,0},医院分型!F:F,医院分型!E:E),2,FALSE),"无")</f>
        <v>L1</v>
      </c>
      <c r="G302" s="24" t="str">
        <f>VLOOKUP(E302,医院分型!F:J,5,FALSE)</f>
        <v>否</v>
      </c>
      <c r="H302" s="25" t="s">
        <v>60</v>
      </c>
      <c r="I302" s="25" t="s">
        <v>46</v>
      </c>
      <c r="J302" s="25" t="str">
        <f>IFERROR(VLOOKUP(E302,医院分型!F$2:K$190,6,FALSE),"否")</f>
        <v>是</v>
      </c>
      <c r="K302" s="19" t="s">
        <v>722</v>
      </c>
      <c r="L302" s="19">
        <v>15</v>
      </c>
      <c r="M302" s="19" t="s">
        <v>33</v>
      </c>
      <c r="N302" s="19" t="s">
        <v>34</v>
      </c>
      <c r="O302" s="25"/>
      <c r="P302" s="27" t="s">
        <v>35</v>
      </c>
      <c r="Q302" s="27" t="s">
        <v>36</v>
      </c>
      <c r="R302" s="28"/>
      <c r="S302" s="29" t="s">
        <v>858</v>
      </c>
      <c r="T302" s="25" t="s">
        <v>38</v>
      </c>
      <c r="U302" s="31" t="s">
        <v>50</v>
      </c>
      <c r="V302" s="32"/>
      <c r="W302" s="33"/>
      <c r="X302" s="19"/>
      <c r="Y302" s="20"/>
      <c r="Z302" s="39"/>
      <c r="AA302" s="20"/>
    </row>
    <row r="303" s="15" customFormat="1" ht="13.5" customHeight="1" spans="1:27">
      <c r="A303" s="19">
        <v>302</v>
      </c>
      <c r="B303" s="20">
        <v>44295</v>
      </c>
      <c r="C303" s="21" t="s">
        <v>105</v>
      </c>
      <c r="D303" s="21" t="e">
        <f>VLOOKUP(C303,IF({1,0},#REF!,#REF!),2,FALSE)</f>
        <v>#N/A</v>
      </c>
      <c r="E303" s="23" t="s">
        <v>106</v>
      </c>
      <c r="F303" s="24" t="str">
        <f>IFERROR(VLOOKUP(E303,IF({1,0},医院分型!F:F,医院分型!E:E),2,FALSE),"无")</f>
        <v>L1</v>
      </c>
      <c r="G303" s="24" t="str">
        <f>VLOOKUP(E303,医院分型!F:J,5,FALSE)</f>
        <v>是</v>
      </c>
      <c r="H303" s="25" t="s">
        <v>60</v>
      </c>
      <c r="I303" s="25" t="s">
        <v>859</v>
      </c>
      <c r="J303" s="25" t="str">
        <f>IFERROR(VLOOKUP(E303,医院分型!F$2:K$190,6,FALSE),"否")</f>
        <v>是</v>
      </c>
      <c r="K303" s="19" t="s">
        <v>860</v>
      </c>
      <c r="L303" s="19">
        <v>65</v>
      </c>
      <c r="M303" s="19" t="s">
        <v>33</v>
      </c>
      <c r="N303" s="19" t="s">
        <v>34</v>
      </c>
      <c r="O303" s="25"/>
      <c r="P303" s="27" t="s">
        <v>35</v>
      </c>
      <c r="Q303" s="27" t="s">
        <v>36</v>
      </c>
      <c r="R303" s="28"/>
      <c r="S303" s="29" t="s">
        <v>861</v>
      </c>
      <c r="T303" s="25" t="s">
        <v>38</v>
      </c>
      <c r="U303" s="31" t="s">
        <v>50</v>
      </c>
      <c r="V303" s="32"/>
      <c r="W303" s="33"/>
      <c r="X303" s="19"/>
      <c r="Y303" s="20"/>
      <c r="Z303" s="39"/>
      <c r="AA303" s="20"/>
    </row>
    <row r="304" s="15" customFormat="1" ht="13.5" customHeight="1" spans="1:27">
      <c r="A304" s="19">
        <v>303</v>
      </c>
      <c r="B304" s="20">
        <v>44295</v>
      </c>
      <c r="C304" s="21" t="s">
        <v>89</v>
      </c>
      <c r="D304" s="21" t="e">
        <f>VLOOKUP(C304,IF({1,0},#REF!,#REF!),2,FALSE)</f>
        <v>#N/A</v>
      </c>
      <c r="E304" s="23" t="s">
        <v>90</v>
      </c>
      <c r="F304" s="24" t="str">
        <f>IFERROR(VLOOKUP(E304,IF({1,0},医院分型!F:F,医院分型!E:E),2,FALSE),"无")</f>
        <v>无</v>
      </c>
      <c r="G304" s="24" t="str">
        <f>VLOOKUP(E304,医院分型!F:J,5,FALSE)</f>
        <v>是</v>
      </c>
      <c r="H304" s="25" t="s">
        <v>60</v>
      </c>
      <c r="I304" s="25" t="s">
        <v>91</v>
      </c>
      <c r="J304" s="25" t="str">
        <f>IFERROR(VLOOKUP(E304,医院分型!F$2:K$190,6,FALSE),"否")</f>
        <v>否</v>
      </c>
      <c r="K304" s="19" t="s">
        <v>862</v>
      </c>
      <c r="L304" s="19">
        <v>9</v>
      </c>
      <c r="M304" s="19" t="s">
        <v>33</v>
      </c>
      <c r="N304" s="19" t="s">
        <v>56</v>
      </c>
      <c r="O304" s="25"/>
      <c r="P304" s="27"/>
      <c r="Q304" s="27"/>
      <c r="R304" s="28"/>
      <c r="S304" s="29" t="s">
        <v>863</v>
      </c>
      <c r="T304" s="25" t="s">
        <v>38</v>
      </c>
      <c r="U304" s="31" t="s">
        <v>50</v>
      </c>
      <c r="V304" s="32"/>
      <c r="W304" s="33"/>
      <c r="X304" s="19"/>
      <c r="Y304" s="20"/>
      <c r="Z304" s="39"/>
      <c r="AA304" s="20"/>
    </row>
    <row r="305" s="15" customFormat="1" ht="13.5" customHeight="1" spans="1:27">
      <c r="A305" s="19">
        <v>304</v>
      </c>
      <c r="B305" s="20">
        <v>44295</v>
      </c>
      <c r="C305" s="21" t="s">
        <v>77</v>
      </c>
      <c r="D305" s="21" t="e">
        <f>VLOOKUP(C305,IF({1,0},#REF!,#REF!),2,FALSE)</f>
        <v>#N/A</v>
      </c>
      <c r="E305" s="23" t="s">
        <v>78</v>
      </c>
      <c r="F305" s="24" t="str">
        <f>IFERROR(VLOOKUP(E305,IF({1,0},医院分型!F:F,医院分型!E:E),2,FALSE),"无")</f>
        <v>L1</v>
      </c>
      <c r="G305" s="24" t="str">
        <f>VLOOKUP(E305,医院分型!F:J,5,FALSE)</f>
        <v>否</v>
      </c>
      <c r="H305" s="25" t="s">
        <v>60</v>
      </c>
      <c r="I305" s="25" t="s">
        <v>405</v>
      </c>
      <c r="J305" s="25" t="str">
        <f>IFERROR(VLOOKUP(E305,医院分型!F$2:K$190,6,FALSE),"否")</f>
        <v>否</v>
      </c>
      <c r="K305" s="19" t="s">
        <v>864</v>
      </c>
      <c r="L305" s="19">
        <v>4</v>
      </c>
      <c r="M305" s="19" t="s">
        <v>33</v>
      </c>
      <c r="N305" s="19" t="s">
        <v>56</v>
      </c>
      <c r="O305" s="25"/>
      <c r="P305" s="27" t="s">
        <v>35</v>
      </c>
      <c r="Q305" s="27" t="s">
        <v>36</v>
      </c>
      <c r="R305" s="28"/>
      <c r="S305" s="29" t="s">
        <v>865</v>
      </c>
      <c r="T305" s="25" t="s">
        <v>38</v>
      </c>
      <c r="U305" s="31" t="s">
        <v>50</v>
      </c>
      <c r="V305" s="32"/>
      <c r="W305" s="33"/>
      <c r="X305" s="19"/>
      <c r="Y305" s="20"/>
      <c r="Z305" s="39"/>
      <c r="AA305" s="20"/>
    </row>
    <row r="306" s="15" customFormat="1" ht="13.5" customHeight="1" spans="1:27">
      <c r="A306" s="19">
        <v>305</v>
      </c>
      <c r="B306" s="20">
        <v>44295</v>
      </c>
      <c r="C306" s="21" t="s">
        <v>77</v>
      </c>
      <c r="D306" s="21" t="e">
        <f>VLOOKUP(C306,IF({1,0},#REF!,#REF!),2,FALSE)</f>
        <v>#N/A</v>
      </c>
      <c r="E306" s="23" t="s">
        <v>78</v>
      </c>
      <c r="F306" s="24" t="str">
        <f>IFERROR(VLOOKUP(E306,IF({1,0},医院分型!F:F,医院分型!E:E),2,FALSE),"无")</f>
        <v>L1</v>
      </c>
      <c r="G306" s="24" t="str">
        <f>VLOOKUP(E306,医院分型!F:J,5,FALSE)</f>
        <v>否</v>
      </c>
      <c r="H306" s="25" t="s">
        <v>60</v>
      </c>
      <c r="I306" s="25" t="s">
        <v>405</v>
      </c>
      <c r="J306" s="25" t="str">
        <f>IFERROR(VLOOKUP(E306,医院分型!F$2:K$190,6,FALSE),"否")</f>
        <v>否</v>
      </c>
      <c r="K306" s="19" t="s">
        <v>866</v>
      </c>
      <c r="L306" s="19">
        <v>15</v>
      </c>
      <c r="M306" s="19" t="s">
        <v>33</v>
      </c>
      <c r="N306" s="19" t="s">
        <v>56</v>
      </c>
      <c r="O306" s="25"/>
      <c r="P306" s="27" t="s">
        <v>35</v>
      </c>
      <c r="Q306" s="27" t="s">
        <v>36</v>
      </c>
      <c r="R306" s="28"/>
      <c r="S306" s="29" t="s">
        <v>867</v>
      </c>
      <c r="T306" s="25" t="s">
        <v>38</v>
      </c>
      <c r="U306" s="31" t="s">
        <v>50</v>
      </c>
      <c r="V306" s="32"/>
      <c r="W306" s="33"/>
      <c r="X306" s="19"/>
      <c r="Y306" s="20"/>
      <c r="Z306" s="39"/>
      <c r="AA306" s="20"/>
    </row>
    <row r="307" s="15" customFormat="1" ht="13.5" customHeight="1" spans="1:27">
      <c r="A307" s="19">
        <v>306</v>
      </c>
      <c r="B307" s="20">
        <v>44298</v>
      </c>
      <c r="C307" s="21" t="s">
        <v>166</v>
      </c>
      <c r="D307" s="21" t="e">
        <f>VLOOKUP(C307,IF({1,0},#REF!,#REF!),2,FALSE)</f>
        <v>#N/A</v>
      </c>
      <c r="E307" s="23" t="s">
        <v>710</v>
      </c>
      <c r="F307" s="24" t="str">
        <f>IFERROR(VLOOKUP(E307,IF({1,0},医院分型!F:F,医院分型!E:E),2,FALSE),"无")</f>
        <v>L1</v>
      </c>
      <c r="G307" s="24" t="str">
        <f>VLOOKUP(E307,医院分型!F:J,5,FALSE)</f>
        <v>否</v>
      </c>
      <c r="H307" s="25" t="s">
        <v>60</v>
      </c>
      <c r="I307" s="25" t="s">
        <v>711</v>
      </c>
      <c r="J307" s="25" t="str">
        <f>IFERROR(VLOOKUP(E307,医院分型!F$2:K$190,6,FALSE),"否")</f>
        <v>否</v>
      </c>
      <c r="K307" s="19" t="s">
        <v>868</v>
      </c>
      <c r="L307" s="19">
        <v>15</v>
      </c>
      <c r="M307" s="19" t="s">
        <v>33</v>
      </c>
      <c r="N307" s="19" t="s">
        <v>56</v>
      </c>
      <c r="O307" s="25"/>
      <c r="P307" s="27" t="s">
        <v>35</v>
      </c>
      <c r="Q307" s="27" t="s">
        <v>36</v>
      </c>
      <c r="R307" s="28"/>
      <c r="S307" s="29" t="s">
        <v>869</v>
      </c>
      <c r="T307" s="25" t="s">
        <v>38</v>
      </c>
      <c r="U307" s="31" t="s">
        <v>39</v>
      </c>
      <c r="V307" s="32">
        <v>0.22</v>
      </c>
      <c r="W307" s="33" t="s">
        <v>40</v>
      </c>
      <c r="X307" s="19"/>
      <c r="Y307" s="20"/>
      <c r="Z307" s="39" t="s">
        <v>870</v>
      </c>
      <c r="AA307" s="20"/>
    </row>
    <row r="308" s="15" customFormat="1" ht="13.5" customHeight="1" spans="1:27">
      <c r="A308" s="19">
        <v>307</v>
      </c>
      <c r="B308" s="20">
        <v>44298</v>
      </c>
      <c r="C308" s="21" t="s">
        <v>291</v>
      </c>
      <c r="D308" s="21" t="e">
        <f>VLOOKUP(C308,IF({1,0},#REF!,#REF!),2,FALSE)</f>
        <v>#N/A</v>
      </c>
      <c r="E308" s="23" t="s">
        <v>292</v>
      </c>
      <c r="F308" s="24" t="str">
        <f>IFERROR(VLOOKUP(E308,IF({1,0},医院分型!F:F,医院分型!E:E),2,FALSE),"无")</f>
        <v>L2</v>
      </c>
      <c r="G308" s="24" t="str">
        <f>VLOOKUP(E308,医院分型!F:J,5,FALSE)</f>
        <v>否</v>
      </c>
      <c r="H308" s="25" t="s">
        <v>60</v>
      </c>
      <c r="I308" s="25" t="s">
        <v>458</v>
      </c>
      <c r="J308" s="25" t="str">
        <f>IFERROR(VLOOKUP(E308,医院分型!F$2:K$190,6,FALSE),"否")</f>
        <v>否</v>
      </c>
      <c r="K308" s="19" t="s">
        <v>871</v>
      </c>
      <c r="L308" s="19">
        <v>41</v>
      </c>
      <c r="M308" s="19" t="s">
        <v>33</v>
      </c>
      <c r="N308" s="19" t="s">
        <v>56</v>
      </c>
      <c r="O308" s="25"/>
      <c r="P308" s="27" t="s">
        <v>35</v>
      </c>
      <c r="Q308" s="27" t="s">
        <v>36</v>
      </c>
      <c r="R308" s="28"/>
      <c r="S308" s="29" t="s">
        <v>872</v>
      </c>
      <c r="T308" s="25" t="s">
        <v>38</v>
      </c>
      <c r="U308" s="31" t="s">
        <v>50</v>
      </c>
      <c r="V308" s="32"/>
      <c r="W308" s="33"/>
      <c r="X308" s="19"/>
      <c r="Y308" s="20"/>
      <c r="Z308" s="39"/>
      <c r="AA308" s="20"/>
    </row>
    <row r="309" s="15" customFormat="1" ht="13.5" customHeight="1" spans="1:27">
      <c r="A309" s="19">
        <v>308</v>
      </c>
      <c r="B309" s="20">
        <v>44298</v>
      </c>
      <c r="C309" s="21" t="s">
        <v>89</v>
      </c>
      <c r="D309" s="21" t="e">
        <f>VLOOKUP(C309,IF({1,0},#REF!,#REF!),2,FALSE)</f>
        <v>#N/A</v>
      </c>
      <c r="E309" s="23" t="s">
        <v>664</v>
      </c>
      <c r="F309" s="24" t="str">
        <f>IFERROR(VLOOKUP(E309,IF({1,0},医院分型!F:F,医院分型!E:E),2,FALSE),"无")</f>
        <v>无</v>
      </c>
      <c r="G309" s="24" t="e">
        <f>VLOOKUP(E309,医院分型!F:J,5,FALSE)</f>
        <v>#N/A</v>
      </c>
      <c r="H309" s="25" t="s">
        <v>180</v>
      </c>
      <c r="I309" s="25" t="s">
        <v>873</v>
      </c>
      <c r="J309" s="25" t="str">
        <f>IFERROR(VLOOKUP(E309,医院分型!F$2:K$190,6,FALSE),"否")</f>
        <v>否</v>
      </c>
      <c r="K309" s="19" t="s">
        <v>666</v>
      </c>
      <c r="L309" s="19">
        <v>12</v>
      </c>
      <c r="M309" s="19" t="s">
        <v>33</v>
      </c>
      <c r="N309" s="19" t="s">
        <v>56</v>
      </c>
      <c r="O309" s="25"/>
      <c r="P309" s="27" t="s">
        <v>35</v>
      </c>
      <c r="Q309" s="27" t="s">
        <v>36</v>
      </c>
      <c r="R309" s="28"/>
      <c r="S309" s="29" t="s">
        <v>874</v>
      </c>
      <c r="T309" s="25" t="s">
        <v>38</v>
      </c>
      <c r="U309" s="31" t="s">
        <v>50</v>
      </c>
      <c r="V309" s="32"/>
      <c r="W309" s="33"/>
      <c r="X309" s="19"/>
      <c r="Y309" s="20"/>
      <c r="Z309" s="39"/>
      <c r="AA309" s="20"/>
    </row>
    <row r="310" s="15" customFormat="1" ht="13.5" customHeight="1" spans="1:27">
      <c r="A310" s="19">
        <v>309</v>
      </c>
      <c r="B310" s="20">
        <v>44298</v>
      </c>
      <c r="C310" s="21" t="s">
        <v>187</v>
      </c>
      <c r="D310" s="21" t="e">
        <f>VLOOKUP(C310,IF({1,0},#REF!,#REF!),2,FALSE)</f>
        <v>#N/A</v>
      </c>
      <c r="E310" s="23" t="s">
        <v>188</v>
      </c>
      <c r="F310" s="24" t="str">
        <f>IFERROR(VLOOKUP(E310,IF({1,0},医院分型!F:F,医院分型!E:E),2,FALSE),"无")</f>
        <v>L2</v>
      </c>
      <c r="G310" s="24" t="str">
        <f>VLOOKUP(E310,医院分型!F:J,5,FALSE)</f>
        <v>是</v>
      </c>
      <c r="H310" s="25" t="s">
        <v>60</v>
      </c>
      <c r="I310" s="25" t="s">
        <v>455</v>
      </c>
      <c r="J310" s="25" t="str">
        <f>IFERROR(VLOOKUP(E310,医院分型!F$2:K$190,6,FALSE),"否")</f>
        <v>是</v>
      </c>
      <c r="K310" s="19" t="s">
        <v>875</v>
      </c>
      <c r="L310" s="19">
        <v>50</v>
      </c>
      <c r="M310" s="19" t="s">
        <v>33</v>
      </c>
      <c r="N310" s="19" t="s">
        <v>34</v>
      </c>
      <c r="O310" s="25"/>
      <c r="P310" s="27" t="s">
        <v>35</v>
      </c>
      <c r="Q310" s="27" t="s">
        <v>36</v>
      </c>
      <c r="R310" s="28"/>
      <c r="S310" s="29" t="s">
        <v>876</v>
      </c>
      <c r="T310" s="25" t="s">
        <v>38</v>
      </c>
      <c r="U310" s="31" t="s">
        <v>50</v>
      </c>
      <c r="V310" s="32"/>
      <c r="W310" s="33"/>
      <c r="X310" s="19"/>
      <c r="Y310" s="20"/>
      <c r="Z310" s="39"/>
      <c r="AA310" s="20"/>
    </row>
    <row r="311" s="15" customFormat="1" ht="13.5" customHeight="1" spans="1:27">
      <c r="A311" s="19">
        <v>310</v>
      </c>
      <c r="B311" s="20">
        <v>44299</v>
      </c>
      <c r="C311" s="21" t="s">
        <v>96</v>
      </c>
      <c r="D311" s="21" t="e">
        <f>VLOOKUP(C311,IF({1,0},#REF!,#REF!),2,FALSE)</f>
        <v>#N/A</v>
      </c>
      <c r="E311" s="23" t="s">
        <v>97</v>
      </c>
      <c r="F311" s="24" t="str">
        <f>IFERROR(VLOOKUP(E311,IF({1,0},医院分型!F:F,医院分型!E:E),2,FALSE),"无")</f>
        <v>L2</v>
      </c>
      <c r="G311" s="24" t="str">
        <f>VLOOKUP(E311,医院分型!F:J,5,FALSE)</f>
        <v>是</v>
      </c>
      <c r="H311" s="25" t="s">
        <v>60</v>
      </c>
      <c r="I311" s="25" t="s">
        <v>98</v>
      </c>
      <c r="J311" s="25" t="str">
        <f>IFERROR(VLOOKUP(E311,医院分型!F$2:K$190,6,FALSE),"否")</f>
        <v>否</v>
      </c>
      <c r="K311" s="19" t="s">
        <v>877</v>
      </c>
      <c r="L311" s="19">
        <v>32</v>
      </c>
      <c r="M311" s="19" t="s">
        <v>33</v>
      </c>
      <c r="N311" s="19" t="s">
        <v>34</v>
      </c>
      <c r="O311" s="25"/>
      <c r="P311" s="27" t="s">
        <v>35</v>
      </c>
      <c r="Q311" s="27" t="s">
        <v>36</v>
      </c>
      <c r="R311" s="28"/>
      <c r="S311" s="29" t="s">
        <v>878</v>
      </c>
      <c r="T311" s="25" t="s">
        <v>38</v>
      </c>
      <c r="U311" s="31" t="s">
        <v>50</v>
      </c>
      <c r="V311" s="32"/>
      <c r="W311" s="33"/>
      <c r="X311" s="19"/>
      <c r="Y311" s="20"/>
      <c r="Z311" s="39"/>
      <c r="AA311" s="20"/>
    </row>
    <row r="312" s="15" customFormat="1" ht="13.5" customHeight="1" spans="1:27">
      <c r="A312" s="19">
        <v>311</v>
      </c>
      <c r="B312" s="20">
        <v>44299</v>
      </c>
      <c r="C312" s="21" t="s">
        <v>96</v>
      </c>
      <c r="D312" s="21" t="e">
        <f>VLOOKUP(C312,IF({1,0},#REF!,#REF!),2,FALSE)</f>
        <v>#N/A</v>
      </c>
      <c r="E312" s="23" t="s">
        <v>97</v>
      </c>
      <c r="F312" s="24" t="str">
        <f>IFERROR(VLOOKUP(E312,IF({1,0},医院分型!F:F,医院分型!E:E),2,FALSE),"无")</f>
        <v>L2</v>
      </c>
      <c r="G312" s="24" t="str">
        <f>VLOOKUP(E312,医院分型!F:J,5,FALSE)</f>
        <v>是</v>
      </c>
      <c r="H312" s="25" t="s">
        <v>60</v>
      </c>
      <c r="I312" s="25" t="s">
        <v>98</v>
      </c>
      <c r="J312" s="25" t="str">
        <f>IFERROR(VLOOKUP(E312,医院分型!F$2:K$190,6,FALSE),"否")</f>
        <v>否</v>
      </c>
      <c r="K312" s="19" t="s">
        <v>879</v>
      </c>
      <c r="L312" s="19">
        <v>29</v>
      </c>
      <c r="M312" s="19" t="s">
        <v>33</v>
      </c>
      <c r="N312" s="19" t="s">
        <v>34</v>
      </c>
      <c r="O312" s="25"/>
      <c r="P312" s="27" t="s">
        <v>35</v>
      </c>
      <c r="Q312" s="27" t="s">
        <v>36</v>
      </c>
      <c r="R312" s="28"/>
      <c r="S312" s="29" t="s">
        <v>880</v>
      </c>
      <c r="T312" s="25" t="s">
        <v>38</v>
      </c>
      <c r="U312" s="31" t="s">
        <v>50</v>
      </c>
      <c r="V312" s="32"/>
      <c r="W312" s="33"/>
      <c r="X312" s="19"/>
      <c r="Y312" s="20"/>
      <c r="Z312" s="39"/>
      <c r="AA312" s="20"/>
    </row>
    <row r="313" s="15" customFormat="1" ht="13.5" customHeight="1" spans="1:27">
      <c r="A313" s="19">
        <v>312</v>
      </c>
      <c r="B313" s="20">
        <v>44300</v>
      </c>
      <c r="C313" s="21" t="s">
        <v>89</v>
      </c>
      <c r="D313" s="21" t="e">
        <f>VLOOKUP(C313,IF({1,0},#REF!,#REF!),2,FALSE)</f>
        <v>#N/A</v>
      </c>
      <c r="E313" s="23" t="s">
        <v>443</v>
      </c>
      <c r="F313" s="24" t="str">
        <f>IFERROR(VLOOKUP(E313,IF({1,0},医院分型!F:F,医院分型!E:E),2,FALSE),"无")</f>
        <v>L1</v>
      </c>
      <c r="G313" s="24" t="str">
        <f>VLOOKUP(E313,医院分型!F:J,5,FALSE)</f>
        <v>是</v>
      </c>
      <c r="H313" s="25" t="s">
        <v>60</v>
      </c>
      <c r="I313" s="25" t="s">
        <v>444</v>
      </c>
      <c r="J313" s="25" t="str">
        <f>IFERROR(VLOOKUP(E313,医院分型!F$2:K$190,6,FALSE),"否")</f>
        <v>否</v>
      </c>
      <c r="K313" s="19" t="s">
        <v>881</v>
      </c>
      <c r="L313" s="19">
        <v>25</v>
      </c>
      <c r="M313" s="19" t="s">
        <v>33</v>
      </c>
      <c r="N313" s="19" t="s">
        <v>34</v>
      </c>
      <c r="O313" s="25"/>
      <c r="P313" s="27" t="s">
        <v>35</v>
      </c>
      <c r="Q313" s="27" t="s">
        <v>882</v>
      </c>
      <c r="R313" s="28"/>
      <c r="S313" s="29" t="s">
        <v>883</v>
      </c>
      <c r="T313" s="25" t="s">
        <v>38</v>
      </c>
      <c r="U313" s="31" t="s">
        <v>50</v>
      </c>
      <c r="V313" s="32"/>
      <c r="W313" s="33" t="s">
        <v>40</v>
      </c>
      <c r="X313" s="19"/>
      <c r="Y313" s="20"/>
      <c r="Z313" s="39"/>
      <c r="AA313" s="20"/>
    </row>
    <row r="314" s="15" customFormat="1" ht="13.5" customHeight="1" spans="1:27">
      <c r="A314" s="19">
        <v>313</v>
      </c>
      <c r="B314" s="20">
        <v>44300</v>
      </c>
      <c r="C314" s="21" t="s">
        <v>44</v>
      </c>
      <c r="D314" s="21" t="e">
        <f>VLOOKUP(C314,IF({1,0},#REF!,#REF!),2,FALSE)</f>
        <v>#N/A</v>
      </c>
      <c r="E314" s="23" t="s">
        <v>45</v>
      </c>
      <c r="F314" s="24" t="str">
        <f>IFERROR(VLOOKUP(E314,IF({1,0},医院分型!F:F,医院分型!E:E),2,FALSE),"无")</f>
        <v>L2</v>
      </c>
      <c r="G314" s="24" t="str">
        <f>VLOOKUP(E314,医院分型!F:J,5,FALSE)</f>
        <v>否</v>
      </c>
      <c r="H314" s="25" t="s">
        <v>46</v>
      </c>
      <c r="I314" s="25" t="s">
        <v>884</v>
      </c>
      <c r="J314" s="25" t="str">
        <f>IFERROR(VLOOKUP(E314,医院分型!F$2:K$190,6,FALSE),"否")</f>
        <v>是</v>
      </c>
      <c r="K314" s="19" t="s">
        <v>885</v>
      </c>
      <c r="L314" s="19">
        <v>13</v>
      </c>
      <c r="M314" s="19" t="s">
        <v>33</v>
      </c>
      <c r="N314" s="19" t="s">
        <v>56</v>
      </c>
      <c r="O314" s="25"/>
      <c r="P314" s="27" t="s">
        <v>35</v>
      </c>
      <c r="Q314" s="27" t="s">
        <v>36</v>
      </c>
      <c r="R314" s="28"/>
      <c r="S314" s="29" t="s">
        <v>886</v>
      </c>
      <c r="T314" s="25" t="s">
        <v>38</v>
      </c>
      <c r="U314" s="31" t="s">
        <v>50</v>
      </c>
      <c r="V314" s="32"/>
      <c r="W314" s="33"/>
      <c r="X314" s="19"/>
      <c r="Y314" s="20"/>
      <c r="Z314" s="39"/>
      <c r="AA314" s="20"/>
    </row>
    <row r="315" s="15" customFormat="1" ht="13.5" customHeight="1" spans="1:27">
      <c r="A315" s="19">
        <v>314</v>
      </c>
      <c r="B315" s="20">
        <v>44300</v>
      </c>
      <c r="C315" s="21" t="s">
        <v>64</v>
      </c>
      <c r="D315" s="21" t="e">
        <f>VLOOKUP(C315,IF({1,0},#REF!,#REF!),2,FALSE)</f>
        <v>#N/A</v>
      </c>
      <c r="E315" s="23" t="s">
        <v>84</v>
      </c>
      <c r="F315" s="24" t="str">
        <f>IFERROR(VLOOKUP(E315,IF({1,0},医院分型!F:F,医院分型!E:E),2,FALSE),"无")</f>
        <v>L2</v>
      </c>
      <c r="G315" s="24" t="str">
        <f>VLOOKUP(E315,医院分型!F:J,5,FALSE)</f>
        <v>是</v>
      </c>
      <c r="H315" s="25" t="s">
        <v>60</v>
      </c>
      <c r="I315" s="25" t="s">
        <v>813</v>
      </c>
      <c r="J315" s="25" t="str">
        <f>IFERROR(VLOOKUP(E315,医院分型!F$2:K$190,6,FALSE),"否")</f>
        <v>否</v>
      </c>
      <c r="K315" s="19" t="s">
        <v>887</v>
      </c>
      <c r="L315" s="19">
        <v>17</v>
      </c>
      <c r="M315" s="19" t="s">
        <v>33</v>
      </c>
      <c r="N315" s="19" t="s">
        <v>56</v>
      </c>
      <c r="O315" s="25"/>
      <c r="P315" s="27" t="s">
        <v>35</v>
      </c>
      <c r="Q315" s="27" t="s">
        <v>36</v>
      </c>
      <c r="R315" s="28"/>
      <c r="S315" s="29" t="s">
        <v>888</v>
      </c>
      <c r="T315" s="25" t="s">
        <v>38</v>
      </c>
      <c r="U315" s="31" t="s">
        <v>50</v>
      </c>
      <c r="V315" s="32"/>
      <c r="W315" s="33"/>
      <c r="X315" s="19"/>
      <c r="Y315" s="20"/>
      <c r="Z315" s="39"/>
      <c r="AA315" s="20"/>
    </row>
    <row r="316" s="15" customFormat="1" ht="13.5" customHeight="1" spans="1:27">
      <c r="A316" s="19">
        <v>315</v>
      </c>
      <c r="B316" s="20">
        <v>44300</v>
      </c>
      <c r="C316" s="21" t="s">
        <v>64</v>
      </c>
      <c r="D316" s="21" t="e">
        <f>VLOOKUP(C316,IF({1,0},#REF!,#REF!),2,FALSE)</f>
        <v>#N/A</v>
      </c>
      <c r="E316" s="23" t="s">
        <v>84</v>
      </c>
      <c r="F316" s="24" t="str">
        <f>IFERROR(VLOOKUP(E316,IF({1,0},医院分型!F:F,医院分型!E:E),2,FALSE),"无")</f>
        <v>L2</v>
      </c>
      <c r="G316" s="24" t="str">
        <f>VLOOKUP(E316,医院分型!F:J,5,FALSE)</f>
        <v>是</v>
      </c>
      <c r="H316" s="25" t="s">
        <v>60</v>
      </c>
      <c r="I316" s="25" t="s">
        <v>813</v>
      </c>
      <c r="J316" s="25" t="str">
        <f>IFERROR(VLOOKUP(E316,医院分型!F$2:K$190,6,FALSE),"否")</f>
        <v>否</v>
      </c>
      <c r="K316" s="19" t="s">
        <v>889</v>
      </c>
      <c r="L316" s="19">
        <v>49</v>
      </c>
      <c r="M316" s="19" t="s">
        <v>33</v>
      </c>
      <c r="N316" s="19" t="s">
        <v>56</v>
      </c>
      <c r="O316" s="25"/>
      <c r="P316" s="27" t="s">
        <v>35</v>
      </c>
      <c r="Q316" s="27" t="s">
        <v>36</v>
      </c>
      <c r="R316" s="28"/>
      <c r="S316" s="29" t="s">
        <v>890</v>
      </c>
      <c r="T316" s="25" t="s">
        <v>38</v>
      </c>
      <c r="U316" s="31" t="s">
        <v>50</v>
      </c>
      <c r="V316" s="32"/>
      <c r="W316" s="33"/>
      <c r="X316" s="19"/>
      <c r="Y316" s="20"/>
      <c r="Z316" s="39"/>
      <c r="AA316" s="20"/>
    </row>
    <row r="317" s="15" customFormat="1" ht="13.5" customHeight="1" spans="1:27">
      <c r="A317" s="19">
        <v>316</v>
      </c>
      <c r="B317" s="20">
        <v>44300</v>
      </c>
      <c r="C317" s="21" t="s">
        <v>64</v>
      </c>
      <c r="D317" s="21" t="e">
        <f>VLOOKUP(C317,IF({1,0},#REF!,#REF!),2,FALSE)</f>
        <v>#N/A</v>
      </c>
      <c r="E317" s="23" t="s">
        <v>84</v>
      </c>
      <c r="F317" s="24" t="str">
        <f>IFERROR(VLOOKUP(E317,IF({1,0},医院分型!F:F,医院分型!E:E),2,FALSE),"无")</f>
        <v>L2</v>
      </c>
      <c r="G317" s="24" t="str">
        <f>VLOOKUP(E317,医院分型!F:J,5,FALSE)</f>
        <v>是</v>
      </c>
      <c r="H317" s="25" t="s">
        <v>60</v>
      </c>
      <c r="I317" s="25" t="s">
        <v>813</v>
      </c>
      <c r="J317" s="25" t="str">
        <f>IFERROR(VLOOKUP(E317,医院分型!F$2:K$190,6,FALSE),"否")</f>
        <v>否</v>
      </c>
      <c r="K317" s="19" t="s">
        <v>891</v>
      </c>
      <c r="L317" s="19">
        <v>46</v>
      </c>
      <c r="M317" s="19" t="s">
        <v>33</v>
      </c>
      <c r="N317" s="19" t="s">
        <v>34</v>
      </c>
      <c r="O317" s="25"/>
      <c r="P317" s="27" t="s">
        <v>35</v>
      </c>
      <c r="Q317" s="27" t="s">
        <v>36</v>
      </c>
      <c r="R317" s="28"/>
      <c r="S317" s="29" t="s">
        <v>892</v>
      </c>
      <c r="T317" s="25" t="s">
        <v>38</v>
      </c>
      <c r="U317" s="31" t="s">
        <v>50</v>
      </c>
      <c r="V317" s="32"/>
      <c r="W317" s="33"/>
      <c r="X317" s="19"/>
      <c r="Y317" s="20"/>
      <c r="Z317" s="39"/>
      <c r="AA317" s="20"/>
    </row>
    <row r="318" s="15" customFormat="1" ht="13.5" customHeight="1" spans="1:27">
      <c r="A318" s="19">
        <v>317</v>
      </c>
      <c r="B318" s="20">
        <v>44300</v>
      </c>
      <c r="C318" s="21" t="s">
        <v>89</v>
      </c>
      <c r="D318" s="21" t="e">
        <f>VLOOKUP(C318,IF({1,0},#REF!,#REF!),2,FALSE)</f>
        <v>#N/A</v>
      </c>
      <c r="E318" s="23" t="s">
        <v>90</v>
      </c>
      <c r="F318" s="24" t="str">
        <f>IFERROR(VLOOKUP(E318,IF({1,0},医院分型!F:F,医院分型!E:E),2,FALSE),"无")</f>
        <v>无</v>
      </c>
      <c r="G318" s="24" t="str">
        <f>VLOOKUP(E318,医院分型!F:J,5,FALSE)</f>
        <v>是</v>
      </c>
      <c r="H318" s="25" t="s">
        <v>60</v>
      </c>
      <c r="I318" s="25" t="s">
        <v>91</v>
      </c>
      <c r="J318" s="25" t="str">
        <f>IFERROR(VLOOKUP(E318,医院分型!F$2:K$190,6,FALSE),"否")</f>
        <v>否</v>
      </c>
      <c r="K318" s="19" t="s">
        <v>893</v>
      </c>
      <c r="L318" s="19">
        <v>43</v>
      </c>
      <c r="M318" s="19" t="s">
        <v>33</v>
      </c>
      <c r="N318" s="19" t="s">
        <v>56</v>
      </c>
      <c r="O318" s="25"/>
      <c r="P318" s="27" t="s">
        <v>35</v>
      </c>
      <c r="Q318" s="27" t="s">
        <v>36</v>
      </c>
      <c r="R318" s="28"/>
      <c r="S318" s="29" t="s">
        <v>894</v>
      </c>
      <c r="T318" s="25" t="s">
        <v>38</v>
      </c>
      <c r="U318" s="31" t="s">
        <v>50</v>
      </c>
      <c r="V318" s="32"/>
      <c r="W318" s="33"/>
      <c r="X318" s="19"/>
      <c r="Y318" s="20"/>
      <c r="Z318" s="39"/>
      <c r="AA318" s="20"/>
    </row>
    <row r="319" s="15" customFormat="1" ht="13.5" customHeight="1" spans="1:27">
      <c r="A319" s="19">
        <v>318</v>
      </c>
      <c r="B319" s="20">
        <v>44300</v>
      </c>
      <c r="C319" s="21" t="s">
        <v>187</v>
      </c>
      <c r="D319" s="21" t="e">
        <f>VLOOKUP(C319,IF({1,0},#REF!,#REF!),2,FALSE)</f>
        <v>#N/A</v>
      </c>
      <c r="E319" s="23" t="s">
        <v>188</v>
      </c>
      <c r="F319" s="24" t="str">
        <f>IFERROR(VLOOKUP(E319,IF({1,0},医院分型!F:F,医院分型!E:E),2,FALSE),"无")</f>
        <v>L2</v>
      </c>
      <c r="G319" s="24" t="str">
        <f>VLOOKUP(E319,医院分型!F:J,5,FALSE)</f>
        <v>是</v>
      </c>
      <c r="H319" s="25" t="s">
        <v>60</v>
      </c>
      <c r="I319" s="25" t="s">
        <v>463</v>
      </c>
      <c r="J319" s="25" t="str">
        <f>IFERROR(VLOOKUP(E319,医院分型!F$2:K$190,6,FALSE),"否")</f>
        <v>是</v>
      </c>
      <c r="K319" s="19" t="s">
        <v>895</v>
      </c>
      <c r="L319" s="19">
        <v>22</v>
      </c>
      <c r="M319" s="19" t="s">
        <v>33</v>
      </c>
      <c r="N319" s="19" t="s">
        <v>56</v>
      </c>
      <c r="O319" s="25"/>
      <c r="P319" s="27" t="s">
        <v>35</v>
      </c>
      <c r="Q319" s="27" t="s">
        <v>36</v>
      </c>
      <c r="R319" s="28"/>
      <c r="S319" s="29" t="s">
        <v>896</v>
      </c>
      <c r="T319" s="25" t="s">
        <v>38</v>
      </c>
      <c r="U319" s="31" t="s">
        <v>50</v>
      </c>
      <c r="V319" s="32"/>
      <c r="W319" s="33"/>
      <c r="X319" s="19"/>
      <c r="Y319" s="20"/>
      <c r="Z319" s="39"/>
      <c r="AA319" s="20"/>
    </row>
    <row r="320" s="15" customFormat="1" ht="13.5" customHeight="1" spans="1:27">
      <c r="A320" s="19">
        <v>319</v>
      </c>
      <c r="B320" s="20">
        <v>44300</v>
      </c>
      <c r="C320" s="21" t="s">
        <v>89</v>
      </c>
      <c r="D320" s="21" t="e">
        <f>VLOOKUP(C320,IF({1,0},#REF!,#REF!),2,FALSE)</f>
        <v>#N/A</v>
      </c>
      <c r="E320" s="23" t="s">
        <v>820</v>
      </c>
      <c r="F320" s="24" t="str">
        <f>IFERROR(VLOOKUP(E320,IF({1,0},医院分型!F:F,医院分型!E:E),2,FALSE),"无")</f>
        <v>L2</v>
      </c>
      <c r="G320" s="24" t="str">
        <f>VLOOKUP(E320,医院分型!F:J,5,FALSE)</f>
        <v>否</v>
      </c>
      <c r="H320" s="25" t="s">
        <v>129</v>
      </c>
      <c r="I320" s="25" t="s">
        <v>897</v>
      </c>
      <c r="J320" s="25" t="str">
        <f>IFERROR(VLOOKUP(E320,医院分型!F$2:K$190,6,FALSE),"否")</f>
        <v>否</v>
      </c>
      <c r="K320" s="19" t="s">
        <v>898</v>
      </c>
      <c r="L320" s="19">
        <v>3</v>
      </c>
      <c r="M320" s="19" t="s">
        <v>121</v>
      </c>
      <c r="N320" s="19" t="s">
        <v>56</v>
      </c>
      <c r="O320" s="25"/>
      <c r="P320" s="27"/>
      <c r="Q320" s="27"/>
      <c r="R320" s="28"/>
      <c r="S320" s="29" t="s">
        <v>899</v>
      </c>
      <c r="T320" s="25" t="s">
        <v>38</v>
      </c>
      <c r="U320" s="31" t="s">
        <v>50</v>
      </c>
      <c r="V320" s="32"/>
      <c r="W320" s="33"/>
      <c r="X320" s="19"/>
      <c r="Y320" s="20"/>
      <c r="Z320" s="39"/>
      <c r="AA320" s="20"/>
    </row>
    <row r="321" s="15" customFormat="1" ht="13.5" customHeight="1" spans="1:27">
      <c r="A321" s="19">
        <v>320</v>
      </c>
      <c r="B321" s="20">
        <v>44292</v>
      </c>
      <c r="C321" s="21" t="s">
        <v>105</v>
      </c>
      <c r="D321" s="21" t="e">
        <f>VLOOKUP(C321,IF({1,0},#REF!,#REF!),2,FALSE)</f>
        <v>#N/A</v>
      </c>
      <c r="E321" s="23" t="s">
        <v>151</v>
      </c>
      <c r="F321" s="24" t="str">
        <f>IFERROR(VLOOKUP(E321,IF({1,0},医院分型!F:F,医院分型!E:E),2,FALSE),"无")</f>
        <v>L1</v>
      </c>
      <c r="G321" s="24" t="str">
        <f>VLOOKUP(E321,医院分型!F:J,5,FALSE)</f>
        <v>否</v>
      </c>
      <c r="H321" s="25" t="s">
        <v>60</v>
      </c>
      <c r="I321" s="25" t="s">
        <v>900</v>
      </c>
      <c r="J321" s="25" t="str">
        <f>IFERROR(VLOOKUP(E321,医院分型!F$2:K$190,6,FALSE),"否")</f>
        <v>是</v>
      </c>
      <c r="K321" s="19" t="s">
        <v>901</v>
      </c>
      <c r="L321" s="19">
        <v>3</v>
      </c>
      <c r="M321" s="19" t="s">
        <v>33</v>
      </c>
      <c r="N321" s="19" t="s">
        <v>56</v>
      </c>
      <c r="O321" s="25"/>
      <c r="P321" s="27"/>
      <c r="Q321" s="27"/>
      <c r="R321" s="28"/>
      <c r="S321" s="29" t="s">
        <v>902</v>
      </c>
      <c r="T321" s="25" t="s">
        <v>38</v>
      </c>
      <c r="U321" s="31" t="s">
        <v>50</v>
      </c>
      <c r="V321" s="32"/>
      <c r="W321" s="33"/>
      <c r="X321" s="19"/>
      <c r="Y321" s="20"/>
      <c r="Z321" s="39"/>
      <c r="AA321" s="20"/>
    </row>
    <row r="322" s="15" customFormat="1" ht="13.5" customHeight="1" spans="1:27">
      <c r="A322" s="19">
        <v>321</v>
      </c>
      <c r="B322" s="20">
        <v>44301</v>
      </c>
      <c r="C322" s="21" t="s">
        <v>64</v>
      </c>
      <c r="D322" s="21" t="e">
        <f>VLOOKUP(C322,IF({1,0},#REF!,#REF!),2,FALSE)</f>
        <v>#N/A</v>
      </c>
      <c r="E322" s="23" t="s">
        <v>117</v>
      </c>
      <c r="F322" s="24" t="str">
        <f>IFERROR(VLOOKUP(E322,IF({1,0},医院分型!F:F,医院分型!E:E),2,FALSE),"无")</f>
        <v>L1</v>
      </c>
      <c r="G322" s="24" t="str">
        <f>VLOOKUP(E322,医院分型!F:J,5,FALSE)</f>
        <v>是</v>
      </c>
      <c r="H322" s="25" t="s">
        <v>118</v>
      </c>
      <c r="I322" s="25" t="s">
        <v>119</v>
      </c>
      <c r="J322" s="25" t="str">
        <f>IFERROR(VLOOKUP(E322,医院分型!F$2:K$190,6,FALSE),"否")</f>
        <v>是</v>
      </c>
      <c r="K322" s="19" t="s">
        <v>690</v>
      </c>
      <c r="L322" s="19">
        <v>3</v>
      </c>
      <c r="M322" s="19" t="s">
        <v>33</v>
      </c>
      <c r="N322" s="19" t="s">
        <v>34</v>
      </c>
      <c r="O322" s="25"/>
      <c r="P322" s="27"/>
      <c r="Q322" s="27"/>
      <c r="R322" s="28"/>
      <c r="S322" s="29" t="s">
        <v>903</v>
      </c>
      <c r="T322" s="25" t="s">
        <v>38</v>
      </c>
      <c r="U322" s="31" t="s">
        <v>50</v>
      </c>
      <c r="V322" s="32"/>
      <c r="W322" s="33"/>
      <c r="X322" s="19"/>
      <c r="Y322" s="20"/>
      <c r="Z322" s="39"/>
      <c r="AA322" s="20"/>
    </row>
    <row r="323" s="15" customFormat="1" ht="13.5" customHeight="1" spans="1:27">
      <c r="A323" s="19">
        <v>322</v>
      </c>
      <c r="B323" s="20">
        <v>44301</v>
      </c>
      <c r="C323" s="21" t="s">
        <v>64</v>
      </c>
      <c r="D323" s="21" t="e">
        <f>VLOOKUP(C323,IF({1,0},#REF!,#REF!),2,FALSE)</f>
        <v>#N/A</v>
      </c>
      <c r="E323" s="23" t="s">
        <v>117</v>
      </c>
      <c r="F323" s="24" t="str">
        <f>IFERROR(VLOOKUP(E323,IF({1,0},医院分型!F:F,医院分型!E:E),2,FALSE),"无")</f>
        <v>L1</v>
      </c>
      <c r="G323" s="24" t="str">
        <f>VLOOKUP(E323,医院分型!F:J,5,FALSE)</f>
        <v>是</v>
      </c>
      <c r="H323" s="25" t="s">
        <v>118</v>
      </c>
      <c r="I323" s="25" t="s">
        <v>119</v>
      </c>
      <c r="J323" s="25" t="str">
        <f>IFERROR(VLOOKUP(E323,医院分型!F$2:K$190,6,FALSE),"否")</f>
        <v>是</v>
      </c>
      <c r="K323" s="19" t="s">
        <v>904</v>
      </c>
      <c r="L323" s="19">
        <v>4</v>
      </c>
      <c r="M323" s="19" t="s">
        <v>121</v>
      </c>
      <c r="N323" s="19" t="s">
        <v>56</v>
      </c>
      <c r="O323" s="25"/>
      <c r="P323" s="27"/>
      <c r="Q323" s="27"/>
      <c r="R323" s="28"/>
      <c r="S323" s="29" t="s">
        <v>905</v>
      </c>
      <c r="T323" s="25" t="s">
        <v>38</v>
      </c>
      <c r="U323" s="31" t="s">
        <v>50</v>
      </c>
      <c r="V323" s="32"/>
      <c r="W323" s="33"/>
      <c r="X323" s="19"/>
      <c r="Y323" s="20"/>
      <c r="Z323" s="39"/>
      <c r="AA323" s="20"/>
    </row>
    <row r="324" s="15" customFormat="1" ht="13.5" customHeight="1" spans="1:27">
      <c r="A324" s="19">
        <v>323</v>
      </c>
      <c r="B324" s="20">
        <v>44301</v>
      </c>
      <c r="C324" s="21" t="s">
        <v>64</v>
      </c>
      <c r="D324" s="21" t="e">
        <f>VLOOKUP(C324,IF({1,0},#REF!,#REF!),2,FALSE)</f>
        <v>#N/A</v>
      </c>
      <c r="E324" s="23" t="s">
        <v>242</v>
      </c>
      <c r="F324" s="24" t="str">
        <f>IFERROR(VLOOKUP(E324,IF({1,0},医院分型!F:F,医院分型!E:E),2,FALSE),"无")</f>
        <v>L2</v>
      </c>
      <c r="G324" s="24" t="str">
        <f>VLOOKUP(E324,医院分型!F:J,5,FALSE)</f>
        <v>是</v>
      </c>
      <c r="H324" s="25" t="s">
        <v>60</v>
      </c>
      <c r="I324" s="25" t="s">
        <v>243</v>
      </c>
      <c r="J324" s="25" t="str">
        <f>IFERROR(VLOOKUP(E324,医院分型!F$2:K$190,6,FALSE),"否")</f>
        <v>是</v>
      </c>
      <c r="K324" s="19" t="s">
        <v>906</v>
      </c>
      <c r="L324" s="19">
        <v>64</v>
      </c>
      <c r="M324" s="19" t="s">
        <v>33</v>
      </c>
      <c r="N324" s="19" t="s">
        <v>34</v>
      </c>
      <c r="O324" s="25"/>
      <c r="P324" s="27" t="s">
        <v>35</v>
      </c>
      <c r="Q324" s="27" t="s">
        <v>36</v>
      </c>
      <c r="R324" s="28"/>
      <c r="S324" s="29" t="s">
        <v>907</v>
      </c>
      <c r="T324" s="25" t="s">
        <v>38</v>
      </c>
      <c r="U324" s="31" t="s">
        <v>50</v>
      </c>
      <c r="V324" s="32"/>
      <c r="W324" s="33"/>
      <c r="X324" s="19"/>
      <c r="Y324" s="20"/>
      <c r="Z324" s="39"/>
      <c r="AA324" s="20"/>
    </row>
    <row r="325" s="15" customFormat="1" ht="13.5" customHeight="1" spans="1:27">
      <c r="A325" s="19">
        <v>324</v>
      </c>
      <c r="B325" s="20">
        <v>44301</v>
      </c>
      <c r="C325" s="21" t="s">
        <v>64</v>
      </c>
      <c r="D325" s="21" t="e">
        <f>VLOOKUP(C325,IF({1,0},#REF!,#REF!),2,FALSE)</f>
        <v>#N/A</v>
      </c>
      <c r="E325" s="23" t="s">
        <v>242</v>
      </c>
      <c r="F325" s="24" t="str">
        <f>IFERROR(VLOOKUP(E325,IF({1,0},医院分型!F:F,医院分型!E:E),2,FALSE),"无")</f>
        <v>L2</v>
      </c>
      <c r="G325" s="24" t="str">
        <f>VLOOKUP(E325,医院分型!F:J,5,FALSE)</f>
        <v>是</v>
      </c>
      <c r="H325" s="25" t="s">
        <v>60</v>
      </c>
      <c r="I325" s="25" t="s">
        <v>243</v>
      </c>
      <c r="J325" s="25" t="str">
        <f>IFERROR(VLOOKUP(E325,医院分型!F$2:K$190,6,FALSE),"否")</f>
        <v>是</v>
      </c>
      <c r="K325" s="19" t="s">
        <v>908</v>
      </c>
      <c r="L325" s="19">
        <v>22</v>
      </c>
      <c r="M325" s="19" t="s">
        <v>33</v>
      </c>
      <c r="N325" s="19" t="s">
        <v>34</v>
      </c>
      <c r="O325" s="25"/>
      <c r="P325" s="27" t="s">
        <v>35</v>
      </c>
      <c r="Q325" s="27" t="s">
        <v>36</v>
      </c>
      <c r="R325" s="28"/>
      <c r="S325" s="29" t="s">
        <v>909</v>
      </c>
      <c r="T325" s="25" t="s">
        <v>38</v>
      </c>
      <c r="U325" s="31" t="s">
        <v>50</v>
      </c>
      <c r="V325" s="32"/>
      <c r="W325" s="33"/>
      <c r="X325" s="19"/>
      <c r="Y325" s="20"/>
      <c r="Z325" s="39"/>
      <c r="AA325" s="20"/>
    </row>
    <row r="326" s="15" customFormat="1" ht="13.5" customHeight="1" spans="1:27">
      <c r="A326" s="19">
        <v>325</v>
      </c>
      <c r="B326" s="20">
        <v>44301</v>
      </c>
      <c r="C326" s="21" t="s">
        <v>64</v>
      </c>
      <c r="D326" s="21" t="e">
        <f>VLOOKUP(C326,IF({1,0},#REF!,#REF!),2,FALSE)</f>
        <v>#N/A</v>
      </c>
      <c r="E326" s="23" t="s">
        <v>242</v>
      </c>
      <c r="F326" s="24" t="str">
        <f>IFERROR(VLOOKUP(E326,IF({1,0},医院分型!F:F,医院分型!E:E),2,FALSE),"无")</f>
        <v>L2</v>
      </c>
      <c r="G326" s="24" t="str">
        <f>VLOOKUP(E326,医院分型!F:J,5,FALSE)</f>
        <v>是</v>
      </c>
      <c r="H326" s="25" t="s">
        <v>60</v>
      </c>
      <c r="I326" s="25" t="s">
        <v>243</v>
      </c>
      <c r="J326" s="25" t="str">
        <f>IFERROR(VLOOKUP(E326,医院分型!F$2:K$190,6,FALSE),"否")</f>
        <v>是</v>
      </c>
      <c r="K326" s="19" t="s">
        <v>910</v>
      </c>
      <c r="L326" s="19">
        <v>26</v>
      </c>
      <c r="M326" s="19" t="s">
        <v>33</v>
      </c>
      <c r="N326" s="19" t="s">
        <v>56</v>
      </c>
      <c r="O326" s="25"/>
      <c r="P326" s="27" t="s">
        <v>35</v>
      </c>
      <c r="Q326" s="27" t="s">
        <v>36</v>
      </c>
      <c r="R326" s="28"/>
      <c r="S326" s="29" t="s">
        <v>911</v>
      </c>
      <c r="T326" s="25" t="s">
        <v>38</v>
      </c>
      <c r="U326" s="31" t="s">
        <v>50</v>
      </c>
      <c r="V326" s="32"/>
      <c r="W326" s="33"/>
      <c r="X326" s="19"/>
      <c r="Y326" s="20"/>
      <c r="Z326" s="39"/>
      <c r="AA326" s="20"/>
    </row>
    <row r="327" s="15" customFormat="1" ht="13.5" customHeight="1" spans="1:27">
      <c r="A327" s="19">
        <v>326</v>
      </c>
      <c r="B327" s="20">
        <v>44301</v>
      </c>
      <c r="C327" s="21" t="s">
        <v>156</v>
      </c>
      <c r="D327" s="21" t="e">
        <f>VLOOKUP(C327,IF({1,0},#REF!,#REF!),2,FALSE)</f>
        <v>#N/A</v>
      </c>
      <c r="E327" s="23" t="s">
        <v>157</v>
      </c>
      <c r="F327" s="24" t="str">
        <f>IFERROR(VLOOKUP(E327,IF({1,0},医院分型!F:F,医院分型!E:E),2,FALSE),"无")</f>
        <v>L2</v>
      </c>
      <c r="G327" s="24" t="str">
        <f>VLOOKUP(E327,医院分型!F:J,5,FALSE)</f>
        <v>是</v>
      </c>
      <c r="H327" s="25" t="s">
        <v>60</v>
      </c>
      <c r="I327" s="25" t="s">
        <v>158</v>
      </c>
      <c r="J327" s="25" t="str">
        <f>IFERROR(VLOOKUP(E327,医院分型!F$2:K$190,6,FALSE),"否")</f>
        <v>否</v>
      </c>
      <c r="K327" s="19" t="s">
        <v>912</v>
      </c>
      <c r="L327" s="19">
        <v>48</v>
      </c>
      <c r="M327" s="19" t="s">
        <v>33</v>
      </c>
      <c r="N327" s="19" t="s">
        <v>34</v>
      </c>
      <c r="O327" s="25"/>
      <c r="P327" s="27" t="s">
        <v>35</v>
      </c>
      <c r="Q327" s="27" t="s">
        <v>36</v>
      </c>
      <c r="R327" s="28"/>
      <c r="S327" s="29" t="s">
        <v>913</v>
      </c>
      <c r="T327" s="25" t="s">
        <v>38</v>
      </c>
      <c r="U327" s="31" t="s">
        <v>50</v>
      </c>
      <c r="V327" s="32"/>
      <c r="W327" s="33"/>
      <c r="X327" s="19"/>
      <c r="Y327" s="20"/>
      <c r="Z327" s="39"/>
      <c r="AA327" s="20"/>
    </row>
    <row r="328" s="15" customFormat="1" ht="13.5" customHeight="1" spans="1:28">
      <c r="A328" s="19">
        <v>327</v>
      </c>
      <c r="B328" s="20">
        <v>44302</v>
      </c>
      <c r="C328" s="21" t="s">
        <v>64</v>
      </c>
      <c r="D328" s="21" t="e">
        <f>VLOOKUP(C328,IF({1,0},#REF!,#REF!),2,FALSE)</f>
        <v>#N/A</v>
      </c>
      <c r="E328" s="23" t="s">
        <v>242</v>
      </c>
      <c r="F328" s="24" t="str">
        <f>IFERROR(VLOOKUP(E328,IF({1,0},医院分型!F:F,医院分型!E:E),2,FALSE),"无")</f>
        <v>L2</v>
      </c>
      <c r="G328" s="24" t="str">
        <f>VLOOKUP(E328,医院分型!F:J,5,FALSE)</f>
        <v>是</v>
      </c>
      <c r="H328" s="25" t="s">
        <v>60</v>
      </c>
      <c r="I328" s="25" t="s">
        <v>243</v>
      </c>
      <c r="J328" s="25" t="str">
        <f>IFERROR(VLOOKUP(E328,医院分型!F$2:K$190,6,FALSE),"否")</f>
        <v>是</v>
      </c>
      <c r="K328" s="19" t="s">
        <v>914</v>
      </c>
      <c r="L328" s="19">
        <v>29</v>
      </c>
      <c r="M328" s="19" t="s">
        <v>33</v>
      </c>
      <c r="N328" s="19" t="s">
        <v>34</v>
      </c>
      <c r="O328" s="25"/>
      <c r="P328" s="27" t="s">
        <v>35</v>
      </c>
      <c r="Q328" s="27" t="s">
        <v>36</v>
      </c>
      <c r="R328" s="28"/>
      <c r="S328" s="29" t="s">
        <v>915</v>
      </c>
      <c r="T328" s="25" t="s">
        <v>38</v>
      </c>
      <c r="U328" s="31" t="s">
        <v>39</v>
      </c>
      <c r="V328" s="32">
        <v>0.46</v>
      </c>
      <c r="W328" s="33" t="s">
        <v>40</v>
      </c>
      <c r="X328" s="19">
        <v>5</v>
      </c>
      <c r="Y328" s="20" t="s">
        <v>38</v>
      </c>
      <c r="Z328" s="39" t="s">
        <v>837</v>
      </c>
      <c r="AA328" s="20"/>
      <c r="AB328" s="15" t="s">
        <v>361</v>
      </c>
    </row>
    <row r="329" s="15" customFormat="1" ht="13.5" customHeight="1" spans="1:27">
      <c r="A329" s="19">
        <v>328</v>
      </c>
      <c r="B329" s="20">
        <v>44302</v>
      </c>
      <c r="C329" s="21" t="s">
        <v>89</v>
      </c>
      <c r="D329" s="21" t="e">
        <f>VLOOKUP(C329,IF({1,0},#REF!,#REF!),2,FALSE)</f>
        <v>#N/A</v>
      </c>
      <c r="E329" s="23" t="s">
        <v>916</v>
      </c>
      <c r="F329" s="24" t="str">
        <f>IFERROR(VLOOKUP(E329,IF({1,0},医院分型!F:F,医院分型!E:E),2,FALSE),"无")</f>
        <v>L1</v>
      </c>
      <c r="G329" s="24" t="str">
        <f>VLOOKUP(E329,医院分型!F:J,5,FALSE)</f>
        <v>否</v>
      </c>
      <c r="H329" s="25" t="s">
        <v>60</v>
      </c>
      <c r="I329" s="25" t="s">
        <v>917</v>
      </c>
      <c r="J329" s="25" t="str">
        <f>IFERROR(VLOOKUP(E329,医院分型!F$2:K$190,6,FALSE),"否")</f>
        <v>否</v>
      </c>
      <c r="K329" s="19" t="s">
        <v>918</v>
      </c>
      <c r="L329" s="19">
        <v>69</v>
      </c>
      <c r="M329" s="19" t="s">
        <v>33</v>
      </c>
      <c r="N329" s="19" t="s">
        <v>56</v>
      </c>
      <c r="O329" s="25"/>
      <c r="P329" s="27" t="s">
        <v>35</v>
      </c>
      <c r="Q329" s="27" t="s">
        <v>36</v>
      </c>
      <c r="R329" s="28"/>
      <c r="S329" s="29" t="s">
        <v>919</v>
      </c>
      <c r="T329" s="25" t="s">
        <v>38</v>
      </c>
      <c r="U329" s="31" t="s">
        <v>50</v>
      </c>
      <c r="V329" s="32"/>
      <c r="W329" s="33"/>
      <c r="X329" s="19"/>
      <c r="Y329" s="20"/>
      <c r="Z329" s="39"/>
      <c r="AA329" s="20"/>
    </row>
    <row r="330" s="15" customFormat="1" ht="13.5" customHeight="1" spans="1:27">
      <c r="A330" s="19">
        <v>329</v>
      </c>
      <c r="B330" s="20">
        <v>44304</v>
      </c>
      <c r="C330" s="21" t="s">
        <v>105</v>
      </c>
      <c r="D330" s="21" t="e">
        <f>VLOOKUP(C330,IF({1,0},#REF!,#REF!),2,FALSE)</f>
        <v>#N/A</v>
      </c>
      <c r="E330" s="23" t="s">
        <v>151</v>
      </c>
      <c r="F330" s="24" t="str">
        <f>IFERROR(VLOOKUP(E330,IF({1,0},医院分型!F:F,医院分型!E:E),2,FALSE),"无")</f>
        <v>L1</v>
      </c>
      <c r="G330" s="24" t="str">
        <f>VLOOKUP(E330,医院分型!F:J,5,FALSE)</f>
        <v>否</v>
      </c>
      <c r="H330" s="25" t="s">
        <v>920</v>
      </c>
      <c r="I330" s="25" t="s">
        <v>921</v>
      </c>
      <c r="J330" s="25" t="str">
        <f>IFERROR(VLOOKUP(E330,医院分型!F$2:K$190,6,FALSE),"否")</f>
        <v>是</v>
      </c>
      <c r="K330" s="19" t="s">
        <v>922</v>
      </c>
      <c r="L330" s="19">
        <v>12</v>
      </c>
      <c r="M330" s="19" t="s">
        <v>33</v>
      </c>
      <c r="N330" s="19" t="s">
        <v>56</v>
      </c>
      <c r="O330" s="25"/>
      <c r="P330" s="27" t="s">
        <v>35</v>
      </c>
      <c r="Q330" s="27" t="s">
        <v>36</v>
      </c>
      <c r="R330" s="28"/>
      <c r="S330" s="29" t="s">
        <v>923</v>
      </c>
      <c r="T330" s="25" t="s">
        <v>38</v>
      </c>
      <c r="U330" s="31" t="s">
        <v>50</v>
      </c>
      <c r="V330" s="32"/>
      <c r="W330" s="33"/>
      <c r="X330" s="19"/>
      <c r="Y330" s="20"/>
      <c r="Z330" s="39"/>
      <c r="AA330" s="20"/>
    </row>
    <row r="331" s="15" customFormat="1" ht="13.5" customHeight="1" spans="1:27">
      <c r="A331" s="19">
        <v>330</v>
      </c>
      <c r="B331" s="20">
        <v>44305</v>
      </c>
      <c r="C331" s="21" t="s">
        <v>105</v>
      </c>
      <c r="D331" s="21" t="e">
        <f>VLOOKUP(C331,IF({1,0},#REF!,#REF!),2,FALSE)</f>
        <v>#N/A</v>
      </c>
      <c r="E331" s="23" t="s">
        <v>151</v>
      </c>
      <c r="F331" s="24" t="str">
        <f>IFERROR(VLOOKUP(E331,IF({1,0},医院分型!F:F,医院分型!E:E),2,FALSE),"无")</f>
        <v>L1</v>
      </c>
      <c r="G331" s="24" t="str">
        <f>VLOOKUP(E331,医院分型!F:J,5,FALSE)</f>
        <v>否</v>
      </c>
      <c r="H331" s="25" t="s">
        <v>920</v>
      </c>
      <c r="I331" s="25" t="s">
        <v>921</v>
      </c>
      <c r="J331" s="25" t="str">
        <f>IFERROR(VLOOKUP(E331,医院分型!F$2:K$190,6,FALSE),"否")</f>
        <v>是</v>
      </c>
      <c r="K331" s="19" t="s">
        <v>924</v>
      </c>
      <c r="L331" s="19">
        <v>13</v>
      </c>
      <c r="M331" s="19" t="s">
        <v>33</v>
      </c>
      <c r="N331" s="19" t="s">
        <v>56</v>
      </c>
      <c r="O331" s="25"/>
      <c r="P331" s="27" t="s">
        <v>35</v>
      </c>
      <c r="Q331" s="27" t="s">
        <v>36</v>
      </c>
      <c r="R331" s="28"/>
      <c r="S331" s="29" t="s">
        <v>925</v>
      </c>
      <c r="T331" s="25" t="s">
        <v>38</v>
      </c>
      <c r="U331" s="31" t="s">
        <v>50</v>
      </c>
      <c r="V331" s="32"/>
      <c r="W331" s="33"/>
      <c r="X331" s="19"/>
      <c r="Y331" s="20"/>
      <c r="Z331" s="39"/>
      <c r="AA331" s="20"/>
    </row>
    <row r="332" s="15" customFormat="1" ht="13.5" customHeight="1" spans="1:27">
      <c r="A332" s="19">
        <v>331</v>
      </c>
      <c r="B332" s="20">
        <v>44305</v>
      </c>
      <c r="C332" s="21" t="s">
        <v>105</v>
      </c>
      <c r="D332" s="21" t="e">
        <f>VLOOKUP(C332,IF({1,0},#REF!,#REF!),2,FALSE)</f>
        <v>#N/A</v>
      </c>
      <c r="E332" s="23" t="s">
        <v>248</v>
      </c>
      <c r="F332" s="24" t="str">
        <f>IFERROR(VLOOKUP(E332,IF({1,0},医院分型!F:F,医院分型!E:E),2,FALSE),"无")</f>
        <v>无</v>
      </c>
      <c r="G332" s="24" t="e">
        <f>VLOOKUP(E332,医院分型!F:J,5,FALSE)</f>
        <v>#N/A</v>
      </c>
      <c r="H332" s="25" t="s">
        <v>643</v>
      </c>
      <c r="I332" s="25" t="s">
        <v>250</v>
      </c>
      <c r="J332" s="25" t="str">
        <f>IFERROR(VLOOKUP(E332,医院分型!F$2:K$190,6,FALSE),"否")</f>
        <v>否</v>
      </c>
      <c r="K332" s="19" t="s">
        <v>926</v>
      </c>
      <c r="L332" s="19">
        <v>60</v>
      </c>
      <c r="M332" s="19" t="s">
        <v>33</v>
      </c>
      <c r="N332" s="19" t="s">
        <v>56</v>
      </c>
      <c r="O332" s="25"/>
      <c r="P332" s="27" t="s">
        <v>35</v>
      </c>
      <c r="Q332" s="27" t="s">
        <v>36</v>
      </c>
      <c r="R332" s="28"/>
      <c r="S332" s="29" t="s">
        <v>927</v>
      </c>
      <c r="T332" s="25" t="s">
        <v>38</v>
      </c>
      <c r="U332" s="31" t="s">
        <v>50</v>
      </c>
      <c r="V332" s="32"/>
      <c r="W332" s="33"/>
      <c r="X332" s="19"/>
      <c r="Y332" s="20"/>
      <c r="Z332" s="39"/>
      <c r="AA332" s="20"/>
    </row>
    <row r="333" s="15" customFormat="1" ht="13.5" customHeight="1" spans="1:27">
      <c r="A333" s="19">
        <v>332</v>
      </c>
      <c r="B333" s="20">
        <v>44305</v>
      </c>
      <c r="C333" s="21" t="s">
        <v>44</v>
      </c>
      <c r="D333" s="21" t="e">
        <f>VLOOKUP(C333,IF({1,0},#REF!,#REF!),2,FALSE)</f>
        <v>#N/A</v>
      </c>
      <c r="E333" s="23" t="s">
        <v>928</v>
      </c>
      <c r="F333" s="24" t="str">
        <f>IFERROR(VLOOKUP(E333,IF({1,0},医院分型!F:F,医院分型!E:E),2,FALSE),"无")</f>
        <v>无</v>
      </c>
      <c r="G333" s="24" t="e">
        <f>VLOOKUP(E333,医院分型!F:J,5,FALSE)</f>
        <v>#N/A</v>
      </c>
      <c r="H333" s="25" t="s">
        <v>46</v>
      </c>
      <c r="I333" s="25" t="s">
        <v>929</v>
      </c>
      <c r="J333" s="25" t="str">
        <f>IFERROR(VLOOKUP(E333,医院分型!F$2:K$190,6,FALSE),"否")</f>
        <v>否</v>
      </c>
      <c r="K333" s="19" t="s">
        <v>930</v>
      </c>
      <c r="L333" s="19">
        <v>35</v>
      </c>
      <c r="M333" s="19" t="s">
        <v>33</v>
      </c>
      <c r="N333" s="19" t="s">
        <v>56</v>
      </c>
      <c r="O333" s="25"/>
      <c r="P333" s="27" t="s">
        <v>35</v>
      </c>
      <c r="Q333" s="27" t="s">
        <v>36</v>
      </c>
      <c r="R333" s="28"/>
      <c r="S333" s="29" t="s">
        <v>931</v>
      </c>
      <c r="T333" s="25" t="s">
        <v>38</v>
      </c>
      <c r="U333" s="31" t="s">
        <v>50</v>
      </c>
      <c r="V333" s="32"/>
      <c r="W333" s="33"/>
      <c r="X333" s="19"/>
      <c r="Y333" s="20"/>
      <c r="Z333" s="39"/>
      <c r="AA333" s="20"/>
    </row>
    <row r="334" s="15" customFormat="1" ht="13.5" customHeight="1" spans="1:27">
      <c r="A334" s="19">
        <v>333</v>
      </c>
      <c r="B334" s="20">
        <v>44305</v>
      </c>
      <c r="C334" s="21" t="s">
        <v>64</v>
      </c>
      <c r="D334" s="21" t="e">
        <f>VLOOKUP(C334,IF({1,0},#REF!,#REF!),2,FALSE)</f>
        <v>#N/A</v>
      </c>
      <c r="E334" s="23" t="s">
        <v>242</v>
      </c>
      <c r="F334" s="24" t="str">
        <f>IFERROR(VLOOKUP(E334,IF({1,0},医院分型!F:F,医院分型!E:E),2,FALSE),"无")</f>
        <v>L2</v>
      </c>
      <c r="G334" s="24" t="str">
        <f>VLOOKUP(E334,医院分型!F:J,5,FALSE)</f>
        <v>是</v>
      </c>
      <c r="H334" s="25" t="s">
        <v>60</v>
      </c>
      <c r="I334" s="25" t="s">
        <v>243</v>
      </c>
      <c r="J334" s="25" t="str">
        <f>IFERROR(VLOOKUP(E334,医院分型!F$2:K$190,6,FALSE),"否")</f>
        <v>是</v>
      </c>
      <c r="K334" s="19" t="s">
        <v>932</v>
      </c>
      <c r="L334" s="19">
        <v>19</v>
      </c>
      <c r="M334" s="19" t="s">
        <v>33</v>
      </c>
      <c r="N334" s="19" t="s">
        <v>56</v>
      </c>
      <c r="O334" s="25"/>
      <c r="P334" s="27" t="s">
        <v>35</v>
      </c>
      <c r="Q334" s="27" t="s">
        <v>36</v>
      </c>
      <c r="R334" s="28"/>
      <c r="S334" s="29" t="s">
        <v>933</v>
      </c>
      <c r="T334" s="25" t="s">
        <v>38</v>
      </c>
      <c r="U334" s="31" t="s">
        <v>50</v>
      </c>
      <c r="V334" s="32"/>
      <c r="W334" s="33"/>
      <c r="X334" s="19"/>
      <c r="Y334" s="20"/>
      <c r="Z334" s="39"/>
      <c r="AA334" s="20"/>
    </row>
    <row r="335" s="15" customFormat="1" ht="13.5" customHeight="1" spans="1:27">
      <c r="A335" s="19">
        <v>334</v>
      </c>
      <c r="B335" s="20">
        <v>44305</v>
      </c>
      <c r="C335" s="21" t="s">
        <v>64</v>
      </c>
      <c r="D335" s="21" t="e">
        <f>VLOOKUP(C335,IF({1,0},#REF!,#REF!),2,FALSE)</f>
        <v>#N/A</v>
      </c>
      <c r="E335" s="23" t="s">
        <v>84</v>
      </c>
      <c r="F335" s="24" t="str">
        <f>IFERROR(VLOOKUP(E335,IF({1,0},医院分型!F:F,医院分型!E:E),2,FALSE),"无")</f>
        <v>L2</v>
      </c>
      <c r="G335" s="24" t="str">
        <f>VLOOKUP(E335,医院分型!F:J,5,FALSE)</f>
        <v>是</v>
      </c>
      <c r="H335" s="25" t="s">
        <v>60</v>
      </c>
      <c r="I335" s="25" t="s">
        <v>813</v>
      </c>
      <c r="J335" s="25" t="str">
        <f>IFERROR(VLOOKUP(E335,医院分型!F$2:K$190,6,FALSE),"否")</f>
        <v>否</v>
      </c>
      <c r="K335" s="19" t="s">
        <v>934</v>
      </c>
      <c r="L335" s="19">
        <v>68</v>
      </c>
      <c r="M335" s="19" t="s">
        <v>33</v>
      </c>
      <c r="N335" s="19" t="s">
        <v>56</v>
      </c>
      <c r="O335" s="25"/>
      <c r="P335" s="27" t="s">
        <v>35</v>
      </c>
      <c r="Q335" s="27" t="s">
        <v>36</v>
      </c>
      <c r="R335" s="28"/>
      <c r="S335" s="29" t="s">
        <v>935</v>
      </c>
      <c r="T335" s="25" t="s">
        <v>38</v>
      </c>
      <c r="U335" s="31" t="s">
        <v>50</v>
      </c>
      <c r="V335" s="32"/>
      <c r="W335" s="33"/>
      <c r="X335" s="19"/>
      <c r="Y335" s="20"/>
      <c r="Z335" s="39"/>
      <c r="AA335" s="20"/>
    </row>
    <row r="336" s="15" customFormat="1" ht="13.5" customHeight="1" spans="1:27">
      <c r="A336" s="19">
        <v>335</v>
      </c>
      <c r="B336" s="20">
        <v>44305</v>
      </c>
      <c r="C336" s="21" t="s">
        <v>58</v>
      </c>
      <c r="D336" s="21" t="e">
        <f>VLOOKUP(C336,IF({1,0},#REF!,#REF!),2,FALSE)</f>
        <v>#N/A</v>
      </c>
      <c r="E336" s="23" t="s">
        <v>59</v>
      </c>
      <c r="F336" s="24" t="str">
        <f>IFERROR(VLOOKUP(E336,IF({1,0},医院分型!F:F,医院分型!E:E),2,FALSE),"无")</f>
        <v>无</v>
      </c>
      <c r="G336" s="24" t="e">
        <f>VLOOKUP(E336,医院分型!F:J,5,FALSE)</f>
        <v>#N/A</v>
      </c>
      <c r="H336" s="25" t="s">
        <v>60</v>
      </c>
      <c r="I336" s="25" t="s">
        <v>566</v>
      </c>
      <c r="J336" s="25" t="str">
        <f>IFERROR(VLOOKUP(E336,医院分型!F$2:K$190,6,FALSE),"否")</f>
        <v>否</v>
      </c>
      <c r="K336" s="19" t="s">
        <v>936</v>
      </c>
      <c r="L336" s="19">
        <v>35</v>
      </c>
      <c r="M336" s="19" t="s">
        <v>33</v>
      </c>
      <c r="N336" s="19" t="s">
        <v>56</v>
      </c>
      <c r="O336" s="25"/>
      <c r="P336" s="27" t="s">
        <v>35</v>
      </c>
      <c r="Q336" s="27" t="s">
        <v>36</v>
      </c>
      <c r="R336" s="28"/>
      <c r="S336" s="29" t="s">
        <v>937</v>
      </c>
      <c r="T336" s="25" t="s">
        <v>38</v>
      </c>
      <c r="U336" s="31" t="s">
        <v>50</v>
      </c>
      <c r="V336" s="32"/>
      <c r="W336" s="33"/>
      <c r="X336" s="19"/>
      <c r="Y336" s="20"/>
      <c r="Z336" s="39"/>
      <c r="AA336" s="20"/>
    </row>
    <row r="337" s="15" customFormat="1" ht="13.5" customHeight="1" spans="1:27">
      <c r="A337" s="19">
        <v>336</v>
      </c>
      <c r="B337" s="20">
        <v>44306</v>
      </c>
      <c r="C337" s="21" t="s">
        <v>64</v>
      </c>
      <c r="D337" s="21" t="e">
        <f>VLOOKUP(C337,IF({1,0},#REF!,#REF!),2,FALSE)</f>
        <v>#N/A</v>
      </c>
      <c r="E337" s="23" t="s">
        <v>242</v>
      </c>
      <c r="F337" s="24" t="str">
        <f>IFERROR(VLOOKUP(E337,IF({1,0},医院分型!F:F,医院分型!E:E),2,FALSE),"无")</f>
        <v>L2</v>
      </c>
      <c r="G337" s="24" t="str">
        <f>VLOOKUP(E337,医院分型!F:J,5,FALSE)</f>
        <v>是</v>
      </c>
      <c r="H337" s="25" t="s">
        <v>60</v>
      </c>
      <c r="I337" s="25" t="s">
        <v>243</v>
      </c>
      <c r="J337" s="25" t="str">
        <f>IFERROR(VLOOKUP(E337,医院分型!F$2:K$190,6,FALSE),"否")</f>
        <v>是</v>
      </c>
      <c r="K337" s="19" t="s">
        <v>938</v>
      </c>
      <c r="L337" s="19">
        <v>78</v>
      </c>
      <c r="M337" s="19" t="s">
        <v>33</v>
      </c>
      <c r="N337" s="19" t="s">
        <v>56</v>
      </c>
      <c r="O337" s="25"/>
      <c r="P337" s="27" t="s">
        <v>35</v>
      </c>
      <c r="Q337" s="27" t="s">
        <v>36</v>
      </c>
      <c r="R337" s="28"/>
      <c r="S337" s="29" t="s">
        <v>939</v>
      </c>
      <c r="T337" s="25" t="s">
        <v>38</v>
      </c>
      <c r="U337" s="31" t="s">
        <v>50</v>
      </c>
      <c r="V337" s="32"/>
      <c r="W337" s="33"/>
      <c r="X337" s="19"/>
      <c r="Y337" s="20"/>
      <c r="Z337" s="39"/>
      <c r="AA337" s="20"/>
    </row>
    <row r="338" s="15" customFormat="1" ht="13.5" customHeight="1" spans="1:27">
      <c r="A338" s="19">
        <v>337</v>
      </c>
      <c r="B338" s="20">
        <v>44306</v>
      </c>
      <c r="C338" s="21" t="s">
        <v>64</v>
      </c>
      <c r="D338" s="21" t="e">
        <f>VLOOKUP(C338,IF({1,0},#REF!,#REF!),2,FALSE)</f>
        <v>#N/A</v>
      </c>
      <c r="E338" s="23" t="s">
        <v>242</v>
      </c>
      <c r="F338" s="24" t="str">
        <f>IFERROR(VLOOKUP(E338,IF({1,0},医院分型!F:F,医院分型!E:E),2,FALSE),"无")</f>
        <v>L2</v>
      </c>
      <c r="G338" s="24" t="str">
        <f>VLOOKUP(E338,医院分型!F:J,5,FALSE)</f>
        <v>是</v>
      </c>
      <c r="H338" s="25" t="s">
        <v>60</v>
      </c>
      <c r="I338" s="25" t="s">
        <v>243</v>
      </c>
      <c r="J338" s="25" t="str">
        <f>IFERROR(VLOOKUP(E338,医院分型!F$2:K$190,6,FALSE),"否")</f>
        <v>是</v>
      </c>
      <c r="K338" s="19" t="s">
        <v>940</v>
      </c>
      <c r="L338" s="19">
        <v>44</v>
      </c>
      <c r="M338" s="19" t="s">
        <v>33</v>
      </c>
      <c r="N338" s="19" t="s">
        <v>34</v>
      </c>
      <c r="O338" s="25"/>
      <c r="P338" s="27" t="s">
        <v>35</v>
      </c>
      <c r="Q338" s="27" t="s">
        <v>36</v>
      </c>
      <c r="R338" s="28"/>
      <c r="S338" s="29" t="s">
        <v>941</v>
      </c>
      <c r="T338" s="25" t="s">
        <v>38</v>
      </c>
      <c r="U338" s="31" t="s">
        <v>50</v>
      </c>
      <c r="V338" s="32"/>
      <c r="W338" s="33"/>
      <c r="X338" s="19"/>
      <c r="Y338" s="20"/>
      <c r="Z338" s="39"/>
      <c r="AA338" s="20"/>
    </row>
    <row r="339" s="15" customFormat="1" ht="13.5" customHeight="1" spans="1:27">
      <c r="A339" s="19">
        <v>338</v>
      </c>
      <c r="B339" s="20">
        <v>44307</v>
      </c>
      <c r="C339" s="21" t="s">
        <v>227</v>
      </c>
      <c r="D339" s="21" t="e">
        <f>VLOOKUP(C339,IF({1,0},#REF!,#REF!),2,FALSE)</f>
        <v>#N/A</v>
      </c>
      <c r="E339" s="23" t="s">
        <v>942</v>
      </c>
      <c r="F339" s="24" t="str">
        <f>IFERROR(VLOOKUP(E339,IF({1,0},医院分型!F:F,医院分型!E:E),2,FALSE),"无")</f>
        <v>无</v>
      </c>
      <c r="G339" s="24" t="str">
        <f>VLOOKUP(E339,医院分型!F:J,5,FALSE)</f>
        <v>否</v>
      </c>
      <c r="H339" s="25" t="s">
        <v>46</v>
      </c>
      <c r="I339" s="25" t="s">
        <v>732</v>
      </c>
      <c r="J339" s="25" t="str">
        <f>IFERROR(VLOOKUP(E339,医院分型!F$2:K$190,6,FALSE),"否")</f>
        <v>是</v>
      </c>
      <c r="K339" s="19" t="s">
        <v>943</v>
      </c>
      <c r="L339" s="19">
        <v>3</v>
      </c>
      <c r="M339" s="19" t="s">
        <v>33</v>
      </c>
      <c r="N339" s="19" t="s">
        <v>56</v>
      </c>
      <c r="O339" s="25"/>
      <c r="P339" s="27" t="s">
        <v>35</v>
      </c>
      <c r="Q339" s="27" t="s">
        <v>36</v>
      </c>
      <c r="R339" s="28"/>
      <c r="S339" s="29" t="s">
        <v>944</v>
      </c>
      <c r="T339" s="25" t="s">
        <v>35</v>
      </c>
      <c r="U339" s="31" t="s">
        <v>50</v>
      </c>
      <c r="V339" s="32"/>
      <c r="W339" s="33"/>
      <c r="X339" s="19"/>
      <c r="Y339" s="20"/>
      <c r="Z339" s="39"/>
      <c r="AA339" s="20"/>
    </row>
    <row r="340" s="15" customFormat="1" ht="13.5" customHeight="1" spans="1:27">
      <c r="A340" s="19">
        <v>339</v>
      </c>
      <c r="B340" s="20">
        <v>44307</v>
      </c>
      <c r="C340" s="21" t="s">
        <v>44</v>
      </c>
      <c r="D340" s="21" t="e">
        <f>VLOOKUP(C340,IF({1,0},#REF!,#REF!),2,FALSE)</f>
        <v>#N/A</v>
      </c>
      <c r="E340" s="23" t="s">
        <v>945</v>
      </c>
      <c r="F340" s="24" t="str">
        <f>IFERROR(VLOOKUP(E340,IF({1,0},医院分型!F:F,医院分型!E:E),2,FALSE),"无")</f>
        <v>L1</v>
      </c>
      <c r="G340" s="24" t="str">
        <f>VLOOKUP(E340,医院分型!F:J,5,FALSE)</f>
        <v>否</v>
      </c>
      <c r="H340" s="25" t="s">
        <v>180</v>
      </c>
      <c r="I340" s="25" t="s">
        <v>946</v>
      </c>
      <c r="J340" s="25" t="str">
        <f>IFERROR(VLOOKUP(E340,医院分型!F$2:K$190,6,FALSE),"否")</f>
        <v>是</v>
      </c>
      <c r="K340" s="19" t="s">
        <v>947</v>
      </c>
      <c r="L340" s="19">
        <v>2</v>
      </c>
      <c r="M340" s="19" t="s">
        <v>121</v>
      </c>
      <c r="N340" s="19" t="s">
        <v>34</v>
      </c>
      <c r="O340" s="25"/>
      <c r="P340" s="27" t="s">
        <v>35</v>
      </c>
      <c r="Q340" s="27" t="s">
        <v>36</v>
      </c>
      <c r="R340" s="28"/>
      <c r="S340" s="29" t="s">
        <v>948</v>
      </c>
      <c r="T340" s="25" t="s">
        <v>38</v>
      </c>
      <c r="U340" s="31" t="s">
        <v>50</v>
      </c>
      <c r="V340" s="32"/>
      <c r="W340" s="33"/>
      <c r="X340" s="19"/>
      <c r="Y340" s="20"/>
      <c r="Z340" s="39"/>
      <c r="AA340" s="20"/>
    </row>
    <row r="341" s="15" customFormat="1" ht="13.5" customHeight="1" spans="1:27">
      <c r="A341" s="19">
        <v>340</v>
      </c>
      <c r="B341" s="20">
        <v>44307</v>
      </c>
      <c r="C341" s="21" t="s">
        <v>89</v>
      </c>
      <c r="D341" s="21" t="e">
        <f>VLOOKUP(C341,IF({1,0},#REF!,#REF!),2,FALSE)</f>
        <v>#N/A</v>
      </c>
      <c r="E341" s="23" t="s">
        <v>587</v>
      </c>
      <c r="F341" s="24" t="str">
        <f>IFERROR(VLOOKUP(E341,IF({1,0},医院分型!F:F,医院分型!E:E),2,FALSE),"无")</f>
        <v>L2</v>
      </c>
      <c r="G341" s="24" t="str">
        <f>VLOOKUP(E341,医院分型!F:J,5,FALSE)</f>
        <v>否</v>
      </c>
      <c r="H341" s="25" t="s">
        <v>588</v>
      </c>
      <c r="I341" s="25" t="s">
        <v>949</v>
      </c>
      <c r="J341" s="25" t="str">
        <f>IFERROR(VLOOKUP(E341,医院分型!F$2:K$190,6,FALSE),"否")</f>
        <v>否</v>
      </c>
      <c r="K341" s="19" t="s">
        <v>950</v>
      </c>
      <c r="L341" s="19">
        <v>1</v>
      </c>
      <c r="M341" s="19" t="s">
        <v>121</v>
      </c>
      <c r="N341" s="19" t="s">
        <v>56</v>
      </c>
      <c r="O341" s="25"/>
      <c r="P341" s="27" t="s">
        <v>35</v>
      </c>
      <c r="Q341" s="27" t="s">
        <v>36</v>
      </c>
      <c r="R341" s="28"/>
      <c r="S341" s="29" t="s">
        <v>951</v>
      </c>
      <c r="T341" s="25" t="s">
        <v>38</v>
      </c>
      <c r="U341" s="31" t="s">
        <v>50</v>
      </c>
      <c r="V341" s="32"/>
      <c r="W341" s="33"/>
      <c r="X341" s="19"/>
      <c r="Y341" s="20"/>
      <c r="Z341" s="39"/>
      <c r="AA341" s="20"/>
    </row>
    <row r="342" s="15" customFormat="1" ht="13.5" customHeight="1" spans="1:27">
      <c r="A342" s="19">
        <v>341</v>
      </c>
      <c r="B342" s="20">
        <v>44307</v>
      </c>
      <c r="C342" s="21" t="s">
        <v>64</v>
      </c>
      <c r="D342" s="21" t="e">
        <f>VLOOKUP(C342,IF({1,0},#REF!,#REF!),2,FALSE)</f>
        <v>#N/A</v>
      </c>
      <c r="E342" s="23" t="s">
        <v>242</v>
      </c>
      <c r="F342" s="24" t="str">
        <f>IFERROR(VLOOKUP(E342,IF({1,0},医院分型!F:F,医院分型!E:E),2,FALSE),"无")</f>
        <v>L2</v>
      </c>
      <c r="G342" s="24" t="str">
        <f>VLOOKUP(E342,医院分型!F:J,5,FALSE)</f>
        <v>是</v>
      </c>
      <c r="H342" s="25" t="s">
        <v>46</v>
      </c>
      <c r="I342" s="25" t="s">
        <v>952</v>
      </c>
      <c r="J342" s="25" t="str">
        <f>IFERROR(VLOOKUP(E342,医院分型!F$2:K$190,6,FALSE),"否")</f>
        <v>是</v>
      </c>
      <c r="K342" s="19" t="s">
        <v>953</v>
      </c>
      <c r="L342" s="19">
        <v>52</v>
      </c>
      <c r="M342" s="19" t="s">
        <v>33</v>
      </c>
      <c r="N342" s="19" t="s">
        <v>34</v>
      </c>
      <c r="O342" s="25"/>
      <c r="P342" s="27"/>
      <c r="Q342" s="27"/>
      <c r="R342" s="28"/>
      <c r="S342" s="29" t="s">
        <v>954</v>
      </c>
      <c r="T342" s="25" t="s">
        <v>38</v>
      </c>
      <c r="U342" s="31" t="s">
        <v>50</v>
      </c>
      <c r="V342" s="32"/>
      <c r="W342" s="33"/>
      <c r="X342" s="19"/>
      <c r="Y342" s="20"/>
      <c r="Z342" s="39"/>
      <c r="AA342" s="20"/>
    </row>
    <row r="343" s="15" customFormat="1" ht="13.5" customHeight="1" spans="1:27">
      <c r="A343" s="19">
        <v>342</v>
      </c>
      <c r="B343" s="20">
        <v>44307</v>
      </c>
      <c r="C343" s="21" t="s">
        <v>64</v>
      </c>
      <c r="D343" s="21" t="e">
        <f>VLOOKUP(C343,IF({1,0},#REF!,#REF!),2,FALSE)</f>
        <v>#N/A</v>
      </c>
      <c r="E343" s="23" t="s">
        <v>84</v>
      </c>
      <c r="F343" s="24" t="str">
        <f>IFERROR(VLOOKUP(E343,IF({1,0},医院分型!F:F,医院分型!E:E),2,FALSE),"无")</f>
        <v>L2</v>
      </c>
      <c r="G343" s="24" t="str">
        <f>VLOOKUP(E343,医院分型!F:J,5,FALSE)</f>
        <v>是</v>
      </c>
      <c r="H343" s="25" t="s">
        <v>60</v>
      </c>
      <c r="I343" s="25" t="s">
        <v>813</v>
      </c>
      <c r="J343" s="25" t="str">
        <f>IFERROR(VLOOKUP(E343,医院分型!F$2:K$190,6,FALSE),"否")</f>
        <v>否</v>
      </c>
      <c r="K343" s="19" t="s">
        <v>294</v>
      </c>
      <c r="L343" s="19">
        <v>26</v>
      </c>
      <c r="M343" s="19" t="s">
        <v>33</v>
      </c>
      <c r="N343" s="19" t="s">
        <v>56</v>
      </c>
      <c r="O343" s="25"/>
      <c r="P343" s="27" t="s">
        <v>35</v>
      </c>
      <c r="Q343" s="27" t="s">
        <v>36</v>
      </c>
      <c r="R343" s="28"/>
      <c r="S343" s="29" t="s">
        <v>955</v>
      </c>
      <c r="T343" s="25" t="s">
        <v>38</v>
      </c>
      <c r="U343" s="31" t="s">
        <v>50</v>
      </c>
      <c r="V343" s="32"/>
      <c r="W343" s="33"/>
      <c r="X343" s="19"/>
      <c r="Y343" s="20"/>
      <c r="Z343" s="39"/>
      <c r="AA343" s="20"/>
    </row>
    <row r="344" s="15" customFormat="1" ht="13.5" customHeight="1" spans="1:27">
      <c r="A344" s="19">
        <v>343</v>
      </c>
      <c r="B344" s="20">
        <v>44307</v>
      </c>
      <c r="C344" s="21" t="s">
        <v>89</v>
      </c>
      <c r="D344" s="21" t="e">
        <f>VLOOKUP(C344,IF({1,0},#REF!,#REF!),2,FALSE)</f>
        <v>#N/A</v>
      </c>
      <c r="E344" s="23" t="s">
        <v>90</v>
      </c>
      <c r="F344" s="24" t="str">
        <f>IFERROR(VLOOKUP(E344,IF({1,0},医院分型!F:F,医院分型!E:E),2,FALSE),"无")</f>
        <v>无</v>
      </c>
      <c r="G344" s="24" t="str">
        <f>VLOOKUP(E344,医院分型!F:J,5,FALSE)</f>
        <v>是</v>
      </c>
      <c r="H344" s="25" t="s">
        <v>60</v>
      </c>
      <c r="I344" s="25" t="s">
        <v>91</v>
      </c>
      <c r="J344" s="25" t="str">
        <f>IFERROR(VLOOKUP(E344,医院分型!F$2:K$190,6,FALSE),"否")</f>
        <v>否</v>
      </c>
      <c r="K344" s="19" t="s">
        <v>956</v>
      </c>
      <c r="L344" s="19">
        <v>14</v>
      </c>
      <c r="M344" s="19" t="s">
        <v>33</v>
      </c>
      <c r="N344" s="19" t="s">
        <v>56</v>
      </c>
      <c r="O344" s="25"/>
      <c r="P344" s="27"/>
      <c r="Q344" s="27"/>
      <c r="R344" s="28"/>
      <c r="S344" s="29" t="s">
        <v>957</v>
      </c>
      <c r="T344" s="25" t="s">
        <v>38</v>
      </c>
      <c r="U344" s="31" t="s">
        <v>50</v>
      </c>
      <c r="V344" s="32"/>
      <c r="W344" s="33"/>
      <c r="X344" s="19"/>
      <c r="Y344" s="20"/>
      <c r="Z344" s="39"/>
      <c r="AA344" s="20"/>
    </row>
    <row r="345" s="15" customFormat="1" ht="13.5" customHeight="1" spans="1:27">
      <c r="A345" s="19">
        <v>344</v>
      </c>
      <c r="B345" s="20">
        <v>44215</v>
      </c>
      <c r="C345" s="21" t="s">
        <v>44</v>
      </c>
      <c r="D345" s="21" t="e">
        <f>VLOOKUP(C345,IF({1,0},#REF!,#REF!),2,FALSE)</f>
        <v>#N/A</v>
      </c>
      <c r="E345" s="23" t="s">
        <v>45</v>
      </c>
      <c r="F345" s="24" t="str">
        <f>IFERROR(VLOOKUP(E345,IF({1,0},医院分型!F:F,医院分型!E:E),2,FALSE),"无")</f>
        <v>L2</v>
      </c>
      <c r="G345" s="24" t="str">
        <f>VLOOKUP(E345,医院分型!F:J,5,FALSE)</f>
        <v>否</v>
      </c>
      <c r="H345" s="25" t="s">
        <v>60</v>
      </c>
      <c r="I345" s="25" t="s">
        <v>209</v>
      </c>
      <c r="J345" s="25" t="str">
        <f>IFERROR(VLOOKUP(E345,医院分型!F$2:K$190,6,FALSE),"否")</f>
        <v>是</v>
      </c>
      <c r="K345" s="19" t="s">
        <v>958</v>
      </c>
      <c r="L345" s="19"/>
      <c r="M345" s="19"/>
      <c r="N345" s="19" t="s">
        <v>56</v>
      </c>
      <c r="O345" s="25"/>
      <c r="P345" s="27" t="s">
        <v>35</v>
      </c>
      <c r="Q345" s="27" t="s">
        <v>216</v>
      </c>
      <c r="R345" s="28"/>
      <c r="S345" s="29" t="s">
        <v>959</v>
      </c>
      <c r="T345" s="25"/>
      <c r="U345" s="31"/>
      <c r="V345" s="32"/>
      <c r="W345" s="33" t="s">
        <v>40</v>
      </c>
      <c r="X345" s="19"/>
      <c r="Y345" s="20"/>
      <c r="Z345" s="39"/>
      <c r="AA345" s="20"/>
    </row>
    <row r="346" s="15" customFormat="1" ht="13.5" customHeight="1" spans="1:27">
      <c r="A346" s="19">
        <v>345</v>
      </c>
      <c r="B346" s="20">
        <v>44297</v>
      </c>
      <c r="C346" s="21" t="s">
        <v>166</v>
      </c>
      <c r="D346" s="21" t="e">
        <f>VLOOKUP(C346,IF({1,0},#REF!,#REF!),2,FALSE)</f>
        <v>#N/A</v>
      </c>
      <c r="E346" s="23" t="s">
        <v>714</v>
      </c>
      <c r="F346" s="24" t="str">
        <f>IFERROR(VLOOKUP(E346,IF({1,0},医院分型!F:F,医院分型!E:E),2,FALSE),"无")</f>
        <v>L1</v>
      </c>
      <c r="G346" s="24" t="str">
        <f>VLOOKUP(E346,医院分型!F:J,5,FALSE)</f>
        <v>否</v>
      </c>
      <c r="H346" s="25" t="s">
        <v>60</v>
      </c>
      <c r="I346" s="25" t="s">
        <v>960</v>
      </c>
      <c r="J346" s="25" t="str">
        <f>IFERROR(VLOOKUP(E346,医院分型!F$2:K$190,6,FALSE),"否")</f>
        <v>签署中</v>
      </c>
      <c r="K346" s="19" t="s">
        <v>961</v>
      </c>
      <c r="L346" s="19">
        <v>5</v>
      </c>
      <c r="M346" s="19" t="s">
        <v>33</v>
      </c>
      <c r="N346" s="19" t="s">
        <v>34</v>
      </c>
      <c r="O346" s="25"/>
      <c r="P346" s="27"/>
      <c r="Q346" s="27"/>
      <c r="R346" s="28"/>
      <c r="S346" s="29" t="s">
        <v>962</v>
      </c>
      <c r="T346" s="25" t="s">
        <v>38</v>
      </c>
      <c r="U346" s="31" t="s">
        <v>50</v>
      </c>
      <c r="V346" s="32"/>
      <c r="W346" s="33"/>
      <c r="X346" s="19"/>
      <c r="Y346" s="20"/>
      <c r="Z346" s="39"/>
      <c r="AA346" s="20"/>
    </row>
    <row r="347" s="15" customFormat="1" ht="13.5" customHeight="1" spans="1:27">
      <c r="A347" s="19">
        <v>346</v>
      </c>
      <c r="B347" s="20">
        <v>44299</v>
      </c>
      <c r="C347" s="21" t="s">
        <v>105</v>
      </c>
      <c r="D347" s="21" t="e">
        <f>VLOOKUP(C347,IF({1,0},#REF!,#REF!),2,FALSE)</f>
        <v>#N/A</v>
      </c>
      <c r="E347" s="23" t="s">
        <v>106</v>
      </c>
      <c r="F347" s="24" t="str">
        <f>IFERROR(VLOOKUP(E347,IF({1,0},医院分型!F:F,医院分型!E:E),2,FALSE),"无")</f>
        <v>L1</v>
      </c>
      <c r="G347" s="24" t="str">
        <f>VLOOKUP(E347,医院分型!F:J,5,FALSE)</f>
        <v>是</v>
      </c>
      <c r="H347" s="25" t="s">
        <v>60</v>
      </c>
      <c r="I347" s="25" t="s">
        <v>107</v>
      </c>
      <c r="J347" s="25" t="str">
        <f>IFERROR(VLOOKUP(E347,医院分型!F$2:K$190,6,FALSE),"否")</f>
        <v>是</v>
      </c>
      <c r="K347" s="19" t="s">
        <v>963</v>
      </c>
      <c r="L347" s="19">
        <v>56</v>
      </c>
      <c r="M347" s="19" t="s">
        <v>33</v>
      </c>
      <c r="N347" s="19" t="s">
        <v>34</v>
      </c>
      <c r="O347" s="25"/>
      <c r="P347" s="27"/>
      <c r="Q347" s="27"/>
      <c r="R347" s="28"/>
      <c r="S347" s="29" t="s">
        <v>964</v>
      </c>
      <c r="T347" s="25" t="s">
        <v>38</v>
      </c>
      <c r="U347" s="31" t="s">
        <v>50</v>
      </c>
      <c r="V347" s="32"/>
      <c r="W347" s="33"/>
      <c r="X347" s="19"/>
      <c r="Y347" s="20"/>
      <c r="Z347" s="39"/>
      <c r="AA347" s="20"/>
    </row>
    <row r="348" s="15" customFormat="1" ht="13.5" customHeight="1" spans="1:27">
      <c r="A348" s="19">
        <v>347</v>
      </c>
      <c r="B348" s="20">
        <v>44299</v>
      </c>
      <c r="C348" s="21" t="s">
        <v>105</v>
      </c>
      <c r="D348" s="21" t="e">
        <f>VLOOKUP(C348,IF({1,0},#REF!,#REF!),2,FALSE)</f>
        <v>#N/A</v>
      </c>
      <c r="E348" s="23" t="s">
        <v>151</v>
      </c>
      <c r="F348" s="24" t="str">
        <f>IFERROR(VLOOKUP(E348,IF({1,0},医院分型!F:F,医院分型!E:E),2,FALSE),"无")</f>
        <v>L1</v>
      </c>
      <c r="G348" s="24" t="str">
        <f>VLOOKUP(E348,医院分型!F:J,5,FALSE)</f>
        <v>否</v>
      </c>
      <c r="H348" s="25" t="s">
        <v>60</v>
      </c>
      <c r="I348" s="25" t="s">
        <v>900</v>
      </c>
      <c r="J348" s="25" t="str">
        <f>IFERROR(VLOOKUP(E348,医院分型!F$2:K$190,6,FALSE),"否")</f>
        <v>是</v>
      </c>
      <c r="K348" s="19" t="s">
        <v>965</v>
      </c>
      <c r="L348" s="19">
        <v>7</v>
      </c>
      <c r="M348" s="19" t="s">
        <v>33</v>
      </c>
      <c r="N348" s="19" t="s">
        <v>56</v>
      </c>
      <c r="O348" s="25"/>
      <c r="P348" s="27"/>
      <c r="Q348" s="27"/>
      <c r="R348" s="28"/>
      <c r="S348" s="29" t="s">
        <v>966</v>
      </c>
      <c r="T348" s="25" t="s">
        <v>38</v>
      </c>
      <c r="U348" s="31" t="s">
        <v>50</v>
      </c>
      <c r="V348" s="32"/>
      <c r="W348" s="33"/>
      <c r="X348" s="19"/>
      <c r="Y348" s="20"/>
      <c r="Z348" s="39"/>
      <c r="AA348" s="20"/>
    </row>
    <row r="349" s="15" customFormat="1" ht="13.5" customHeight="1" spans="1:27">
      <c r="A349" s="19">
        <v>348</v>
      </c>
      <c r="B349" s="20">
        <v>44300</v>
      </c>
      <c r="C349" s="21" t="s">
        <v>96</v>
      </c>
      <c r="D349" s="21" t="e">
        <f>VLOOKUP(C349,IF({1,0},#REF!,#REF!),2,FALSE)</f>
        <v>#N/A</v>
      </c>
      <c r="E349" s="23" t="s">
        <v>539</v>
      </c>
      <c r="F349" s="24" t="str">
        <f>IFERROR(VLOOKUP(E349,IF({1,0},医院分型!F:F,医院分型!E:E),2,FALSE),"无")</f>
        <v>无</v>
      </c>
      <c r="G349" s="24" t="e">
        <f>VLOOKUP(E349,医院分型!F:J,5,FALSE)</f>
        <v>#N/A</v>
      </c>
      <c r="H349" s="25" t="s">
        <v>967</v>
      </c>
      <c r="I349" s="25" t="s">
        <v>46</v>
      </c>
      <c r="J349" s="25" t="str">
        <f>IFERROR(VLOOKUP(E349,医院分型!F$2:K$190,6,FALSE),"否")</f>
        <v>否</v>
      </c>
      <c r="K349" s="19" t="s">
        <v>968</v>
      </c>
      <c r="L349" s="19">
        <v>2</v>
      </c>
      <c r="M349" s="19" t="s">
        <v>121</v>
      </c>
      <c r="N349" s="19" t="s">
        <v>34</v>
      </c>
      <c r="O349" s="25"/>
      <c r="P349" s="27"/>
      <c r="Q349" s="27"/>
      <c r="R349" s="28"/>
      <c r="S349" s="29" t="s">
        <v>969</v>
      </c>
      <c r="T349" s="25" t="s">
        <v>38</v>
      </c>
      <c r="U349" s="31" t="s">
        <v>50</v>
      </c>
      <c r="V349" s="32"/>
      <c r="W349" s="33"/>
      <c r="X349" s="19"/>
      <c r="Y349" s="20"/>
      <c r="Z349" s="39"/>
      <c r="AA349" s="20"/>
    </row>
    <row r="350" s="15" customFormat="1" ht="13.5" customHeight="1" spans="1:27">
      <c r="A350" s="19">
        <v>349</v>
      </c>
      <c r="B350" s="20">
        <v>44308</v>
      </c>
      <c r="C350" s="21" t="s">
        <v>156</v>
      </c>
      <c r="D350" s="21" t="e">
        <f>VLOOKUP(C350,IF({1,0},#REF!,#REF!),2,FALSE)</f>
        <v>#N/A</v>
      </c>
      <c r="E350" s="23" t="s">
        <v>157</v>
      </c>
      <c r="F350" s="24" t="str">
        <f>IFERROR(VLOOKUP(E350,IF({1,0},医院分型!F:F,医院分型!E:E),2,FALSE),"无")</f>
        <v>L2</v>
      </c>
      <c r="G350" s="24" t="str">
        <f>VLOOKUP(E350,医院分型!F:J,5,FALSE)</f>
        <v>是</v>
      </c>
      <c r="H350" s="25" t="s">
        <v>60</v>
      </c>
      <c r="I350" s="25" t="s">
        <v>158</v>
      </c>
      <c r="J350" s="25" t="str">
        <f>IFERROR(VLOOKUP(E350,医院分型!F$2:K$190,6,FALSE),"否")</f>
        <v>否</v>
      </c>
      <c r="K350" s="19" t="s">
        <v>970</v>
      </c>
      <c r="L350" s="19">
        <v>37</v>
      </c>
      <c r="M350" s="19" t="s">
        <v>33</v>
      </c>
      <c r="N350" s="19" t="s">
        <v>56</v>
      </c>
      <c r="O350" s="25"/>
      <c r="P350" s="27" t="s">
        <v>35</v>
      </c>
      <c r="Q350" s="27" t="s">
        <v>36</v>
      </c>
      <c r="R350" s="28"/>
      <c r="S350" s="29" t="s">
        <v>971</v>
      </c>
      <c r="T350" s="25" t="s">
        <v>38</v>
      </c>
      <c r="U350" s="31" t="s">
        <v>50</v>
      </c>
      <c r="V350" s="32"/>
      <c r="W350" s="33"/>
      <c r="X350" s="19"/>
      <c r="Y350" s="20"/>
      <c r="Z350" s="39"/>
      <c r="AA350" s="20"/>
    </row>
    <row r="351" s="15" customFormat="1" ht="13.5" customHeight="1" spans="1:27">
      <c r="A351" s="19">
        <v>350</v>
      </c>
      <c r="B351" s="20">
        <v>44309</v>
      </c>
      <c r="C351" s="21" t="s">
        <v>64</v>
      </c>
      <c r="D351" s="21" t="e">
        <f>VLOOKUP(C351,IF({1,0},#REF!,#REF!),2,FALSE)</f>
        <v>#N/A</v>
      </c>
      <c r="E351" s="23" t="s">
        <v>242</v>
      </c>
      <c r="F351" s="24" t="str">
        <f>IFERROR(VLOOKUP(E351,IF({1,0},医院分型!F:F,医院分型!E:E),2,FALSE),"无")</f>
        <v>L2</v>
      </c>
      <c r="G351" s="24" t="str">
        <f>VLOOKUP(E351,医院分型!F:J,5,FALSE)</f>
        <v>是</v>
      </c>
      <c r="H351" s="25" t="s">
        <v>60</v>
      </c>
      <c r="I351" s="25" t="s">
        <v>243</v>
      </c>
      <c r="J351" s="25" t="str">
        <f>IFERROR(VLOOKUP(E351,医院分型!F$2:K$190,6,FALSE),"否")</f>
        <v>是</v>
      </c>
      <c r="K351" s="19" t="s">
        <v>972</v>
      </c>
      <c r="L351" s="19">
        <v>48</v>
      </c>
      <c r="M351" s="19" t="s">
        <v>33</v>
      </c>
      <c r="N351" s="19" t="s">
        <v>56</v>
      </c>
      <c r="O351" s="25"/>
      <c r="P351" s="27"/>
      <c r="Q351" s="27"/>
      <c r="R351" s="28"/>
      <c r="S351" s="29" t="s">
        <v>973</v>
      </c>
      <c r="T351" s="25" t="s">
        <v>38</v>
      </c>
      <c r="U351" s="31" t="s">
        <v>50</v>
      </c>
      <c r="V351" s="32"/>
      <c r="W351" s="33"/>
      <c r="X351" s="19"/>
      <c r="Y351" s="20"/>
      <c r="Z351" s="39"/>
      <c r="AA351" s="20"/>
    </row>
    <row r="352" s="15" customFormat="1" ht="13.5" customHeight="1" spans="1:27">
      <c r="A352" s="19">
        <v>351</v>
      </c>
      <c r="B352" s="20">
        <v>44307</v>
      </c>
      <c r="C352" s="21" t="s">
        <v>64</v>
      </c>
      <c r="D352" s="21" t="e">
        <f>VLOOKUP(C352,IF({1,0},#REF!,#REF!),2,FALSE)</f>
        <v>#N/A</v>
      </c>
      <c r="E352" s="23" t="s">
        <v>242</v>
      </c>
      <c r="F352" s="24" t="str">
        <f>IFERROR(VLOOKUP(E352,IF({1,0},医院分型!F:F,医院分型!E:E),2,FALSE),"无")</f>
        <v>L2</v>
      </c>
      <c r="G352" s="24" t="str">
        <f>VLOOKUP(E352,医院分型!F:J,5,FALSE)</f>
        <v>是</v>
      </c>
      <c r="H352" s="25" t="s">
        <v>60</v>
      </c>
      <c r="I352" s="25" t="s">
        <v>243</v>
      </c>
      <c r="J352" s="25" t="str">
        <f>IFERROR(VLOOKUP(E352,医院分型!F$2:K$190,6,FALSE),"否")</f>
        <v>是</v>
      </c>
      <c r="K352" s="19" t="s">
        <v>974</v>
      </c>
      <c r="L352" s="19">
        <v>64</v>
      </c>
      <c r="M352" s="19" t="s">
        <v>33</v>
      </c>
      <c r="N352" s="19" t="s">
        <v>56</v>
      </c>
      <c r="O352" s="25"/>
      <c r="P352" s="27"/>
      <c r="Q352" s="27"/>
      <c r="R352" s="28"/>
      <c r="S352" s="29" t="s">
        <v>975</v>
      </c>
      <c r="T352" s="25" t="s">
        <v>38</v>
      </c>
      <c r="U352" s="31" t="s">
        <v>50</v>
      </c>
      <c r="V352" s="32"/>
      <c r="W352" s="33"/>
      <c r="X352" s="19"/>
      <c r="Y352" s="20"/>
      <c r="Z352" s="39"/>
      <c r="AA352" s="20"/>
    </row>
    <row r="353" s="15" customFormat="1" ht="13.5" customHeight="1" spans="1:27">
      <c r="A353" s="19">
        <v>352</v>
      </c>
      <c r="B353" s="20">
        <v>44309</v>
      </c>
      <c r="C353" s="21" t="s">
        <v>44</v>
      </c>
      <c r="D353" s="21" t="e">
        <f>VLOOKUP(C353,IF({1,0},#REF!,#REF!),2,FALSE)</f>
        <v>#N/A</v>
      </c>
      <c r="E353" s="23" t="s">
        <v>139</v>
      </c>
      <c r="F353" s="24" t="str">
        <f>IFERROR(VLOOKUP(E353,IF({1,0},医院分型!F:F,医院分型!E:E),2,FALSE),"无")</f>
        <v>L2</v>
      </c>
      <c r="G353" s="24" t="str">
        <f>VLOOKUP(E353,医院分型!F:J,5,FALSE)</f>
        <v>否</v>
      </c>
      <c r="H353" s="25" t="s">
        <v>60</v>
      </c>
      <c r="I353" s="25" t="s">
        <v>140</v>
      </c>
      <c r="J353" s="25" t="str">
        <f>IFERROR(VLOOKUP(E353,医院分型!F$2:K$190,6,FALSE),"否")</f>
        <v>否</v>
      </c>
      <c r="K353" s="19" t="s">
        <v>976</v>
      </c>
      <c r="L353" s="19">
        <v>33</v>
      </c>
      <c r="M353" s="19" t="s">
        <v>33</v>
      </c>
      <c r="N353" s="19" t="s">
        <v>34</v>
      </c>
      <c r="O353" s="25"/>
      <c r="P353" s="27"/>
      <c r="Q353" s="27" t="s">
        <v>882</v>
      </c>
      <c r="R353" s="28"/>
      <c r="S353" s="29" t="s">
        <v>977</v>
      </c>
      <c r="T353" s="25" t="s">
        <v>38</v>
      </c>
      <c r="U353" s="31" t="s">
        <v>50</v>
      </c>
      <c r="V353" s="32"/>
      <c r="W353" s="33" t="s">
        <v>40</v>
      </c>
      <c r="X353" s="19"/>
      <c r="Y353" s="20"/>
      <c r="Z353" s="39" t="s">
        <v>978</v>
      </c>
      <c r="AA353" s="20"/>
    </row>
    <row r="354" s="15" customFormat="1" ht="13.5" customHeight="1" spans="1:27">
      <c r="A354" s="19">
        <v>353</v>
      </c>
      <c r="B354" s="20">
        <v>44309</v>
      </c>
      <c r="C354" s="21" t="s">
        <v>44</v>
      </c>
      <c r="D354" s="21" t="e">
        <f>VLOOKUP(C354,IF({1,0},#REF!,#REF!),2,FALSE)</f>
        <v>#N/A</v>
      </c>
      <c r="E354" s="23" t="s">
        <v>139</v>
      </c>
      <c r="F354" s="24" t="str">
        <f>IFERROR(VLOOKUP(E354,IF({1,0},医院分型!F:F,医院分型!E:E),2,FALSE),"无")</f>
        <v>L2</v>
      </c>
      <c r="G354" s="24" t="str">
        <f>VLOOKUP(E354,医院分型!F:J,5,FALSE)</f>
        <v>否</v>
      </c>
      <c r="H354" s="25" t="s">
        <v>60</v>
      </c>
      <c r="I354" s="25" t="s">
        <v>140</v>
      </c>
      <c r="J354" s="25" t="str">
        <f>IFERROR(VLOOKUP(E354,医院分型!F$2:K$190,6,FALSE),"否")</f>
        <v>否</v>
      </c>
      <c r="K354" s="19" t="s">
        <v>976</v>
      </c>
      <c r="L354" s="19">
        <v>31</v>
      </c>
      <c r="M354" s="19" t="s">
        <v>33</v>
      </c>
      <c r="N354" s="19" t="s">
        <v>34</v>
      </c>
      <c r="O354" s="25"/>
      <c r="P354" s="27"/>
      <c r="Q354" s="27" t="s">
        <v>882</v>
      </c>
      <c r="R354" s="28"/>
      <c r="S354" s="29" t="s">
        <v>979</v>
      </c>
      <c r="T354" s="25" t="s">
        <v>38</v>
      </c>
      <c r="U354" s="31" t="s">
        <v>50</v>
      </c>
      <c r="V354" s="32"/>
      <c r="W354" s="33" t="s">
        <v>40</v>
      </c>
      <c r="X354" s="19"/>
      <c r="Y354" s="20"/>
      <c r="Z354" s="39" t="s">
        <v>978</v>
      </c>
      <c r="AA354" s="20"/>
    </row>
    <row r="355" s="15" customFormat="1" ht="13.5" customHeight="1" spans="1:27">
      <c r="A355" s="19">
        <v>354</v>
      </c>
      <c r="B355" s="20">
        <v>44311</v>
      </c>
      <c r="C355" s="21" t="s">
        <v>187</v>
      </c>
      <c r="D355" s="21" t="e">
        <f>VLOOKUP(C355,IF({1,0},#REF!,#REF!),2,FALSE)</f>
        <v>#N/A</v>
      </c>
      <c r="E355" s="23" t="s">
        <v>188</v>
      </c>
      <c r="F355" s="24" t="str">
        <f>IFERROR(VLOOKUP(E355,IF({1,0},医院分型!F:F,医院分型!E:E),2,FALSE),"无")</f>
        <v>L2</v>
      </c>
      <c r="G355" s="24" t="str">
        <f>VLOOKUP(E355,医院分型!F:J,5,FALSE)</f>
        <v>是</v>
      </c>
      <c r="H355" s="25" t="s">
        <v>60</v>
      </c>
      <c r="I355" s="25" t="s">
        <v>463</v>
      </c>
      <c r="J355" s="25" t="str">
        <f>IFERROR(VLOOKUP(E355,医院分型!F$2:K$190,6,FALSE),"否")</f>
        <v>是</v>
      </c>
      <c r="K355" s="19" t="s">
        <v>294</v>
      </c>
      <c r="L355" s="19">
        <v>20</v>
      </c>
      <c r="M355" s="19" t="s">
        <v>33</v>
      </c>
      <c r="N355" s="19" t="s">
        <v>34</v>
      </c>
      <c r="O355" s="25"/>
      <c r="P355" s="27" t="s">
        <v>35</v>
      </c>
      <c r="Q355" s="27" t="s">
        <v>36</v>
      </c>
      <c r="R355" s="28"/>
      <c r="S355" s="29" t="s">
        <v>980</v>
      </c>
      <c r="T355" s="25" t="s">
        <v>38</v>
      </c>
      <c r="U355" s="31" t="s">
        <v>39</v>
      </c>
      <c r="V355" s="32">
        <v>0.37</v>
      </c>
      <c r="W355" s="33" t="s">
        <v>40</v>
      </c>
      <c r="X355" s="19"/>
      <c r="Y355" s="20"/>
      <c r="Z355" s="39" t="s">
        <v>981</v>
      </c>
      <c r="AA355" s="20"/>
    </row>
    <row r="356" s="15" customFormat="1" ht="13.5" customHeight="1" spans="1:27">
      <c r="A356" s="19">
        <v>355</v>
      </c>
      <c r="B356" s="20">
        <v>44311</v>
      </c>
      <c r="C356" s="21" t="s">
        <v>187</v>
      </c>
      <c r="D356" s="21" t="e">
        <f>VLOOKUP(C356,IF({1,0},#REF!,#REF!),2,FALSE)</f>
        <v>#N/A</v>
      </c>
      <c r="E356" s="23" t="s">
        <v>188</v>
      </c>
      <c r="F356" s="24" t="str">
        <f>IFERROR(VLOOKUP(E356,IF({1,0},医院分型!F:F,医院分型!E:E),2,FALSE),"无")</f>
        <v>L2</v>
      </c>
      <c r="G356" s="24" t="str">
        <f>VLOOKUP(E356,医院分型!F:J,5,FALSE)</f>
        <v>是</v>
      </c>
      <c r="H356" s="25" t="s">
        <v>60</v>
      </c>
      <c r="I356" s="25" t="s">
        <v>463</v>
      </c>
      <c r="J356" s="25" t="str">
        <f>IFERROR(VLOOKUP(E356,医院分型!F$2:K$190,6,FALSE),"否")</f>
        <v>是</v>
      </c>
      <c r="K356" s="19" t="s">
        <v>492</v>
      </c>
      <c r="L356" s="19">
        <v>47</v>
      </c>
      <c r="M356" s="19" t="s">
        <v>33</v>
      </c>
      <c r="N356" s="19" t="s">
        <v>34</v>
      </c>
      <c r="O356" s="25"/>
      <c r="P356" s="27" t="s">
        <v>35</v>
      </c>
      <c r="Q356" s="27" t="s">
        <v>36</v>
      </c>
      <c r="R356" s="28"/>
      <c r="S356" s="29" t="s">
        <v>982</v>
      </c>
      <c r="T356" s="25" t="s">
        <v>38</v>
      </c>
      <c r="U356" s="31" t="s">
        <v>50</v>
      </c>
      <c r="V356" s="32"/>
      <c r="W356" s="33"/>
      <c r="X356" s="19"/>
      <c r="Y356" s="20"/>
      <c r="Z356" s="39"/>
      <c r="AA356" s="20"/>
    </row>
    <row r="357" s="15" customFormat="1" ht="13.5" customHeight="1" spans="1:27">
      <c r="A357" s="19">
        <v>356</v>
      </c>
      <c r="B357" s="20">
        <v>44311</v>
      </c>
      <c r="C357" s="21" t="s">
        <v>187</v>
      </c>
      <c r="D357" s="21" t="e">
        <f>VLOOKUP(C357,IF({1,0},#REF!,#REF!),2,FALSE)</f>
        <v>#N/A</v>
      </c>
      <c r="E357" s="23" t="s">
        <v>188</v>
      </c>
      <c r="F357" s="24" t="str">
        <f>IFERROR(VLOOKUP(E357,IF({1,0},医院分型!F:F,医院分型!E:E),2,FALSE),"无")</f>
        <v>L2</v>
      </c>
      <c r="G357" s="24" t="str">
        <f>VLOOKUP(E357,医院分型!F:J,5,FALSE)</f>
        <v>是</v>
      </c>
      <c r="H357" s="25" t="s">
        <v>60</v>
      </c>
      <c r="I357" s="25" t="s">
        <v>463</v>
      </c>
      <c r="J357" s="25" t="str">
        <f>IFERROR(VLOOKUP(E357,医院分型!F$2:K$190,6,FALSE),"否")</f>
        <v>是</v>
      </c>
      <c r="K357" s="19" t="s">
        <v>983</v>
      </c>
      <c r="L357" s="19">
        <v>33</v>
      </c>
      <c r="M357" s="19" t="s">
        <v>33</v>
      </c>
      <c r="N357" s="19" t="s">
        <v>56</v>
      </c>
      <c r="O357" s="25"/>
      <c r="P357" s="27" t="s">
        <v>35</v>
      </c>
      <c r="Q357" s="27" t="s">
        <v>36</v>
      </c>
      <c r="R357" s="28"/>
      <c r="S357" s="29" t="s">
        <v>984</v>
      </c>
      <c r="T357" s="25" t="s">
        <v>38</v>
      </c>
      <c r="U357" s="31" t="s">
        <v>50</v>
      </c>
      <c r="V357" s="32"/>
      <c r="W357" s="33"/>
      <c r="X357" s="19"/>
      <c r="Y357" s="20"/>
      <c r="Z357" s="39"/>
      <c r="AA357" s="20"/>
    </row>
    <row r="358" s="15" customFormat="1" ht="13.5" customHeight="1" spans="1:27">
      <c r="A358" s="19">
        <v>357</v>
      </c>
      <c r="B358" s="20">
        <v>44311</v>
      </c>
      <c r="C358" s="21" t="s">
        <v>187</v>
      </c>
      <c r="D358" s="21" t="e">
        <f>VLOOKUP(C358,IF({1,0},#REF!,#REF!),2,FALSE)</f>
        <v>#N/A</v>
      </c>
      <c r="E358" s="23" t="s">
        <v>188</v>
      </c>
      <c r="F358" s="24" t="str">
        <f>IFERROR(VLOOKUP(E358,IF({1,0},医院分型!F:F,医院分型!E:E),2,FALSE),"无")</f>
        <v>L2</v>
      </c>
      <c r="G358" s="24" t="str">
        <f>VLOOKUP(E358,医院分型!F:J,5,FALSE)</f>
        <v>是</v>
      </c>
      <c r="H358" s="25" t="s">
        <v>60</v>
      </c>
      <c r="I358" s="25" t="s">
        <v>463</v>
      </c>
      <c r="J358" s="25" t="str">
        <f>IFERROR(VLOOKUP(E358,医院分型!F$2:K$190,6,FALSE),"否")</f>
        <v>是</v>
      </c>
      <c r="K358" s="19" t="s">
        <v>985</v>
      </c>
      <c r="L358" s="19">
        <v>22</v>
      </c>
      <c r="M358" s="19" t="s">
        <v>33</v>
      </c>
      <c r="N358" s="19" t="s">
        <v>34</v>
      </c>
      <c r="O358" s="25"/>
      <c r="P358" s="27" t="s">
        <v>35</v>
      </c>
      <c r="Q358" s="27" t="s">
        <v>36</v>
      </c>
      <c r="R358" s="28"/>
      <c r="S358" s="29" t="s">
        <v>986</v>
      </c>
      <c r="T358" s="25" t="s">
        <v>38</v>
      </c>
      <c r="U358" s="31" t="s">
        <v>50</v>
      </c>
      <c r="V358" s="32"/>
      <c r="W358" s="33"/>
      <c r="X358" s="19"/>
      <c r="Y358" s="20"/>
      <c r="Z358" s="39"/>
      <c r="AA358" s="20"/>
    </row>
    <row r="359" s="15" customFormat="1" ht="13.5" customHeight="1" spans="1:27">
      <c r="A359" s="19">
        <v>358</v>
      </c>
      <c r="B359" s="20">
        <v>44311</v>
      </c>
      <c r="C359" s="21" t="s">
        <v>64</v>
      </c>
      <c r="D359" s="21" t="e">
        <f>VLOOKUP(C359,IF({1,0},#REF!,#REF!),2,FALSE)</f>
        <v>#N/A</v>
      </c>
      <c r="E359" s="23" t="s">
        <v>84</v>
      </c>
      <c r="F359" s="24" t="str">
        <f>IFERROR(VLOOKUP(E359,IF({1,0},医院分型!F:F,医院分型!E:E),2,FALSE),"无")</f>
        <v>L2</v>
      </c>
      <c r="G359" s="24" t="str">
        <f>VLOOKUP(E359,医院分型!F:J,5,FALSE)</f>
        <v>是</v>
      </c>
      <c r="H359" s="25" t="s">
        <v>60</v>
      </c>
      <c r="I359" s="25" t="s">
        <v>813</v>
      </c>
      <c r="J359" s="25" t="str">
        <f>IFERROR(VLOOKUP(E359,医院分型!F$2:K$190,6,FALSE),"否")</f>
        <v>否</v>
      </c>
      <c r="K359" s="19" t="s">
        <v>987</v>
      </c>
      <c r="L359" s="19">
        <v>17</v>
      </c>
      <c r="M359" s="19" t="s">
        <v>33</v>
      </c>
      <c r="N359" s="19" t="s">
        <v>56</v>
      </c>
      <c r="O359" s="25"/>
      <c r="P359" s="27" t="s">
        <v>35</v>
      </c>
      <c r="Q359" s="27" t="s">
        <v>36</v>
      </c>
      <c r="R359" s="28"/>
      <c r="S359" s="29" t="s">
        <v>988</v>
      </c>
      <c r="T359" s="25" t="s">
        <v>38</v>
      </c>
      <c r="U359" s="31" t="s">
        <v>50</v>
      </c>
      <c r="V359" s="32"/>
      <c r="W359" s="33"/>
      <c r="X359" s="19"/>
      <c r="Y359" s="20"/>
      <c r="Z359" s="39"/>
      <c r="AA359" s="20"/>
    </row>
    <row r="360" s="15" customFormat="1" ht="13.5" customHeight="1" spans="1:27">
      <c r="A360" s="19">
        <v>359</v>
      </c>
      <c r="B360" s="20">
        <v>44311</v>
      </c>
      <c r="C360" s="21" t="s">
        <v>64</v>
      </c>
      <c r="D360" s="21" t="e">
        <f>VLOOKUP(C360,IF({1,0},#REF!,#REF!),2,FALSE)</f>
        <v>#N/A</v>
      </c>
      <c r="E360" s="23" t="s">
        <v>84</v>
      </c>
      <c r="F360" s="24" t="str">
        <f>IFERROR(VLOOKUP(E360,IF({1,0},医院分型!F:F,医院分型!E:E),2,FALSE),"无")</f>
        <v>L2</v>
      </c>
      <c r="G360" s="24" t="str">
        <f>VLOOKUP(E360,医院分型!F:J,5,FALSE)</f>
        <v>是</v>
      </c>
      <c r="H360" s="25" t="s">
        <v>60</v>
      </c>
      <c r="I360" s="25" t="s">
        <v>813</v>
      </c>
      <c r="J360" s="25" t="str">
        <f>IFERROR(VLOOKUP(E360,医院分型!F$2:K$190,6,FALSE),"否")</f>
        <v>否</v>
      </c>
      <c r="K360" s="19" t="s">
        <v>989</v>
      </c>
      <c r="L360" s="19">
        <v>70</v>
      </c>
      <c r="M360" s="19" t="s">
        <v>33</v>
      </c>
      <c r="N360" s="19" t="s">
        <v>56</v>
      </c>
      <c r="O360" s="25"/>
      <c r="P360" s="27" t="s">
        <v>35</v>
      </c>
      <c r="Q360" s="27" t="s">
        <v>36</v>
      </c>
      <c r="R360" s="28"/>
      <c r="S360" s="29" t="s">
        <v>990</v>
      </c>
      <c r="T360" s="25" t="s">
        <v>38</v>
      </c>
      <c r="U360" s="31" t="s">
        <v>50</v>
      </c>
      <c r="V360" s="32"/>
      <c r="W360" s="33"/>
      <c r="X360" s="19"/>
      <c r="Y360" s="20"/>
      <c r="Z360" s="39"/>
      <c r="AA360" s="20"/>
    </row>
    <row r="361" s="15" customFormat="1" ht="13.5" customHeight="1" spans="1:27">
      <c r="A361" s="19">
        <v>360</v>
      </c>
      <c r="B361" s="20">
        <v>44311</v>
      </c>
      <c r="C361" s="21" t="s">
        <v>89</v>
      </c>
      <c r="D361" s="21" t="e">
        <f>VLOOKUP(C361,IF({1,0},#REF!,#REF!),2,FALSE)</f>
        <v>#N/A</v>
      </c>
      <c r="E361" s="23" t="s">
        <v>90</v>
      </c>
      <c r="F361" s="24" t="str">
        <f>IFERROR(VLOOKUP(E361,IF({1,0},医院分型!F:F,医院分型!E:E),2,FALSE),"无")</f>
        <v>无</v>
      </c>
      <c r="G361" s="24" t="str">
        <f>VLOOKUP(E361,医院分型!F:J,5,FALSE)</f>
        <v>是</v>
      </c>
      <c r="H361" s="25" t="s">
        <v>60</v>
      </c>
      <c r="I361" s="25" t="s">
        <v>91</v>
      </c>
      <c r="J361" s="25" t="str">
        <f>IFERROR(VLOOKUP(E361,医院分型!F$2:K$190,6,FALSE),"否")</f>
        <v>否</v>
      </c>
      <c r="K361" s="19" t="s">
        <v>991</v>
      </c>
      <c r="L361" s="19">
        <v>72</v>
      </c>
      <c r="M361" s="19" t="s">
        <v>33</v>
      </c>
      <c r="N361" s="19" t="s">
        <v>34</v>
      </c>
      <c r="O361" s="25"/>
      <c r="P361" s="27" t="s">
        <v>35</v>
      </c>
      <c r="Q361" s="27" t="s">
        <v>36</v>
      </c>
      <c r="R361" s="28"/>
      <c r="S361" s="29" t="s">
        <v>992</v>
      </c>
      <c r="T361" s="25" t="s">
        <v>38</v>
      </c>
      <c r="U361" s="31" t="s">
        <v>50</v>
      </c>
      <c r="V361" s="32"/>
      <c r="W361" s="33"/>
      <c r="X361" s="19"/>
      <c r="Y361" s="20"/>
      <c r="Z361" s="39"/>
      <c r="AA361" s="20"/>
    </row>
    <row r="362" s="15" customFormat="1" ht="13.5" customHeight="1" spans="1:27">
      <c r="A362" s="19">
        <v>361</v>
      </c>
      <c r="B362" s="20">
        <v>44311</v>
      </c>
      <c r="C362" s="21" t="s">
        <v>64</v>
      </c>
      <c r="D362" s="21" t="e">
        <f>VLOOKUP(C362,IF({1,0},#REF!,#REF!),2,FALSE)</f>
        <v>#N/A</v>
      </c>
      <c r="E362" s="23" t="s">
        <v>242</v>
      </c>
      <c r="F362" s="24" t="str">
        <f>IFERROR(VLOOKUP(E362,IF({1,0},医院分型!F:F,医院分型!E:E),2,FALSE),"无")</f>
        <v>L2</v>
      </c>
      <c r="G362" s="24" t="str">
        <f>VLOOKUP(E362,医院分型!F:J,5,FALSE)</f>
        <v>是</v>
      </c>
      <c r="H362" s="25" t="s">
        <v>60</v>
      </c>
      <c r="I362" s="25" t="s">
        <v>243</v>
      </c>
      <c r="J362" s="25" t="str">
        <f>IFERROR(VLOOKUP(E362,医院分型!F$2:K$190,6,FALSE),"否")</f>
        <v>是</v>
      </c>
      <c r="K362" s="19" t="s">
        <v>993</v>
      </c>
      <c r="L362" s="19">
        <v>45</v>
      </c>
      <c r="M362" s="19" t="s">
        <v>33</v>
      </c>
      <c r="N362" s="19" t="s">
        <v>56</v>
      </c>
      <c r="O362" s="25"/>
      <c r="P362" s="27" t="s">
        <v>35</v>
      </c>
      <c r="Q362" s="27" t="s">
        <v>36</v>
      </c>
      <c r="R362" s="28"/>
      <c r="S362" s="29" t="s">
        <v>994</v>
      </c>
      <c r="T362" s="25" t="s">
        <v>38</v>
      </c>
      <c r="U362" s="31" t="s">
        <v>50</v>
      </c>
      <c r="V362" s="32"/>
      <c r="W362" s="33"/>
      <c r="X362" s="19"/>
      <c r="Y362" s="20"/>
      <c r="Z362" s="39"/>
      <c r="AA362" s="20"/>
    </row>
    <row r="363" s="15" customFormat="1" ht="13.5" customHeight="1" spans="1:27">
      <c r="A363" s="19">
        <v>362</v>
      </c>
      <c r="B363" s="20">
        <v>44312</v>
      </c>
      <c r="C363" s="21" t="s">
        <v>64</v>
      </c>
      <c r="D363" s="21" t="e">
        <f>VLOOKUP(C363,IF({1,0},#REF!,#REF!),2,FALSE)</f>
        <v>#N/A</v>
      </c>
      <c r="E363" s="23" t="s">
        <v>242</v>
      </c>
      <c r="F363" s="24" t="str">
        <f>IFERROR(VLOOKUP(E363,IF({1,0},医院分型!F:F,医院分型!E:E),2,FALSE),"无")</f>
        <v>L2</v>
      </c>
      <c r="G363" s="24" t="str">
        <f>VLOOKUP(E363,医院分型!F:J,5,FALSE)</f>
        <v>是</v>
      </c>
      <c r="H363" s="25" t="s">
        <v>60</v>
      </c>
      <c r="I363" s="25" t="s">
        <v>243</v>
      </c>
      <c r="J363" s="25" t="str">
        <f>IFERROR(VLOOKUP(E363,医院分型!F$2:K$190,6,FALSE),"否")</f>
        <v>是</v>
      </c>
      <c r="K363" s="19" t="s">
        <v>995</v>
      </c>
      <c r="L363" s="19">
        <v>53</v>
      </c>
      <c r="M363" s="19" t="s">
        <v>33</v>
      </c>
      <c r="N363" s="19" t="s">
        <v>34</v>
      </c>
      <c r="O363" s="25"/>
      <c r="P363" s="27" t="s">
        <v>35</v>
      </c>
      <c r="Q363" s="27" t="s">
        <v>36</v>
      </c>
      <c r="R363" s="28"/>
      <c r="S363" s="29" t="s">
        <v>996</v>
      </c>
      <c r="T363" s="25" t="s">
        <v>38</v>
      </c>
      <c r="U363" s="31" t="s">
        <v>50</v>
      </c>
      <c r="V363" s="32"/>
      <c r="W363" s="33"/>
      <c r="X363" s="19"/>
      <c r="Y363" s="20"/>
      <c r="Z363" s="39"/>
      <c r="AA363" s="20"/>
    </row>
    <row r="364" s="15" customFormat="1" ht="13.5" customHeight="1" spans="1:27">
      <c r="A364" s="19">
        <v>363</v>
      </c>
      <c r="B364" s="20">
        <v>44312</v>
      </c>
      <c r="C364" s="21" t="s">
        <v>64</v>
      </c>
      <c r="D364" s="21" t="e">
        <f>VLOOKUP(C364,IF({1,0},#REF!,#REF!),2,FALSE)</f>
        <v>#N/A</v>
      </c>
      <c r="E364" s="23" t="s">
        <v>117</v>
      </c>
      <c r="F364" s="24" t="str">
        <f>IFERROR(VLOOKUP(E364,IF({1,0},医院分型!F:F,医院分型!E:E),2,FALSE),"无")</f>
        <v>L1</v>
      </c>
      <c r="G364" s="24" t="str">
        <f>VLOOKUP(E364,医院分型!F:J,5,FALSE)</f>
        <v>是</v>
      </c>
      <c r="H364" s="25" t="s">
        <v>118</v>
      </c>
      <c r="I364" s="25" t="s">
        <v>119</v>
      </c>
      <c r="J364" s="25" t="str">
        <f>IFERROR(VLOOKUP(E364,医院分型!F$2:K$190,6,FALSE),"否")</f>
        <v>是</v>
      </c>
      <c r="K364" s="19" t="s">
        <v>997</v>
      </c>
      <c r="L364" s="19">
        <v>4</v>
      </c>
      <c r="M364" s="19" t="s">
        <v>33</v>
      </c>
      <c r="N364" s="19" t="s">
        <v>34</v>
      </c>
      <c r="O364" s="25"/>
      <c r="P364" s="27" t="s">
        <v>35</v>
      </c>
      <c r="Q364" s="27" t="s">
        <v>36</v>
      </c>
      <c r="R364" s="28"/>
      <c r="S364" s="29" t="s">
        <v>998</v>
      </c>
      <c r="T364" s="25" t="s">
        <v>38</v>
      </c>
      <c r="U364" s="31" t="s">
        <v>50</v>
      </c>
      <c r="V364" s="32"/>
      <c r="W364" s="33"/>
      <c r="X364" s="19"/>
      <c r="Y364" s="20"/>
      <c r="Z364" s="39"/>
      <c r="AA364" s="20"/>
    </row>
    <row r="365" s="15" customFormat="1" ht="13.5" customHeight="1" spans="1:27">
      <c r="A365" s="19">
        <v>364</v>
      </c>
      <c r="B365" s="20">
        <v>44312</v>
      </c>
      <c r="C365" s="21" t="s">
        <v>28</v>
      </c>
      <c r="D365" s="21" t="e">
        <f>VLOOKUP(C365,IF({1,0},#REF!,#REF!),2,FALSE)</f>
        <v>#N/A</v>
      </c>
      <c r="E365" s="23" t="s">
        <v>999</v>
      </c>
      <c r="F365" s="24" t="str">
        <f>IFERROR(VLOOKUP(E365,IF({1,0},医院分型!F:F,医院分型!E:E),2,FALSE),"无")</f>
        <v>无</v>
      </c>
      <c r="G365" s="24" t="e">
        <f>VLOOKUP(E365,医院分型!F:J,5,FALSE)</f>
        <v>#N/A</v>
      </c>
      <c r="H365" s="25" t="s">
        <v>46</v>
      </c>
      <c r="I365" s="25" t="s">
        <v>1000</v>
      </c>
      <c r="J365" s="25" t="str">
        <f>IFERROR(VLOOKUP(E365,医院分型!F$2:K$190,6,FALSE),"否")</f>
        <v>否</v>
      </c>
      <c r="K365" s="19" t="s">
        <v>1001</v>
      </c>
      <c r="L365" s="19">
        <v>65</v>
      </c>
      <c r="M365" s="19" t="s">
        <v>33</v>
      </c>
      <c r="N365" s="19" t="s">
        <v>56</v>
      </c>
      <c r="O365" s="25"/>
      <c r="P365" s="27" t="s">
        <v>35</v>
      </c>
      <c r="Q365" s="27" t="s">
        <v>36</v>
      </c>
      <c r="R365" s="28"/>
      <c r="S365" s="29" t="s">
        <v>1002</v>
      </c>
      <c r="T365" s="25" t="s">
        <v>38</v>
      </c>
      <c r="U365" s="31" t="s">
        <v>50</v>
      </c>
      <c r="V365" s="32"/>
      <c r="W365" s="33"/>
      <c r="X365" s="19"/>
      <c r="Y365" s="20"/>
      <c r="Z365" s="39"/>
      <c r="AA365" s="20"/>
    </row>
    <row r="366" s="15" customFormat="1" ht="13.5" customHeight="1" spans="1:27">
      <c r="A366" s="19">
        <v>365</v>
      </c>
      <c r="B366" s="20">
        <v>44313</v>
      </c>
      <c r="C366" s="21" t="s">
        <v>1003</v>
      </c>
      <c r="D366" s="21" t="e">
        <f>VLOOKUP(C366,IF({1,0},#REF!,#REF!),2,FALSE)</f>
        <v>#N/A</v>
      </c>
      <c r="E366" s="23" t="s">
        <v>1004</v>
      </c>
      <c r="F366" s="24" t="str">
        <f>IFERROR(VLOOKUP(E366,IF({1,0},医院分型!F:F,医院分型!E:E),2,FALSE),"无")</f>
        <v>L2</v>
      </c>
      <c r="G366" s="24" t="str">
        <f>VLOOKUP(E366,医院分型!F:J,5,FALSE)</f>
        <v>否</v>
      </c>
      <c r="H366" s="25" t="s">
        <v>46</v>
      </c>
      <c r="I366" s="25" t="s">
        <v>1005</v>
      </c>
      <c r="J366" s="25" t="str">
        <f>IFERROR(VLOOKUP(E366,医院分型!F$2:K$190,6,FALSE),"否")</f>
        <v>否</v>
      </c>
      <c r="K366" s="19" t="s">
        <v>1006</v>
      </c>
      <c r="L366" s="19">
        <v>22</v>
      </c>
      <c r="M366" s="19" t="s">
        <v>33</v>
      </c>
      <c r="N366" s="19" t="s">
        <v>34</v>
      </c>
      <c r="O366" s="25"/>
      <c r="P366" s="27" t="s">
        <v>35</v>
      </c>
      <c r="Q366" s="27" t="s">
        <v>36</v>
      </c>
      <c r="R366" s="28"/>
      <c r="S366" s="29" t="s">
        <v>1007</v>
      </c>
      <c r="T366" s="25" t="s">
        <v>38</v>
      </c>
      <c r="U366" s="31" t="s">
        <v>50</v>
      </c>
      <c r="V366" s="32"/>
      <c r="W366" s="33"/>
      <c r="X366" s="19"/>
      <c r="Y366" s="20"/>
      <c r="Z366" s="39"/>
      <c r="AA366" s="20"/>
    </row>
    <row r="367" s="15" customFormat="1" ht="13.5" customHeight="1" spans="1:27">
      <c r="A367" s="19">
        <v>366</v>
      </c>
      <c r="B367" s="20">
        <v>44313</v>
      </c>
      <c r="C367" s="21" t="s">
        <v>156</v>
      </c>
      <c r="D367" s="21" t="e">
        <f>VLOOKUP(C367,IF({1,0},#REF!,#REF!),2,FALSE)</f>
        <v>#N/A</v>
      </c>
      <c r="E367" s="23" t="s">
        <v>157</v>
      </c>
      <c r="F367" s="24" t="str">
        <f>IFERROR(VLOOKUP(E367,IF({1,0},医院分型!F:F,医院分型!E:E),2,FALSE),"无")</f>
        <v>L2</v>
      </c>
      <c r="G367" s="24" t="str">
        <f>VLOOKUP(E367,医院分型!F:J,5,FALSE)</f>
        <v>是</v>
      </c>
      <c r="H367" s="25" t="s">
        <v>60</v>
      </c>
      <c r="I367" s="25" t="s">
        <v>1008</v>
      </c>
      <c r="J367" s="25" t="str">
        <f>IFERROR(VLOOKUP(E367,医院分型!F$2:K$190,6,FALSE),"否")</f>
        <v>否</v>
      </c>
      <c r="K367" s="19" t="s">
        <v>1009</v>
      </c>
      <c r="L367" s="19">
        <v>42</v>
      </c>
      <c r="M367" s="19" t="s">
        <v>33</v>
      </c>
      <c r="N367" s="19" t="s">
        <v>34</v>
      </c>
      <c r="O367" s="25"/>
      <c r="P367" s="27" t="s">
        <v>35</v>
      </c>
      <c r="Q367" s="27" t="s">
        <v>36</v>
      </c>
      <c r="R367" s="28"/>
      <c r="S367" s="29" t="s">
        <v>1010</v>
      </c>
      <c r="T367" s="25" t="s">
        <v>38</v>
      </c>
      <c r="U367" s="31" t="s">
        <v>50</v>
      </c>
      <c r="V367" s="32"/>
      <c r="W367" s="33"/>
      <c r="X367" s="19"/>
      <c r="Y367" s="20"/>
      <c r="Z367" s="39"/>
      <c r="AA367" s="20"/>
    </row>
    <row r="368" s="15" customFormat="1" ht="13.5" customHeight="1" spans="1:27">
      <c r="A368" s="19">
        <v>367</v>
      </c>
      <c r="B368" s="20">
        <v>44313</v>
      </c>
      <c r="C368" s="21" t="s">
        <v>58</v>
      </c>
      <c r="D368" s="21" t="e">
        <f>VLOOKUP(C368,IF({1,0},#REF!,#REF!),2,FALSE)</f>
        <v>#N/A</v>
      </c>
      <c r="E368" s="23" t="s">
        <v>59</v>
      </c>
      <c r="F368" s="24" t="str">
        <f>IFERROR(VLOOKUP(E368,IF({1,0},医院分型!F:F,医院分型!E:E),2,FALSE),"无")</f>
        <v>无</v>
      </c>
      <c r="G368" s="24" t="e">
        <f>VLOOKUP(E368,医院分型!F:J,5,FALSE)</f>
        <v>#N/A</v>
      </c>
      <c r="H368" s="25" t="s">
        <v>60</v>
      </c>
      <c r="I368" s="25" t="s">
        <v>792</v>
      </c>
      <c r="J368" s="25" t="str">
        <f>IFERROR(VLOOKUP(E368,医院分型!F$2:K$190,6,FALSE),"否")</f>
        <v>否</v>
      </c>
      <c r="K368" s="19" t="s">
        <v>173</v>
      </c>
      <c r="L368" s="19">
        <v>52</v>
      </c>
      <c r="M368" s="19" t="s">
        <v>33</v>
      </c>
      <c r="N368" s="19" t="s">
        <v>56</v>
      </c>
      <c r="O368" s="25"/>
      <c r="P368" s="27" t="s">
        <v>35</v>
      </c>
      <c r="Q368" s="27" t="s">
        <v>36</v>
      </c>
      <c r="R368" s="28"/>
      <c r="S368" s="29" t="s">
        <v>1011</v>
      </c>
      <c r="T368" s="25" t="s">
        <v>38</v>
      </c>
      <c r="U368" s="31" t="s">
        <v>50</v>
      </c>
      <c r="V368" s="32"/>
      <c r="W368" s="33"/>
      <c r="X368" s="19"/>
      <c r="Y368" s="20"/>
      <c r="Z368" s="39"/>
      <c r="AA368" s="20"/>
    </row>
    <row r="369" s="15" customFormat="1" ht="13.5" customHeight="1" spans="1:27">
      <c r="A369" s="19">
        <v>368</v>
      </c>
      <c r="B369" s="20">
        <v>44314</v>
      </c>
      <c r="C369" s="21" t="s">
        <v>44</v>
      </c>
      <c r="D369" s="21" t="e">
        <f>VLOOKUP(C369,IF({1,0},#REF!,#REF!),2,FALSE)</f>
        <v>#N/A</v>
      </c>
      <c r="E369" s="23" t="s">
        <v>945</v>
      </c>
      <c r="F369" s="24" t="str">
        <f>IFERROR(VLOOKUP(E369,IF({1,0},医院分型!F:F,医院分型!E:E),2,FALSE),"无")</f>
        <v>L1</v>
      </c>
      <c r="G369" s="24" t="str">
        <f>VLOOKUP(E369,医院分型!F:J,5,FALSE)</f>
        <v>否</v>
      </c>
      <c r="H369" s="25" t="s">
        <v>1012</v>
      </c>
      <c r="I369" s="25" t="s">
        <v>1013</v>
      </c>
      <c r="J369" s="25" t="str">
        <f>IFERROR(VLOOKUP(E369,医院分型!F$2:K$190,6,FALSE),"否")</f>
        <v>是</v>
      </c>
      <c r="K369" s="19" t="s">
        <v>1014</v>
      </c>
      <c r="L369" s="19">
        <v>8</v>
      </c>
      <c r="M369" s="19" t="s">
        <v>317</v>
      </c>
      <c r="N369" s="19" t="s">
        <v>56</v>
      </c>
      <c r="O369" s="25"/>
      <c r="P369" s="27" t="s">
        <v>35</v>
      </c>
      <c r="Q369" s="27" t="s">
        <v>36</v>
      </c>
      <c r="R369" s="28"/>
      <c r="S369" s="29" t="s">
        <v>1015</v>
      </c>
      <c r="T369" s="25" t="s">
        <v>38</v>
      </c>
      <c r="U369" s="31" t="s">
        <v>50</v>
      </c>
      <c r="V369" s="32"/>
      <c r="W369" s="33"/>
      <c r="X369" s="19"/>
      <c r="Y369" s="20"/>
      <c r="Z369" s="39"/>
      <c r="AA369" s="20"/>
    </row>
    <row r="370" s="15" customFormat="1" ht="13.5" customHeight="1" spans="1:27">
      <c r="A370" s="19">
        <v>369</v>
      </c>
      <c r="B370" s="20">
        <v>44314</v>
      </c>
      <c r="C370" s="21" t="s">
        <v>44</v>
      </c>
      <c r="D370" s="21" t="e">
        <f>VLOOKUP(C370,IF({1,0},#REF!,#REF!),2,FALSE)</f>
        <v>#N/A</v>
      </c>
      <c r="E370" s="23" t="s">
        <v>945</v>
      </c>
      <c r="F370" s="24" t="str">
        <f>IFERROR(VLOOKUP(E370,IF({1,0},医院分型!F:F,医院分型!E:E),2,FALSE),"无")</f>
        <v>L1</v>
      </c>
      <c r="G370" s="24" t="str">
        <f>VLOOKUP(E370,医院分型!F:J,5,FALSE)</f>
        <v>否</v>
      </c>
      <c r="H370" s="25" t="s">
        <v>1012</v>
      </c>
      <c r="I370" s="25" t="s">
        <v>1013</v>
      </c>
      <c r="J370" s="25" t="str">
        <f>IFERROR(VLOOKUP(E370,医院分型!F$2:K$190,6,FALSE),"否")</f>
        <v>是</v>
      </c>
      <c r="K370" s="19" t="s">
        <v>1016</v>
      </c>
      <c r="L370" s="19">
        <v>7</v>
      </c>
      <c r="M370" s="19" t="s">
        <v>317</v>
      </c>
      <c r="N370" s="19" t="s">
        <v>56</v>
      </c>
      <c r="O370" s="25"/>
      <c r="P370" s="27" t="s">
        <v>35</v>
      </c>
      <c r="Q370" s="27" t="s">
        <v>36</v>
      </c>
      <c r="R370" s="28"/>
      <c r="S370" s="29" t="s">
        <v>1017</v>
      </c>
      <c r="T370" s="25" t="s">
        <v>38</v>
      </c>
      <c r="U370" s="31" t="s">
        <v>50</v>
      </c>
      <c r="V370" s="32"/>
      <c r="W370" s="33"/>
      <c r="X370" s="19"/>
      <c r="Y370" s="20"/>
      <c r="Z370" s="39"/>
      <c r="AA370" s="20"/>
    </row>
    <row r="371" s="15" customFormat="1" ht="13.5" customHeight="1" spans="1:27">
      <c r="A371" s="19">
        <v>370</v>
      </c>
      <c r="B371" s="20"/>
      <c r="C371" s="21"/>
      <c r="D371" s="21"/>
      <c r="E371" s="25"/>
      <c r="F371" s="24"/>
      <c r="G371" s="24"/>
      <c r="H371" s="25"/>
      <c r="I371" s="25"/>
      <c r="J371" s="25"/>
      <c r="K371" s="19"/>
      <c r="L371" s="19"/>
      <c r="M371" s="19"/>
      <c r="N371" s="19"/>
      <c r="O371" s="25"/>
      <c r="P371" s="27"/>
      <c r="Q371" s="27"/>
      <c r="R371" s="28"/>
      <c r="S371" s="29" t="s">
        <v>782</v>
      </c>
      <c r="T371" s="25"/>
      <c r="U371" s="31"/>
      <c r="V371" s="32"/>
      <c r="W371" s="33"/>
      <c r="X371" s="19"/>
      <c r="Y371" s="20"/>
      <c r="Z371" s="39"/>
      <c r="AA371" s="20"/>
    </row>
    <row r="372" s="15" customFormat="1" ht="13.5" customHeight="1" spans="1:27">
      <c r="A372" s="19">
        <v>371</v>
      </c>
      <c r="B372" s="20">
        <v>44306</v>
      </c>
      <c r="C372" s="21" t="s">
        <v>187</v>
      </c>
      <c r="D372" s="21" t="e">
        <f>VLOOKUP(C372,IF({1,0},#REF!,#REF!),2,FALSE)</f>
        <v>#N/A</v>
      </c>
      <c r="E372" s="41" t="s">
        <v>269</v>
      </c>
      <c r="F372" s="24" t="str">
        <f>IFERROR(VLOOKUP(E372,IF({1,0},医院分型!F:F,医院分型!E:E),2,FALSE),"无")</f>
        <v>L1</v>
      </c>
      <c r="G372" s="24" t="str">
        <f>VLOOKUP(E372,医院分型!F:J,5,FALSE)</f>
        <v>否</v>
      </c>
      <c r="H372" s="42" t="s">
        <v>640</v>
      </c>
      <c r="I372" s="27" t="s">
        <v>1018</v>
      </c>
      <c r="J372" s="25" t="str">
        <f>IFERROR(VLOOKUP(E372,医院分型!F$2:K$190,6,FALSE),"否")</f>
        <v>是</v>
      </c>
      <c r="K372" s="19" t="s">
        <v>1019</v>
      </c>
      <c r="L372" s="19">
        <v>3</v>
      </c>
      <c r="M372" s="19" t="s">
        <v>33</v>
      </c>
      <c r="N372" s="19" t="s">
        <v>56</v>
      </c>
      <c r="O372" s="25"/>
      <c r="P372" s="27"/>
      <c r="Q372" s="27"/>
      <c r="R372" s="28"/>
      <c r="S372" s="29" t="s">
        <v>1020</v>
      </c>
      <c r="T372" s="25" t="s">
        <v>38</v>
      </c>
      <c r="U372" s="31" t="s">
        <v>50</v>
      </c>
      <c r="V372" s="32"/>
      <c r="W372" s="33"/>
      <c r="X372" s="19"/>
      <c r="Y372" s="20"/>
      <c r="Z372" s="39"/>
      <c r="AA372" s="20"/>
    </row>
    <row r="373" s="15" customFormat="1" ht="13.5" customHeight="1" spans="1:27">
      <c r="A373" s="19">
        <v>372</v>
      </c>
      <c r="B373" s="20">
        <v>44311</v>
      </c>
      <c r="C373" s="21" t="s">
        <v>89</v>
      </c>
      <c r="D373" s="21" t="e">
        <f>VLOOKUP(C373,IF({1,0},#REF!,#REF!),2,FALSE)</f>
        <v>#N/A</v>
      </c>
      <c r="E373" s="23" t="s">
        <v>90</v>
      </c>
      <c r="F373" s="24" t="str">
        <f>IFERROR(VLOOKUP(E373,IF({1,0},医院分型!F:F,医院分型!E:E),2,FALSE),"无")</f>
        <v>无</v>
      </c>
      <c r="G373" s="24" t="str">
        <f>VLOOKUP(E373,医院分型!F:J,5,FALSE)</f>
        <v>是</v>
      </c>
      <c r="H373" s="25" t="s">
        <v>60</v>
      </c>
      <c r="I373" s="25" t="s">
        <v>91</v>
      </c>
      <c r="J373" s="25" t="str">
        <f>IFERROR(VLOOKUP(E373,医院分型!F$2:K$190,6,FALSE),"否")</f>
        <v>否</v>
      </c>
      <c r="K373" s="19" t="s">
        <v>1021</v>
      </c>
      <c r="L373" s="19">
        <v>54</v>
      </c>
      <c r="M373" s="19" t="s">
        <v>33</v>
      </c>
      <c r="N373" s="19" t="s">
        <v>56</v>
      </c>
      <c r="O373" s="25"/>
      <c r="P373" s="27"/>
      <c r="Q373" s="27"/>
      <c r="R373" s="28"/>
      <c r="S373" s="29" t="s">
        <v>1022</v>
      </c>
      <c r="T373" s="25" t="s">
        <v>38</v>
      </c>
      <c r="U373" s="31" t="s">
        <v>50</v>
      </c>
      <c r="V373" s="32"/>
      <c r="W373" s="33"/>
      <c r="X373" s="19"/>
      <c r="Y373" s="20"/>
      <c r="Z373" s="39"/>
      <c r="AA373" s="20"/>
    </row>
    <row r="374" s="15" customFormat="1" ht="13.5" customHeight="1" spans="1:27">
      <c r="A374" s="19">
        <v>373</v>
      </c>
      <c r="B374" s="20">
        <v>44315</v>
      </c>
      <c r="C374" s="21" t="s">
        <v>89</v>
      </c>
      <c r="D374" s="21" t="e">
        <f>VLOOKUP(C374,IF({1,0},#REF!,#REF!),2,FALSE)</f>
        <v>#N/A</v>
      </c>
      <c r="E374" s="23" t="s">
        <v>90</v>
      </c>
      <c r="F374" s="24" t="str">
        <f>IFERROR(VLOOKUP(E374,IF({1,0},医院分型!F:F,医院分型!E:E),2,FALSE),"无")</f>
        <v>无</v>
      </c>
      <c r="G374" s="24" t="str">
        <f>VLOOKUP(E374,医院分型!F:J,5,FALSE)</f>
        <v>是</v>
      </c>
      <c r="H374" s="25" t="s">
        <v>60</v>
      </c>
      <c r="I374" s="25" t="s">
        <v>91</v>
      </c>
      <c r="J374" s="25" t="str">
        <f>IFERROR(VLOOKUP(E374,医院分型!F$2:K$190,6,FALSE),"否")</f>
        <v>否</v>
      </c>
      <c r="K374" s="19" t="s">
        <v>1023</v>
      </c>
      <c r="L374" s="19">
        <v>39</v>
      </c>
      <c r="M374" s="19" t="s">
        <v>33</v>
      </c>
      <c r="N374" s="19" t="s">
        <v>56</v>
      </c>
      <c r="O374" s="25"/>
      <c r="P374" s="27" t="s">
        <v>35</v>
      </c>
      <c r="Q374" s="27" t="s">
        <v>36</v>
      </c>
      <c r="R374" s="28"/>
      <c r="S374" s="29" t="s">
        <v>1024</v>
      </c>
      <c r="T374" s="25" t="s">
        <v>38</v>
      </c>
      <c r="U374" s="31" t="s">
        <v>50</v>
      </c>
      <c r="V374" s="32"/>
      <c r="W374" s="33"/>
      <c r="X374" s="19"/>
      <c r="Y374" s="20"/>
      <c r="Z374" s="39"/>
      <c r="AA374" s="20"/>
    </row>
    <row r="375" s="15" customFormat="1" ht="13.5" customHeight="1" spans="1:27">
      <c r="A375" s="19">
        <v>374</v>
      </c>
      <c r="B375" s="20">
        <v>44316</v>
      </c>
      <c r="C375" s="21" t="s">
        <v>64</v>
      </c>
      <c r="D375" s="21" t="e">
        <f>VLOOKUP(C375,IF({1,0},#REF!,#REF!),2,FALSE)</f>
        <v>#N/A</v>
      </c>
      <c r="E375" s="23" t="s">
        <v>242</v>
      </c>
      <c r="F375" s="24" t="str">
        <f>IFERROR(VLOOKUP(E375,IF({1,0},医院分型!F:F,医院分型!E:E),2,FALSE),"无")</f>
        <v>L2</v>
      </c>
      <c r="G375" s="24" t="str">
        <f>VLOOKUP(E375,医院分型!F:J,5,FALSE)</f>
        <v>是</v>
      </c>
      <c r="H375" s="25" t="s">
        <v>60</v>
      </c>
      <c r="I375" s="25" t="s">
        <v>917</v>
      </c>
      <c r="J375" s="25" t="str">
        <f>IFERROR(VLOOKUP(E375,医院分型!F$2:K$190,6,FALSE),"否")</f>
        <v>是</v>
      </c>
      <c r="K375" s="19" t="s">
        <v>1025</v>
      </c>
      <c r="L375" s="19">
        <v>16</v>
      </c>
      <c r="M375" s="19" t="s">
        <v>33</v>
      </c>
      <c r="N375" s="19" t="s">
        <v>34</v>
      </c>
      <c r="O375" s="25"/>
      <c r="P375" s="27" t="s">
        <v>35</v>
      </c>
      <c r="Q375" s="27" t="s">
        <v>36</v>
      </c>
      <c r="R375" s="28"/>
      <c r="S375" s="29" t="s">
        <v>1026</v>
      </c>
      <c r="T375" s="25" t="s">
        <v>38</v>
      </c>
      <c r="U375" s="31" t="s">
        <v>50</v>
      </c>
      <c r="V375" s="32"/>
      <c r="W375" s="33"/>
      <c r="X375" s="19"/>
      <c r="Y375" s="20"/>
      <c r="Z375" s="39"/>
      <c r="AA375" s="20"/>
    </row>
    <row r="376" s="15" customFormat="1" ht="13.5" customHeight="1" spans="1:27">
      <c r="A376" s="19">
        <v>375</v>
      </c>
      <c r="B376" s="20">
        <v>44316</v>
      </c>
      <c r="C376" s="21" t="s">
        <v>64</v>
      </c>
      <c r="D376" s="21" t="e">
        <f>VLOOKUP(C376,IF({1,0},#REF!,#REF!),2,FALSE)</f>
        <v>#N/A</v>
      </c>
      <c r="E376" s="23" t="s">
        <v>776</v>
      </c>
      <c r="F376" s="24" t="str">
        <f>IFERROR(VLOOKUP(E376,IF({1,0},医院分型!F:F,医院分型!E:E),2,FALSE),"无")</f>
        <v>无</v>
      </c>
      <c r="G376" s="24" t="str">
        <f>VLOOKUP(E376,医院分型!F:J,5,FALSE)</f>
        <v>是</v>
      </c>
      <c r="H376" s="25" t="s">
        <v>60</v>
      </c>
      <c r="I376" s="25" t="s">
        <v>777</v>
      </c>
      <c r="J376" s="25" t="str">
        <f>IFERROR(VLOOKUP(E376,医院分型!F$2:K$190,6,FALSE),"否")</f>
        <v>否</v>
      </c>
      <c r="K376" s="19" t="s">
        <v>1027</v>
      </c>
      <c r="L376" s="19">
        <v>68</v>
      </c>
      <c r="M376" s="19" t="s">
        <v>33</v>
      </c>
      <c r="N376" s="19" t="s">
        <v>34</v>
      </c>
      <c r="O376" s="25"/>
      <c r="P376" s="27" t="s">
        <v>35</v>
      </c>
      <c r="Q376" s="27" t="s">
        <v>36</v>
      </c>
      <c r="R376" s="28"/>
      <c r="S376" s="29" t="s">
        <v>1028</v>
      </c>
      <c r="T376" s="25" t="s">
        <v>38</v>
      </c>
      <c r="U376" s="31" t="s">
        <v>50</v>
      </c>
      <c r="V376" s="32"/>
      <c r="W376" s="33"/>
      <c r="X376" s="19"/>
      <c r="Y376" s="20"/>
      <c r="Z376" s="39"/>
      <c r="AA376" s="20"/>
    </row>
    <row r="377" s="15" customFormat="1" ht="13.5" customHeight="1" spans="1:27">
      <c r="A377" s="19">
        <v>376</v>
      </c>
      <c r="B377" s="20">
        <v>44316</v>
      </c>
      <c r="C377" s="21" t="s">
        <v>77</v>
      </c>
      <c r="D377" s="21" t="e">
        <f>VLOOKUP(C377,IF({1,0},#REF!,#REF!),2,FALSE)</f>
        <v>#N/A</v>
      </c>
      <c r="E377" s="23" t="s">
        <v>78</v>
      </c>
      <c r="F377" s="24" t="str">
        <f>IFERROR(VLOOKUP(E377,IF({1,0},医院分型!F:F,医院分型!E:E),2,FALSE),"无")</f>
        <v>L1</v>
      </c>
      <c r="G377" s="24" t="str">
        <f>VLOOKUP(E377,医院分型!F:J,5,FALSE)</f>
        <v>否</v>
      </c>
      <c r="H377" s="25" t="s">
        <v>60</v>
      </c>
      <c r="I377" s="25" t="s">
        <v>405</v>
      </c>
      <c r="J377" s="25" t="str">
        <f>IFERROR(VLOOKUP(E377,医院分型!F$2:K$190,6,FALSE),"否")</f>
        <v>否</v>
      </c>
      <c r="K377" s="19" t="s">
        <v>1029</v>
      </c>
      <c r="L377" s="19">
        <v>23</v>
      </c>
      <c r="M377" s="19" t="s">
        <v>33</v>
      </c>
      <c r="N377" s="19" t="s">
        <v>56</v>
      </c>
      <c r="O377" s="25"/>
      <c r="P377" s="27" t="s">
        <v>35</v>
      </c>
      <c r="Q377" s="27" t="s">
        <v>36</v>
      </c>
      <c r="R377" s="28"/>
      <c r="S377" s="29" t="s">
        <v>1030</v>
      </c>
      <c r="T377" s="25" t="s">
        <v>38</v>
      </c>
      <c r="U377" s="31" t="s">
        <v>50</v>
      </c>
      <c r="V377" s="32"/>
      <c r="W377" s="33"/>
      <c r="X377" s="19"/>
      <c r="Y377" s="20"/>
      <c r="Z377" s="39"/>
      <c r="AA377" s="20"/>
    </row>
    <row r="378" s="15" customFormat="1" ht="13.5" customHeight="1" spans="1:27">
      <c r="A378" s="19">
        <v>377</v>
      </c>
      <c r="B378" s="20">
        <v>44316</v>
      </c>
      <c r="C378" s="21" t="s">
        <v>598</v>
      </c>
      <c r="D378" s="21" t="e">
        <f>VLOOKUP(C378,IF({1,0},#REF!,#REF!),2,FALSE)</f>
        <v>#N/A</v>
      </c>
      <c r="E378" s="23" t="s">
        <v>1031</v>
      </c>
      <c r="F378" s="24" t="str">
        <f>IFERROR(VLOOKUP(E378,IF({1,0},医院分型!F:F,医院分型!E:E),2,FALSE),"无")</f>
        <v>无</v>
      </c>
      <c r="G378" s="24" t="str">
        <f>VLOOKUP(E378,医院分型!F:J,5,FALSE)</f>
        <v>是</v>
      </c>
      <c r="H378" s="25" t="s">
        <v>60</v>
      </c>
      <c r="I378" s="25" t="s">
        <v>1032</v>
      </c>
      <c r="J378" s="25" t="str">
        <f>IFERROR(VLOOKUP(E378,医院分型!F$2:K$190,6,FALSE),"否")</f>
        <v>否</v>
      </c>
      <c r="K378" s="19" t="s">
        <v>1033</v>
      </c>
      <c r="L378" s="19">
        <v>53</v>
      </c>
      <c r="M378" s="19" t="s">
        <v>33</v>
      </c>
      <c r="N378" s="19" t="s">
        <v>34</v>
      </c>
      <c r="O378" s="25"/>
      <c r="P378" s="27" t="s">
        <v>35</v>
      </c>
      <c r="Q378" s="27" t="s">
        <v>36</v>
      </c>
      <c r="R378" s="28"/>
      <c r="S378" s="29" t="s">
        <v>1034</v>
      </c>
      <c r="T378" s="25" t="s">
        <v>38</v>
      </c>
      <c r="U378" s="31" t="s">
        <v>50</v>
      </c>
      <c r="V378" s="32"/>
      <c r="W378" s="33"/>
      <c r="X378" s="19"/>
      <c r="Y378" s="20"/>
      <c r="Z378" s="39"/>
      <c r="AA378" s="20"/>
    </row>
    <row r="379" s="15" customFormat="1" ht="13.5" customHeight="1" spans="1:27">
      <c r="A379" s="19">
        <v>378</v>
      </c>
      <c r="B379" s="20">
        <v>44316</v>
      </c>
      <c r="C379" s="21" t="s">
        <v>598</v>
      </c>
      <c r="D379" s="21" t="e">
        <f>VLOOKUP(C379,IF({1,0},#REF!,#REF!),2,FALSE)</f>
        <v>#N/A</v>
      </c>
      <c r="E379" s="23" t="s">
        <v>1031</v>
      </c>
      <c r="F379" s="24" t="str">
        <f>IFERROR(VLOOKUP(E379,IF({1,0},医院分型!F:F,医院分型!E:E),2,FALSE),"无")</f>
        <v>无</v>
      </c>
      <c r="G379" s="24" t="str">
        <f>VLOOKUP(E379,医院分型!F:J,5,FALSE)</f>
        <v>是</v>
      </c>
      <c r="H379" s="25" t="s">
        <v>60</v>
      </c>
      <c r="I379" s="25" t="s">
        <v>1032</v>
      </c>
      <c r="J379" s="25" t="str">
        <f>IFERROR(VLOOKUP(E379,医院分型!F$2:K$190,6,FALSE),"否")</f>
        <v>否</v>
      </c>
      <c r="K379" s="19" t="s">
        <v>1035</v>
      </c>
      <c r="L379" s="19">
        <v>54</v>
      </c>
      <c r="M379" s="19" t="s">
        <v>33</v>
      </c>
      <c r="N379" s="19" t="s">
        <v>34</v>
      </c>
      <c r="O379" s="25"/>
      <c r="P379" s="27" t="s">
        <v>35</v>
      </c>
      <c r="Q379" s="27" t="s">
        <v>36</v>
      </c>
      <c r="R379" s="28"/>
      <c r="S379" s="29" t="s">
        <v>1036</v>
      </c>
      <c r="T379" s="25" t="s">
        <v>38</v>
      </c>
      <c r="U379" s="31" t="s">
        <v>50</v>
      </c>
      <c r="V379" s="32"/>
      <c r="W379" s="33"/>
      <c r="X379" s="19"/>
      <c r="Y379" s="20"/>
      <c r="Z379" s="39"/>
      <c r="AA379" s="20"/>
    </row>
    <row r="380" s="15" customFormat="1" ht="13.5" customHeight="1" spans="1:27">
      <c r="A380" s="19">
        <v>379</v>
      </c>
      <c r="B380" s="20">
        <v>44316</v>
      </c>
      <c r="C380" s="21" t="s">
        <v>64</v>
      </c>
      <c r="D380" s="21" t="e">
        <f>VLOOKUP(C380,IF({1,0},#REF!,#REF!),2,FALSE)</f>
        <v>#N/A</v>
      </c>
      <c r="E380" s="23" t="s">
        <v>776</v>
      </c>
      <c r="F380" s="24" t="str">
        <f>IFERROR(VLOOKUP(E380,IF({1,0},医院分型!F:F,医院分型!E:E),2,FALSE),"无")</f>
        <v>无</v>
      </c>
      <c r="G380" s="24" t="str">
        <f>VLOOKUP(E380,医院分型!F:J,5,FALSE)</f>
        <v>是</v>
      </c>
      <c r="H380" s="25" t="s">
        <v>60</v>
      </c>
      <c r="I380" s="25" t="s">
        <v>777</v>
      </c>
      <c r="J380" s="25" t="str">
        <f>IFERROR(VLOOKUP(E380,医院分型!F$2:K$190,6,FALSE),"否")</f>
        <v>否</v>
      </c>
      <c r="K380" s="19" t="s">
        <v>1037</v>
      </c>
      <c r="L380" s="19">
        <v>68</v>
      </c>
      <c r="M380" s="19" t="s">
        <v>33</v>
      </c>
      <c r="N380" s="19" t="s">
        <v>34</v>
      </c>
      <c r="O380" s="25"/>
      <c r="P380" s="27" t="s">
        <v>35</v>
      </c>
      <c r="Q380" s="27" t="s">
        <v>36</v>
      </c>
      <c r="R380" s="28"/>
      <c r="S380" s="29" t="s">
        <v>1038</v>
      </c>
      <c r="T380" s="25" t="s">
        <v>38</v>
      </c>
      <c r="U380" s="31" t="s">
        <v>50</v>
      </c>
      <c r="V380" s="32"/>
      <c r="W380" s="33"/>
      <c r="X380" s="19"/>
      <c r="Y380" s="20"/>
      <c r="Z380" s="39"/>
      <c r="AA380" s="20"/>
    </row>
    <row r="381" s="15" customFormat="1" ht="13.5" customHeight="1" spans="1:27">
      <c r="A381" s="19">
        <v>380</v>
      </c>
      <c r="B381" s="20">
        <v>44316</v>
      </c>
      <c r="C381" s="21" t="s">
        <v>64</v>
      </c>
      <c r="D381" s="21" t="e">
        <f>VLOOKUP(C381,IF({1,0},#REF!,#REF!),2,FALSE)</f>
        <v>#N/A</v>
      </c>
      <c r="E381" s="23" t="s">
        <v>776</v>
      </c>
      <c r="F381" s="24" t="str">
        <f>IFERROR(VLOOKUP(E381,IF({1,0},医院分型!F:F,医院分型!E:E),2,FALSE),"无")</f>
        <v>无</v>
      </c>
      <c r="G381" s="24" t="str">
        <f>VLOOKUP(E381,医院分型!F:J,5,FALSE)</f>
        <v>是</v>
      </c>
      <c r="H381" s="25" t="s">
        <v>60</v>
      </c>
      <c r="I381" s="25" t="s">
        <v>777</v>
      </c>
      <c r="J381" s="25" t="str">
        <f>IFERROR(VLOOKUP(E381,医院分型!F$2:K$190,6,FALSE),"否")</f>
        <v>否</v>
      </c>
      <c r="K381" s="19" t="s">
        <v>1039</v>
      </c>
      <c r="L381" s="19">
        <v>67</v>
      </c>
      <c r="M381" s="19" t="s">
        <v>33</v>
      </c>
      <c r="N381" s="19" t="s">
        <v>56</v>
      </c>
      <c r="O381" s="25"/>
      <c r="P381" s="27" t="s">
        <v>35</v>
      </c>
      <c r="Q381" s="27" t="s">
        <v>36</v>
      </c>
      <c r="R381" s="28"/>
      <c r="S381" s="29" t="s">
        <v>1040</v>
      </c>
      <c r="T381" s="25" t="s">
        <v>38</v>
      </c>
      <c r="U381" s="31" t="s">
        <v>50</v>
      </c>
      <c r="V381" s="32"/>
      <c r="W381" s="33"/>
      <c r="X381" s="19"/>
      <c r="Y381" s="20"/>
      <c r="Z381" s="39"/>
      <c r="AA381" s="20"/>
    </row>
    <row r="382" s="15" customFormat="1" ht="13.5" customHeight="1" spans="1:27">
      <c r="A382" s="19">
        <v>381</v>
      </c>
      <c r="B382" s="20">
        <v>44316</v>
      </c>
      <c r="C382" s="21" t="s">
        <v>64</v>
      </c>
      <c r="D382" s="21" t="e">
        <f>VLOOKUP(C382,IF({1,0},#REF!,#REF!),2,FALSE)</f>
        <v>#N/A</v>
      </c>
      <c r="E382" s="23" t="s">
        <v>776</v>
      </c>
      <c r="F382" s="24" t="str">
        <f>IFERROR(VLOOKUP(E382,IF({1,0},医院分型!F:F,医院分型!E:E),2,FALSE),"无")</f>
        <v>无</v>
      </c>
      <c r="G382" s="24" t="str">
        <f>VLOOKUP(E382,医院分型!F:J,5,FALSE)</f>
        <v>是</v>
      </c>
      <c r="H382" s="25" t="s">
        <v>60</v>
      </c>
      <c r="I382" s="25" t="s">
        <v>777</v>
      </c>
      <c r="J382" s="25" t="str">
        <f>IFERROR(VLOOKUP(E382,医院分型!F$2:K$190,6,FALSE),"否")</f>
        <v>否</v>
      </c>
      <c r="K382" s="19" t="s">
        <v>1041</v>
      </c>
      <c r="L382" s="19">
        <v>23</v>
      </c>
      <c r="M382" s="19" t="s">
        <v>33</v>
      </c>
      <c r="N382" s="19" t="s">
        <v>34</v>
      </c>
      <c r="O382" s="25"/>
      <c r="P382" s="27" t="s">
        <v>35</v>
      </c>
      <c r="Q382" s="27" t="s">
        <v>36</v>
      </c>
      <c r="R382" s="28"/>
      <c r="S382" s="29" t="s">
        <v>1042</v>
      </c>
      <c r="T382" s="25" t="s">
        <v>38</v>
      </c>
      <c r="U382" s="31" t="s">
        <v>50</v>
      </c>
      <c r="V382" s="32"/>
      <c r="W382" s="33"/>
      <c r="X382" s="19"/>
      <c r="Y382" s="20"/>
      <c r="Z382" s="39"/>
      <c r="AA382" s="20"/>
    </row>
    <row r="383" s="15" customFormat="1" ht="13.5" customHeight="1" spans="1:27">
      <c r="A383" s="19">
        <v>382</v>
      </c>
      <c r="B383" s="20">
        <v>44316</v>
      </c>
      <c r="C383" s="21" t="s">
        <v>187</v>
      </c>
      <c r="D383" s="21" t="e">
        <f>VLOOKUP(C383,IF({1,0},#REF!,#REF!),2,FALSE)</f>
        <v>#N/A</v>
      </c>
      <c r="E383" s="23" t="s">
        <v>269</v>
      </c>
      <c r="F383" s="24" t="str">
        <f>IFERROR(VLOOKUP(E383,IF({1,0},医院分型!F:F,医院分型!E:E),2,FALSE),"无")</f>
        <v>L1</v>
      </c>
      <c r="G383" s="24" t="str">
        <f>VLOOKUP(E383,医院分型!F:J,5,FALSE)</f>
        <v>否</v>
      </c>
      <c r="H383" s="25" t="s">
        <v>640</v>
      </c>
      <c r="I383" s="25" t="s">
        <v>1018</v>
      </c>
      <c r="J383" s="25" t="str">
        <f>IFERROR(VLOOKUP(E383,医院分型!F$2:K$190,6,FALSE),"否")</f>
        <v>是</v>
      </c>
      <c r="K383" s="19" t="s">
        <v>1043</v>
      </c>
      <c r="L383" s="19">
        <v>5</v>
      </c>
      <c r="M383" s="19" t="s">
        <v>121</v>
      </c>
      <c r="N383" s="19" t="s">
        <v>56</v>
      </c>
      <c r="O383" s="25"/>
      <c r="P383" s="27" t="s">
        <v>35</v>
      </c>
      <c r="Q383" s="27" t="s">
        <v>36</v>
      </c>
      <c r="R383" s="28"/>
      <c r="S383" s="29" t="s">
        <v>1044</v>
      </c>
      <c r="T383" s="25" t="s">
        <v>38</v>
      </c>
      <c r="U383" s="31" t="s">
        <v>50</v>
      </c>
      <c r="V383" s="32"/>
      <c r="W383" s="33"/>
      <c r="X383" s="19"/>
      <c r="Y383" s="20"/>
      <c r="Z383" s="39"/>
      <c r="AA383" s="20"/>
    </row>
    <row r="384" s="15" customFormat="1" ht="13.5" customHeight="1" spans="1:27">
      <c r="A384" s="19">
        <v>383</v>
      </c>
      <c r="B384" s="20">
        <v>44322</v>
      </c>
      <c r="C384" s="21" t="s">
        <v>105</v>
      </c>
      <c r="D384" s="21" t="e">
        <f>VLOOKUP(C384,IF({1,0},#REF!,#REF!),2,FALSE)</f>
        <v>#N/A</v>
      </c>
      <c r="E384" s="23" t="s">
        <v>151</v>
      </c>
      <c r="F384" s="24" t="str">
        <f>IFERROR(VLOOKUP(E384,IF({1,0},医院分型!F:F,医院分型!E:E),2,FALSE),"无")</f>
        <v>L1</v>
      </c>
      <c r="G384" s="24" t="str">
        <f>VLOOKUP(E384,医院分型!F:J,5,FALSE)</f>
        <v>否</v>
      </c>
      <c r="H384" s="25" t="s">
        <v>802</v>
      </c>
      <c r="I384" s="25" t="s">
        <v>803</v>
      </c>
      <c r="J384" s="25" t="str">
        <f>IFERROR(VLOOKUP(E384,医院分型!F$2:K$190,6,FALSE),"否")</f>
        <v>是</v>
      </c>
      <c r="K384" s="19" t="s">
        <v>210</v>
      </c>
      <c r="L384" s="19">
        <v>4</v>
      </c>
      <c r="M384" s="19" t="s">
        <v>33</v>
      </c>
      <c r="N384" s="19" t="s">
        <v>34</v>
      </c>
      <c r="O384" s="25"/>
      <c r="P384" s="27" t="s">
        <v>35</v>
      </c>
      <c r="Q384" s="27" t="s">
        <v>36</v>
      </c>
      <c r="R384" s="28"/>
      <c r="S384" s="29" t="s">
        <v>1045</v>
      </c>
      <c r="T384" s="25" t="s">
        <v>38</v>
      </c>
      <c r="U384" s="31" t="s">
        <v>50</v>
      </c>
      <c r="V384" s="32"/>
      <c r="W384" s="33"/>
      <c r="X384" s="19"/>
      <c r="Y384" s="20"/>
      <c r="Z384" s="39"/>
      <c r="AA384" s="20"/>
    </row>
    <row r="385" s="15" customFormat="1" ht="13.5" customHeight="1" spans="1:27">
      <c r="A385" s="19">
        <v>384</v>
      </c>
      <c r="B385" s="20">
        <v>44332</v>
      </c>
      <c r="C385" s="21" t="s">
        <v>89</v>
      </c>
      <c r="D385" s="21" t="e">
        <f>VLOOKUP(C385,IF({1,0},#REF!,#REF!),2,FALSE)</f>
        <v>#N/A</v>
      </c>
      <c r="E385" s="25" t="s">
        <v>1046</v>
      </c>
      <c r="F385" s="24" t="str">
        <f>IFERROR(VLOOKUP(E385,IF({1,0},医院分型!F:F,医院分型!E:E),2,FALSE),"无")</f>
        <v>无</v>
      </c>
      <c r="G385" s="24" t="e">
        <f>VLOOKUP(E385,医院分型!F:J,5,FALSE)</f>
        <v>#N/A</v>
      </c>
      <c r="H385" s="25" t="s">
        <v>46</v>
      </c>
      <c r="I385" s="25" t="s">
        <v>180</v>
      </c>
      <c r="J385" s="25" t="str">
        <f>IFERROR(VLOOKUP(E385,医院分型!F$2:K$190,6,FALSE),"否")</f>
        <v>否</v>
      </c>
      <c r="K385" s="19" t="s">
        <v>1047</v>
      </c>
      <c r="L385" s="19">
        <v>9</v>
      </c>
      <c r="M385" s="19" t="s">
        <v>33</v>
      </c>
      <c r="N385" s="19" t="s">
        <v>56</v>
      </c>
      <c r="O385" s="25"/>
      <c r="P385" s="27" t="s">
        <v>35</v>
      </c>
      <c r="Q385" s="27" t="s">
        <v>36</v>
      </c>
      <c r="R385" s="28"/>
      <c r="S385" s="29" t="s">
        <v>1048</v>
      </c>
      <c r="T385" s="25" t="s">
        <v>38</v>
      </c>
      <c r="U385" s="31" t="s">
        <v>50</v>
      </c>
      <c r="V385" s="32"/>
      <c r="W385" s="33"/>
      <c r="X385" s="19"/>
      <c r="Y385" s="20"/>
      <c r="Z385" s="39"/>
      <c r="AA385" s="20"/>
    </row>
    <row r="386" s="15" customFormat="1" ht="13.5" customHeight="1" spans="1:28">
      <c r="A386" s="19">
        <v>385</v>
      </c>
      <c r="B386" s="20">
        <v>44322</v>
      </c>
      <c r="C386" s="21" t="s">
        <v>96</v>
      </c>
      <c r="D386" s="21" t="e">
        <f>VLOOKUP(C386,IF({1,0},#REF!,#REF!),2,FALSE)</f>
        <v>#N/A</v>
      </c>
      <c r="E386" s="23" t="s">
        <v>179</v>
      </c>
      <c r="F386" s="24" t="str">
        <f>IFERROR(VLOOKUP(E386,IF({1,0},医院分型!F:F,医院分型!E:E),2,FALSE),"无")</f>
        <v>无</v>
      </c>
      <c r="G386" s="24" t="e">
        <f>VLOOKUP(E386,医院分型!F:J,5,FALSE)</f>
        <v>#N/A</v>
      </c>
      <c r="H386" s="25" t="s">
        <v>729</v>
      </c>
      <c r="I386" s="25" t="s">
        <v>1049</v>
      </c>
      <c r="J386" s="25" t="str">
        <f>IFERROR(VLOOKUP(E386,医院分型!F$2:K$190,6,FALSE),"否")</f>
        <v>否</v>
      </c>
      <c r="K386" s="19" t="s">
        <v>922</v>
      </c>
      <c r="L386" s="19">
        <v>7</v>
      </c>
      <c r="M386" s="19" t="s">
        <v>121</v>
      </c>
      <c r="N386" s="19" t="s">
        <v>56</v>
      </c>
      <c r="O386" s="25"/>
      <c r="P386" s="27"/>
      <c r="Q386" s="27"/>
      <c r="R386" s="28"/>
      <c r="S386" s="29" t="s">
        <v>1050</v>
      </c>
      <c r="T386" s="25" t="s">
        <v>38</v>
      </c>
      <c r="U386" s="31" t="s">
        <v>39</v>
      </c>
      <c r="V386" s="32">
        <v>0.45</v>
      </c>
      <c r="W386" s="33" t="s">
        <v>40</v>
      </c>
      <c r="X386" s="19">
        <v>5</v>
      </c>
      <c r="Y386" s="20" t="s">
        <v>38</v>
      </c>
      <c r="Z386" s="39" t="s">
        <v>212</v>
      </c>
      <c r="AA386" s="20"/>
      <c r="AB386" s="15" t="s">
        <v>185</v>
      </c>
    </row>
    <row r="387" s="15" customFormat="1" ht="13.5" customHeight="1" spans="1:27">
      <c r="A387" s="19">
        <v>386</v>
      </c>
      <c r="B387" s="20">
        <v>44322</v>
      </c>
      <c r="C387" s="21" t="s">
        <v>64</v>
      </c>
      <c r="D387" s="21" t="e">
        <f>VLOOKUP(C387,IF({1,0},#REF!,#REF!),2,FALSE)</f>
        <v>#N/A</v>
      </c>
      <c r="E387" s="23" t="s">
        <v>242</v>
      </c>
      <c r="F387" s="24" t="str">
        <f>IFERROR(VLOOKUP(E387,IF({1,0},医院分型!F:F,医院分型!E:E),2,FALSE),"无")</f>
        <v>L2</v>
      </c>
      <c r="G387" s="24" t="str">
        <f>VLOOKUP(E387,医院分型!F:J,5,FALSE)</f>
        <v>是</v>
      </c>
      <c r="H387" s="25" t="s">
        <v>60</v>
      </c>
      <c r="I387" s="25" t="s">
        <v>523</v>
      </c>
      <c r="J387" s="25" t="str">
        <f>IFERROR(VLOOKUP(E387,医院分型!F$2:K$190,6,FALSE),"否")</f>
        <v>是</v>
      </c>
      <c r="K387" s="19" t="s">
        <v>1051</v>
      </c>
      <c r="L387" s="19">
        <v>63</v>
      </c>
      <c r="M387" s="19" t="s">
        <v>33</v>
      </c>
      <c r="N387" s="19" t="s">
        <v>56</v>
      </c>
      <c r="O387" s="25"/>
      <c r="P387" s="27" t="s">
        <v>35</v>
      </c>
      <c r="Q387" s="27" t="s">
        <v>36</v>
      </c>
      <c r="R387" s="28"/>
      <c r="S387" s="29" t="s">
        <v>1052</v>
      </c>
      <c r="T387" s="25" t="s">
        <v>38</v>
      </c>
      <c r="U387" s="31" t="s">
        <v>50</v>
      </c>
      <c r="V387" s="32"/>
      <c r="W387" s="33"/>
      <c r="X387" s="19"/>
      <c r="Y387" s="20"/>
      <c r="Z387" s="39"/>
      <c r="AA387" s="20"/>
    </row>
    <row r="388" s="15" customFormat="1" ht="13.5" customHeight="1" spans="1:27">
      <c r="A388" s="19">
        <v>387</v>
      </c>
      <c r="B388" s="20">
        <v>44323</v>
      </c>
      <c r="C388" s="21" t="s">
        <v>105</v>
      </c>
      <c r="D388" s="21" t="e">
        <f>VLOOKUP(C388,IF({1,0},#REF!,#REF!),2,FALSE)</f>
        <v>#N/A</v>
      </c>
      <c r="E388" s="23" t="s">
        <v>1053</v>
      </c>
      <c r="F388" s="24" t="str">
        <f>IFERROR(VLOOKUP(E388,IF({1,0},医院分型!F:F,医院分型!E:E),2,FALSE),"无")</f>
        <v>L2</v>
      </c>
      <c r="G388" s="24" t="str">
        <f>VLOOKUP(E388,医院分型!F:J,5,FALSE)</f>
        <v>否</v>
      </c>
      <c r="H388" s="25" t="s">
        <v>46</v>
      </c>
      <c r="I388" s="25" t="s">
        <v>1054</v>
      </c>
      <c r="J388" s="25" t="str">
        <f>IFERROR(VLOOKUP(E388,医院分型!F$2:K$190,6,FALSE),"否")</f>
        <v>否</v>
      </c>
      <c r="K388" s="19" t="s">
        <v>1055</v>
      </c>
      <c r="L388" s="19">
        <v>70</v>
      </c>
      <c r="M388" s="19" t="s">
        <v>33</v>
      </c>
      <c r="N388" s="19" t="s">
        <v>34</v>
      </c>
      <c r="O388" s="25"/>
      <c r="P388" s="27"/>
      <c r="Q388" s="27"/>
      <c r="R388" s="28"/>
      <c r="S388" s="29" t="s">
        <v>1056</v>
      </c>
      <c r="T388" s="25" t="s">
        <v>38</v>
      </c>
      <c r="U388" s="31" t="s">
        <v>50</v>
      </c>
      <c r="V388" s="32"/>
      <c r="W388" s="33"/>
      <c r="X388" s="19"/>
      <c r="Y388" s="20"/>
      <c r="Z388" s="39"/>
      <c r="AA388" s="20"/>
    </row>
    <row r="389" s="15" customFormat="1" ht="13.5" customHeight="1" spans="1:27">
      <c r="A389" s="19">
        <v>388</v>
      </c>
      <c r="B389" s="20">
        <v>44313</v>
      </c>
      <c r="C389" s="21" t="s">
        <v>187</v>
      </c>
      <c r="D389" s="21" t="e">
        <f>VLOOKUP(C389,IF({1,0},#REF!,#REF!),2,FALSE)</f>
        <v>#N/A</v>
      </c>
      <c r="E389" s="23" t="s">
        <v>269</v>
      </c>
      <c r="F389" s="24" t="str">
        <f>IFERROR(VLOOKUP(E389,IF({1,0},医院分型!F:F,医院分型!E:E),2,FALSE),"无")</f>
        <v>L1</v>
      </c>
      <c r="G389" s="24" t="str">
        <f>VLOOKUP(E389,医院分型!F:J,5,FALSE)</f>
        <v>否</v>
      </c>
      <c r="H389" s="25" t="s">
        <v>640</v>
      </c>
      <c r="I389" s="25" t="s">
        <v>1057</v>
      </c>
      <c r="J389" s="25" t="str">
        <f>IFERROR(VLOOKUP(E389,医院分型!F$2:K$190,6,FALSE),"否")</f>
        <v>是</v>
      </c>
      <c r="K389" s="19" t="s">
        <v>1058</v>
      </c>
      <c r="L389" s="19">
        <v>15</v>
      </c>
      <c r="M389" s="19" t="s">
        <v>121</v>
      </c>
      <c r="N389" s="19" t="s">
        <v>56</v>
      </c>
      <c r="O389" s="25"/>
      <c r="P389" s="27"/>
      <c r="Q389" s="27"/>
      <c r="R389" s="28"/>
      <c r="S389" s="29" t="s">
        <v>1059</v>
      </c>
      <c r="T389" s="25" t="s">
        <v>38</v>
      </c>
      <c r="U389" s="31" t="s">
        <v>50</v>
      </c>
      <c r="V389" s="32"/>
      <c r="W389" s="33"/>
      <c r="X389" s="19"/>
      <c r="Y389" s="20"/>
      <c r="Z389" s="39"/>
      <c r="AA389" s="20"/>
    </row>
    <row r="390" s="15" customFormat="1" ht="13.5" customHeight="1" spans="1:27">
      <c r="A390" s="19">
        <v>389</v>
      </c>
      <c r="B390" s="20">
        <v>44315</v>
      </c>
      <c r="C390" s="21" t="s">
        <v>89</v>
      </c>
      <c r="D390" s="21" t="e">
        <f>VLOOKUP(C390,IF({1,0},#REF!,#REF!),2,FALSE)</f>
        <v>#N/A</v>
      </c>
      <c r="E390" s="23" t="s">
        <v>90</v>
      </c>
      <c r="F390" s="24" t="str">
        <f>IFERROR(VLOOKUP(E390,IF({1,0},医院分型!F:F,医院分型!E:E),2,FALSE),"无")</f>
        <v>无</v>
      </c>
      <c r="G390" s="24" t="str">
        <f>VLOOKUP(E390,医院分型!F:J,5,FALSE)</f>
        <v>是</v>
      </c>
      <c r="H390" s="25" t="s">
        <v>60</v>
      </c>
      <c r="I390" s="25" t="s">
        <v>91</v>
      </c>
      <c r="J390" s="25" t="str">
        <f>IFERROR(VLOOKUP(E390,医院分型!F$2:K$190,6,FALSE),"否")</f>
        <v>否</v>
      </c>
      <c r="K390" s="19" t="s">
        <v>1060</v>
      </c>
      <c r="L390" s="19">
        <v>23</v>
      </c>
      <c r="M390" s="19" t="s">
        <v>33</v>
      </c>
      <c r="N390" s="19" t="s">
        <v>56</v>
      </c>
      <c r="O390" s="25"/>
      <c r="P390" s="27"/>
      <c r="Q390" s="27"/>
      <c r="R390" s="28"/>
      <c r="S390" s="29" t="s">
        <v>1061</v>
      </c>
      <c r="T390" s="25" t="s">
        <v>38</v>
      </c>
      <c r="U390" s="31" t="s">
        <v>50</v>
      </c>
      <c r="V390" s="32"/>
      <c r="W390" s="33"/>
      <c r="X390" s="19"/>
      <c r="Y390" s="20"/>
      <c r="Z390" s="39"/>
      <c r="AA390" s="20"/>
    </row>
    <row r="391" s="15" customFormat="1" ht="13.5" customHeight="1" spans="1:27">
      <c r="A391" s="19">
        <v>390</v>
      </c>
      <c r="B391" s="20">
        <v>44315</v>
      </c>
      <c r="C391" s="21" t="s">
        <v>89</v>
      </c>
      <c r="D391" s="21" t="e">
        <f>VLOOKUP(C391,IF({1,0},#REF!,#REF!),2,FALSE)</f>
        <v>#N/A</v>
      </c>
      <c r="E391" s="23" t="s">
        <v>90</v>
      </c>
      <c r="F391" s="24" t="str">
        <f>IFERROR(VLOOKUP(E391,IF({1,0},医院分型!F:F,医院分型!E:E),2,FALSE),"无")</f>
        <v>无</v>
      </c>
      <c r="G391" s="24" t="str">
        <f>VLOOKUP(E391,医院分型!F:J,5,FALSE)</f>
        <v>是</v>
      </c>
      <c r="H391" s="25" t="s">
        <v>60</v>
      </c>
      <c r="I391" s="25" t="s">
        <v>91</v>
      </c>
      <c r="J391" s="25" t="str">
        <f>IFERROR(VLOOKUP(E391,医院分型!F$2:K$190,6,FALSE),"否")</f>
        <v>否</v>
      </c>
      <c r="K391" s="19" t="s">
        <v>1062</v>
      </c>
      <c r="L391" s="19">
        <v>24</v>
      </c>
      <c r="M391" s="19" t="s">
        <v>33</v>
      </c>
      <c r="N391" s="19" t="s">
        <v>56</v>
      </c>
      <c r="O391" s="25"/>
      <c r="P391" s="27"/>
      <c r="Q391" s="27"/>
      <c r="R391" s="28"/>
      <c r="S391" s="29" t="s">
        <v>1063</v>
      </c>
      <c r="T391" s="25" t="s">
        <v>38</v>
      </c>
      <c r="U391" s="31" t="s">
        <v>50</v>
      </c>
      <c r="V391" s="32"/>
      <c r="W391" s="33"/>
      <c r="X391" s="19"/>
      <c r="Y391" s="20"/>
      <c r="Z391" s="39"/>
      <c r="AA391" s="20"/>
    </row>
    <row r="392" s="15" customFormat="1" ht="13.5" customHeight="1" spans="1:27">
      <c r="A392" s="19">
        <v>391</v>
      </c>
      <c r="B392" s="20">
        <v>44323</v>
      </c>
      <c r="C392" s="21" t="s">
        <v>58</v>
      </c>
      <c r="D392" s="21" t="e">
        <f>VLOOKUP(C392,IF({1,0},#REF!,#REF!),2,FALSE)</f>
        <v>#N/A</v>
      </c>
      <c r="E392" s="23" t="s">
        <v>59</v>
      </c>
      <c r="F392" s="24" t="str">
        <f>IFERROR(VLOOKUP(E392,IF({1,0},医院分型!F:F,医院分型!E:E),2,FALSE),"无")</f>
        <v>无</v>
      </c>
      <c r="G392" s="24" t="e">
        <f>VLOOKUP(E392,医院分型!F:J,5,FALSE)</f>
        <v>#N/A</v>
      </c>
      <c r="H392" s="25" t="s">
        <v>60</v>
      </c>
      <c r="I392" s="25" t="s">
        <v>792</v>
      </c>
      <c r="J392" s="25" t="str">
        <f>IFERROR(VLOOKUP(E392,医院分型!F$2:K$190,6,FALSE),"否")</f>
        <v>否</v>
      </c>
      <c r="K392" s="19" t="s">
        <v>1064</v>
      </c>
      <c r="L392" s="19">
        <v>71</v>
      </c>
      <c r="M392" s="19" t="s">
        <v>33</v>
      </c>
      <c r="N392" s="19" t="s">
        <v>56</v>
      </c>
      <c r="O392" s="25"/>
      <c r="P392" s="27"/>
      <c r="Q392" s="27"/>
      <c r="R392" s="28"/>
      <c r="S392" s="29" t="s">
        <v>1065</v>
      </c>
      <c r="T392" s="25" t="s">
        <v>38</v>
      </c>
      <c r="U392" s="31" t="s">
        <v>50</v>
      </c>
      <c r="V392" s="32"/>
      <c r="W392" s="33"/>
      <c r="X392" s="19"/>
      <c r="Y392" s="20"/>
      <c r="Z392" s="39"/>
      <c r="AA392" s="20"/>
    </row>
    <row r="393" s="15" customFormat="1" ht="13.5" customHeight="1" spans="1:27">
      <c r="A393" s="19">
        <v>392</v>
      </c>
      <c r="B393" s="20">
        <v>44323</v>
      </c>
      <c r="C393" s="21" t="s">
        <v>64</v>
      </c>
      <c r="D393" s="21" t="e">
        <f>VLOOKUP(C393,IF({1,0},#REF!,#REF!),2,FALSE)</f>
        <v>#N/A</v>
      </c>
      <c r="E393" s="23" t="s">
        <v>84</v>
      </c>
      <c r="F393" s="24" t="str">
        <f>IFERROR(VLOOKUP(E393,IF({1,0},医院分型!F:F,医院分型!E:E),2,FALSE),"无")</f>
        <v>L2</v>
      </c>
      <c r="G393" s="24" t="str">
        <f>VLOOKUP(E393,医院分型!F:J,5,FALSE)</f>
        <v>是</v>
      </c>
      <c r="H393" s="25" t="s">
        <v>60</v>
      </c>
      <c r="I393" s="25" t="s">
        <v>813</v>
      </c>
      <c r="J393" s="25" t="str">
        <f>IFERROR(VLOOKUP(E393,医院分型!F$2:K$190,6,FALSE),"否")</f>
        <v>否</v>
      </c>
      <c r="K393" s="19" t="s">
        <v>1066</v>
      </c>
      <c r="L393" s="19">
        <v>71</v>
      </c>
      <c r="M393" s="19" t="s">
        <v>33</v>
      </c>
      <c r="N393" s="19" t="s">
        <v>56</v>
      </c>
      <c r="O393" s="25"/>
      <c r="P393" s="27"/>
      <c r="Q393" s="27"/>
      <c r="R393" s="28"/>
      <c r="S393" s="29" t="s">
        <v>1067</v>
      </c>
      <c r="T393" s="25" t="s">
        <v>38</v>
      </c>
      <c r="U393" s="31" t="s">
        <v>50</v>
      </c>
      <c r="V393" s="32"/>
      <c r="W393" s="33"/>
      <c r="X393" s="19"/>
      <c r="Y393" s="20"/>
      <c r="Z393" s="39"/>
      <c r="AA393" s="20"/>
    </row>
    <row r="394" s="15" customFormat="1" ht="13.5" customHeight="1" spans="1:27">
      <c r="A394" s="19">
        <v>393</v>
      </c>
      <c r="B394" s="20">
        <v>44315</v>
      </c>
      <c r="C394" s="21" t="s">
        <v>89</v>
      </c>
      <c r="D394" s="21" t="e">
        <f>VLOOKUP(C394,IF({1,0},#REF!,#REF!),2,FALSE)</f>
        <v>#N/A</v>
      </c>
      <c r="E394" s="23" t="s">
        <v>90</v>
      </c>
      <c r="F394" s="24" t="str">
        <f>IFERROR(VLOOKUP(E394,IF({1,0},医院分型!F:F,医院分型!E:E),2,FALSE),"无")</f>
        <v>无</v>
      </c>
      <c r="G394" s="24" t="str">
        <f>VLOOKUP(E394,医院分型!F:J,5,FALSE)</f>
        <v>是</v>
      </c>
      <c r="H394" s="25" t="s">
        <v>60</v>
      </c>
      <c r="I394" s="25" t="s">
        <v>91</v>
      </c>
      <c r="J394" s="25" t="str">
        <f>IFERROR(VLOOKUP(E394,医院分型!F$2:K$190,6,FALSE),"否")</f>
        <v>否</v>
      </c>
      <c r="K394" s="19" t="s">
        <v>1068</v>
      </c>
      <c r="L394" s="19">
        <v>39</v>
      </c>
      <c r="M394" s="19" t="s">
        <v>33</v>
      </c>
      <c r="N394" s="19" t="s">
        <v>34</v>
      </c>
      <c r="O394" s="25"/>
      <c r="P394" s="27"/>
      <c r="Q394" s="27"/>
      <c r="R394" s="28"/>
      <c r="S394" s="29" t="s">
        <v>1069</v>
      </c>
      <c r="T394" s="25" t="s">
        <v>38</v>
      </c>
      <c r="U394" s="31" t="s">
        <v>39</v>
      </c>
      <c r="V394" s="32">
        <v>1.19</v>
      </c>
      <c r="W394" s="33" t="s">
        <v>322</v>
      </c>
      <c r="X394" s="19"/>
      <c r="Y394" s="20"/>
      <c r="Z394" s="39"/>
      <c r="AA394" s="20"/>
    </row>
    <row r="395" s="15" customFormat="1" ht="13.5" customHeight="1" spans="1:27">
      <c r="A395" s="19">
        <v>394</v>
      </c>
      <c r="B395" s="20">
        <v>44324</v>
      </c>
      <c r="C395" s="21" t="s">
        <v>89</v>
      </c>
      <c r="D395" s="21" t="e">
        <f>VLOOKUP(C395,IF({1,0},#REF!,#REF!),2,FALSE)</f>
        <v>#N/A</v>
      </c>
      <c r="E395" s="25" t="s">
        <v>820</v>
      </c>
      <c r="F395" s="24" t="str">
        <f>IFERROR(VLOOKUP(E395,IF({1,0},医院分型!F:F,医院分型!E:E),2,FALSE),"无")</f>
        <v>L2</v>
      </c>
      <c r="G395" s="24" t="str">
        <f>VLOOKUP(E395,医院分型!F:J,5,FALSE)</f>
        <v>否</v>
      </c>
      <c r="H395" s="25" t="s">
        <v>60</v>
      </c>
      <c r="I395" s="25" t="s">
        <v>1070</v>
      </c>
      <c r="J395" s="25" t="str">
        <f>IFERROR(VLOOKUP(E395,医院分型!F$2:K$190,6,FALSE),"否")</f>
        <v>否</v>
      </c>
      <c r="K395" s="19" t="s">
        <v>1071</v>
      </c>
      <c r="L395" s="19">
        <v>3</v>
      </c>
      <c r="M395" s="19" t="s">
        <v>33</v>
      </c>
      <c r="N395" s="19" t="s">
        <v>56</v>
      </c>
      <c r="O395" s="25"/>
      <c r="P395" s="27" t="s">
        <v>35</v>
      </c>
      <c r="Q395" s="27" t="s">
        <v>36</v>
      </c>
      <c r="R395" s="28"/>
      <c r="S395" s="29" t="s">
        <v>1072</v>
      </c>
      <c r="T395" s="25" t="s">
        <v>38</v>
      </c>
      <c r="U395" s="31" t="s">
        <v>50</v>
      </c>
      <c r="V395" s="32"/>
      <c r="W395" s="33"/>
      <c r="X395" s="19"/>
      <c r="Y395" s="20"/>
      <c r="Z395" s="39"/>
      <c r="AA395" s="20"/>
    </row>
    <row r="396" s="15" customFormat="1" ht="13.5" customHeight="1" spans="1:27">
      <c r="A396" s="19">
        <v>395</v>
      </c>
      <c r="B396" s="20">
        <v>44324</v>
      </c>
      <c r="C396" s="21" t="s">
        <v>166</v>
      </c>
      <c r="D396" s="21" t="e">
        <f>VLOOKUP(C396,IF({1,0},#REF!,#REF!),2,FALSE)</f>
        <v>#N/A</v>
      </c>
      <c r="E396" s="25" t="s">
        <v>710</v>
      </c>
      <c r="F396" s="24" t="str">
        <f>IFERROR(VLOOKUP(E396,IF({1,0},医院分型!F:F,医院分型!E:E),2,FALSE),"无")</f>
        <v>L1</v>
      </c>
      <c r="G396" s="24" t="str">
        <f>VLOOKUP(E396,医院分型!F:J,5,FALSE)</f>
        <v>否</v>
      </c>
      <c r="H396" s="25" t="s">
        <v>60</v>
      </c>
      <c r="I396" s="25" t="s">
        <v>711</v>
      </c>
      <c r="J396" s="25" t="str">
        <f>IFERROR(VLOOKUP(E396,医院分型!F$2:K$190,6,FALSE),"否")</f>
        <v>否</v>
      </c>
      <c r="K396" s="19" t="s">
        <v>1073</v>
      </c>
      <c r="L396" s="19">
        <v>48</v>
      </c>
      <c r="M396" s="19" t="s">
        <v>33</v>
      </c>
      <c r="N396" s="19" t="s">
        <v>34</v>
      </c>
      <c r="O396" s="25"/>
      <c r="P396" s="27" t="s">
        <v>35</v>
      </c>
      <c r="Q396" s="27" t="s">
        <v>36</v>
      </c>
      <c r="R396" s="28"/>
      <c r="S396" s="29" t="s">
        <v>1074</v>
      </c>
      <c r="T396" s="25" t="s">
        <v>38</v>
      </c>
      <c r="U396" s="31" t="s">
        <v>39</v>
      </c>
      <c r="V396" s="32">
        <v>0.47</v>
      </c>
      <c r="W396" s="33" t="s">
        <v>40</v>
      </c>
      <c r="X396" s="19"/>
      <c r="Y396" s="20"/>
      <c r="Z396" s="39" t="s">
        <v>1075</v>
      </c>
      <c r="AA396" s="20"/>
    </row>
    <row r="397" s="15" customFormat="1" ht="13.5" customHeight="1" spans="1:27">
      <c r="A397" s="19">
        <v>396</v>
      </c>
      <c r="B397" s="20">
        <v>44325</v>
      </c>
      <c r="C397" s="21" t="s">
        <v>89</v>
      </c>
      <c r="D397" s="21" t="e">
        <f>VLOOKUP(C397,IF({1,0},#REF!,#REF!),2,FALSE)</f>
        <v>#N/A</v>
      </c>
      <c r="E397" s="25" t="s">
        <v>1076</v>
      </c>
      <c r="F397" s="24" t="str">
        <f>IFERROR(VLOOKUP(E397,IF({1,0},医院分型!F:F,医院分型!E:E),2,FALSE),"无")</f>
        <v>无</v>
      </c>
      <c r="G397" s="24" t="e">
        <f>VLOOKUP(E397,医院分型!F:J,5,FALSE)</f>
        <v>#N/A</v>
      </c>
      <c r="H397" s="25" t="s">
        <v>1077</v>
      </c>
      <c r="I397" s="25" t="s">
        <v>1078</v>
      </c>
      <c r="J397" s="25" t="str">
        <f>IFERROR(VLOOKUP(E397,医院分型!F$2:K$190,6,FALSE),"否")</f>
        <v>否</v>
      </c>
      <c r="K397" s="19" t="s">
        <v>918</v>
      </c>
      <c r="L397" s="19">
        <v>69</v>
      </c>
      <c r="M397" s="19" t="s">
        <v>33</v>
      </c>
      <c r="N397" s="19" t="s">
        <v>56</v>
      </c>
      <c r="O397" s="25"/>
      <c r="P397" s="27" t="s">
        <v>35</v>
      </c>
      <c r="Q397" s="27" t="s">
        <v>36</v>
      </c>
      <c r="R397" s="28"/>
      <c r="S397" s="29" t="s">
        <v>1079</v>
      </c>
      <c r="T397" s="25" t="s">
        <v>38</v>
      </c>
      <c r="U397" s="31" t="s">
        <v>50</v>
      </c>
      <c r="V397" s="32"/>
      <c r="W397" s="33"/>
      <c r="X397" s="19"/>
      <c r="Y397" s="20"/>
      <c r="Z397" s="39"/>
      <c r="AA397" s="20"/>
    </row>
    <row r="398" s="15" customFormat="1" ht="13.5" customHeight="1" spans="1:27">
      <c r="A398" s="19">
        <v>397</v>
      </c>
      <c r="B398" s="20">
        <v>44326</v>
      </c>
      <c r="C398" s="21" t="s">
        <v>51</v>
      </c>
      <c r="D398" s="21" t="e">
        <f>VLOOKUP(C398,IF({1,0},#REF!,#REF!),2,FALSE)</f>
        <v>#N/A</v>
      </c>
      <c r="E398" s="25" t="s">
        <v>376</v>
      </c>
      <c r="F398" s="24" t="str">
        <f>IFERROR(VLOOKUP(E398,IF({1,0},医院分型!F:F,医院分型!E:E),2,FALSE),"无")</f>
        <v>L2</v>
      </c>
      <c r="G398" s="24" t="str">
        <f>VLOOKUP(E398,医院分型!F:J,5,FALSE)</f>
        <v>否</v>
      </c>
      <c r="H398" s="25" t="s">
        <v>180</v>
      </c>
      <c r="I398" s="25" t="s">
        <v>702</v>
      </c>
      <c r="J398" s="25" t="str">
        <f>IFERROR(VLOOKUP(E398,医院分型!F$2:K$190,6,FALSE),"否")</f>
        <v>否</v>
      </c>
      <c r="K398" s="19" t="s">
        <v>1080</v>
      </c>
      <c r="L398" s="19">
        <v>13</v>
      </c>
      <c r="M398" s="19" t="s">
        <v>33</v>
      </c>
      <c r="N398" s="19" t="s">
        <v>56</v>
      </c>
      <c r="O398" s="25"/>
      <c r="P398" s="27" t="s">
        <v>35</v>
      </c>
      <c r="Q398" s="27" t="s">
        <v>36</v>
      </c>
      <c r="R398" s="28"/>
      <c r="S398" s="29" t="s">
        <v>1081</v>
      </c>
      <c r="T398" s="25" t="s">
        <v>38</v>
      </c>
      <c r="U398" s="31" t="s">
        <v>50</v>
      </c>
      <c r="V398" s="32"/>
      <c r="W398" s="33"/>
      <c r="X398" s="19"/>
      <c r="Y398" s="20"/>
      <c r="Z398" s="39"/>
      <c r="AA398" s="20"/>
    </row>
    <row r="399" s="15" customFormat="1" ht="13.5" customHeight="1" spans="1:27">
      <c r="A399" s="19">
        <v>398</v>
      </c>
      <c r="B399" s="20">
        <v>44327</v>
      </c>
      <c r="C399" s="21" t="s">
        <v>408</v>
      </c>
      <c r="D399" s="21" t="e">
        <f>VLOOKUP(C399,IF({1,0},#REF!,#REF!),2,FALSE)</f>
        <v>#N/A</v>
      </c>
      <c r="E399" s="25" t="s">
        <v>1082</v>
      </c>
      <c r="F399" s="24" t="str">
        <f>IFERROR(VLOOKUP(E399,IF({1,0},医院分型!F:F,医院分型!E:E),2,FALSE),"无")</f>
        <v>L1</v>
      </c>
      <c r="G399" s="24" t="str">
        <f>VLOOKUP(E399,医院分型!F:J,5,FALSE)</f>
        <v>否</v>
      </c>
      <c r="H399" s="25" t="s">
        <v>180</v>
      </c>
      <c r="I399" s="25" t="s">
        <v>1083</v>
      </c>
      <c r="J399" s="25" t="str">
        <f>IFERROR(VLOOKUP(E399,医院分型!F$2:K$190,6,FALSE),"否")</f>
        <v>否</v>
      </c>
      <c r="K399" s="19" t="s">
        <v>1084</v>
      </c>
      <c r="L399" s="19">
        <v>7</v>
      </c>
      <c r="M399" s="19" t="s">
        <v>121</v>
      </c>
      <c r="N399" s="19" t="s">
        <v>56</v>
      </c>
      <c r="O399" s="25"/>
      <c r="P399" s="27" t="s">
        <v>35</v>
      </c>
      <c r="Q399" s="27" t="s">
        <v>36</v>
      </c>
      <c r="R399" s="28"/>
      <c r="S399" s="29" t="s">
        <v>1085</v>
      </c>
      <c r="T399" s="25" t="s">
        <v>38</v>
      </c>
      <c r="U399" s="31" t="s">
        <v>39</v>
      </c>
      <c r="V399" s="32">
        <v>0.19</v>
      </c>
      <c r="W399" s="33"/>
      <c r="X399" s="19"/>
      <c r="Y399" s="20"/>
      <c r="Z399" s="39"/>
      <c r="AA399" s="20"/>
    </row>
    <row r="400" s="15" customFormat="1" ht="13.5" customHeight="1" spans="1:29">
      <c r="A400" s="19">
        <v>399</v>
      </c>
      <c r="B400" s="20">
        <v>44327</v>
      </c>
      <c r="C400" s="21" t="s">
        <v>89</v>
      </c>
      <c r="D400" s="21" t="e">
        <f>VLOOKUP(C400,IF({1,0},#REF!,#REF!),2,FALSE)</f>
        <v>#N/A</v>
      </c>
      <c r="E400" s="25" t="s">
        <v>334</v>
      </c>
      <c r="F400" s="24" t="str">
        <f>IFERROR(VLOOKUP(E400,IF({1,0},医院分型!F:F,医院分型!E:E),2,FALSE),"无")</f>
        <v>L1</v>
      </c>
      <c r="G400" s="24" t="str">
        <f>VLOOKUP(E400,医院分型!F:J,5,FALSE)</f>
        <v>否</v>
      </c>
      <c r="H400" s="25" t="s">
        <v>60</v>
      </c>
      <c r="I400" s="25" t="s">
        <v>1086</v>
      </c>
      <c r="J400" s="25" t="str">
        <f>IFERROR(VLOOKUP(E400,医院分型!F$2:K$190,6,FALSE),"否")</f>
        <v>是</v>
      </c>
      <c r="K400" s="19" t="s">
        <v>1087</v>
      </c>
      <c r="L400" s="19">
        <v>30</v>
      </c>
      <c r="M400" s="19" t="s">
        <v>121</v>
      </c>
      <c r="N400" s="19" t="s">
        <v>34</v>
      </c>
      <c r="O400" s="25"/>
      <c r="P400" s="27" t="s">
        <v>35</v>
      </c>
      <c r="Q400" s="27" t="s">
        <v>36</v>
      </c>
      <c r="R400" s="28"/>
      <c r="S400" s="29" t="s">
        <v>1088</v>
      </c>
      <c r="T400" s="25" t="s">
        <v>38</v>
      </c>
      <c r="U400" s="31" t="s">
        <v>39</v>
      </c>
      <c r="V400" s="32">
        <v>0.16</v>
      </c>
      <c r="W400" s="33" t="s">
        <v>40</v>
      </c>
      <c r="X400" s="19">
        <v>5</v>
      </c>
      <c r="Y400" s="20" t="s">
        <v>38</v>
      </c>
      <c r="Z400" s="39" t="s">
        <v>212</v>
      </c>
      <c r="AA400" s="20"/>
      <c r="AB400" s="15" t="s">
        <v>755</v>
      </c>
      <c r="AC400" s="15" t="s">
        <v>1089</v>
      </c>
    </row>
    <row r="401" s="15" customFormat="1" ht="13.5" customHeight="1" spans="1:27">
      <c r="A401" s="19">
        <v>400</v>
      </c>
      <c r="B401" s="20">
        <v>44327</v>
      </c>
      <c r="C401" s="21" t="s">
        <v>89</v>
      </c>
      <c r="D401" s="21" t="e">
        <f>VLOOKUP(C401,IF({1,0},#REF!,#REF!),2,FALSE)</f>
        <v>#N/A</v>
      </c>
      <c r="E401" s="25" t="s">
        <v>1090</v>
      </c>
      <c r="F401" s="24" t="str">
        <f>IFERROR(VLOOKUP(E401,IF({1,0},医院分型!F:F,医院分型!E:E),2,FALSE),"无")</f>
        <v>无</v>
      </c>
      <c r="G401" s="24" t="e">
        <f>VLOOKUP(E401,医院分型!F:J,5,FALSE)</f>
        <v>#N/A</v>
      </c>
      <c r="H401" s="25" t="s">
        <v>1091</v>
      </c>
      <c r="I401" s="25" t="s">
        <v>1092</v>
      </c>
      <c r="J401" s="25" t="str">
        <f>IFERROR(VLOOKUP(E401,医院分型!F$2:K$190,6,FALSE),"否")</f>
        <v>否</v>
      </c>
      <c r="K401" s="19" t="s">
        <v>1093</v>
      </c>
      <c r="L401" s="19">
        <v>29</v>
      </c>
      <c r="M401" s="19" t="s">
        <v>33</v>
      </c>
      <c r="N401" s="19" t="s">
        <v>56</v>
      </c>
      <c r="O401" s="25"/>
      <c r="P401" s="27" t="s">
        <v>35</v>
      </c>
      <c r="Q401" s="27" t="s">
        <v>36</v>
      </c>
      <c r="R401" s="28"/>
      <c r="S401" s="29" t="s">
        <v>1094</v>
      </c>
      <c r="T401" s="25" t="s">
        <v>38</v>
      </c>
      <c r="U401" s="31" t="s">
        <v>50</v>
      </c>
      <c r="V401" s="32"/>
      <c r="W401" s="33"/>
      <c r="X401" s="19"/>
      <c r="Y401" s="20"/>
      <c r="Z401" s="39"/>
      <c r="AA401" s="20"/>
    </row>
    <row r="402" s="15" customFormat="1" ht="13.5" customHeight="1" spans="1:27">
      <c r="A402" s="19">
        <v>401</v>
      </c>
      <c r="B402" s="20">
        <v>44327</v>
      </c>
      <c r="C402" s="21" t="s">
        <v>64</v>
      </c>
      <c r="D402" s="21" t="e">
        <f>VLOOKUP(C402,IF({1,0},#REF!,#REF!),2,FALSE)</f>
        <v>#N/A</v>
      </c>
      <c r="E402" s="25" t="s">
        <v>242</v>
      </c>
      <c r="F402" s="24" t="str">
        <f>IFERROR(VLOOKUP(E402,IF({1,0},医院分型!F:F,医院分型!E:E),2,FALSE),"无")</f>
        <v>L2</v>
      </c>
      <c r="G402" s="24" t="str">
        <f>VLOOKUP(E402,医院分型!F:J,5,FALSE)</f>
        <v>是</v>
      </c>
      <c r="H402" s="25" t="s">
        <v>60</v>
      </c>
      <c r="I402" s="25" t="s">
        <v>952</v>
      </c>
      <c r="J402" s="25" t="str">
        <f>IFERROR(VLOOKUP(E402,医院分型!F$2:K$190,6,FALSE),"否")</f>
        <v>是</v>
      </c>
      <c r="K402" s="19" t="s">
        <v>1095</v>
      </c>
      <c r="L402" s="19">
        <v>39</v>
      </c>
      <c r="M402" s="19" t="s">
        <v>33</v>
      </c>
      <c r="N402" s="19" t="s">
        <v>56</v>
      </c>
      <c r="O402" s="25"/>
      <c r="P402" s="27" t="s">
        <v>35</v>
      </c>
      <c r="Q402" s="27" t="s">
        <v>36</v>
      </c>
      <c r="R402" s="28"/>
      <c r="S402" s="29" t="s">
        <v>1096</v>
      </c>
      <c r="T402" s="25" t="s">
        <v>38</v>
      </c>
      <c r="U402" s="31" t="s">
        <v>50</v>
      </c>
      <c r="V402" s="32"/>
      <c r="W402" s="33"/>
      <c r="X402" s="19"/>
      <c r="Y402" s="20"/>
      <c r="Z402" s="39"/>
      <c r="AA402" s="20"/>
    </row>
    <row r="403" s="15" customFormat="1" ht="13.5" customHeight="1" spans="1:27">
      <c r="A403" s="19">
        <v>402</v>
      </c>
      <c r="B403" s="20">
        <v>44328</v>
      </c>
      <c r="C403" s="21" t="s">
        <v>166</v>
      </c>
      <c r="D403" s="21" t="e">
        <f>VLOOKUP(C403,IF({1,0},#REF!,#REF!),2,FALSE)</f>
        <v>#N/A</v>
      </c>
      <c r="E403" s="25" t="s">
        <v>710</v>
      </c>
      <c r="F403" s="24" t="str">
        <f>IFERROR(VLOOKUP(E403,IF({1,0},医院分型!F:F,医院分型!E:E),2,FALSE),"无")</f>
        <v>L1</v>
      </c>
      <c r="G403" s="24" t="str">
        <f>VLOOKUP(E403,医院分型!F:J,5,FALSE)</f>
        <v>否</v>
      </c>
      <c r="H403" s="25" t="s">
        <v>60</v>
      </c>
      <c r="I403" s="25" t="s">
        <v>711</v>
      </c>
      <c r="J403" s="25" t="str">
        <f>IFERROR(VLOOKUP(E403,医院分型!F$2:K$190,6,FALSE),"否")</f>
        <v>否</v>
      </c>
      <c r="K403" s="19" t="s">
        <v>1097</v>
      </c>
      <c r="L403" s="19">
        <v>28</v>
      </c>
      <c r="M403" s="19" t="s">
        <v>33</v>
      </c>
      <c r="N403" s="19" t="s">
        <v>34</v>
      </c>
      <c r="O403" s="25"/>
      <c r="P403" s="27" t="s">
        <v>35</v>
      </c>
      <c r="Q403" s="27" t="s">
        <v>36</v>
      </c>
      <c r="R403" s="28"/>
      <c r="S403" s="29" t="s">
        <v>1098</v>
      </c>
      <c r="T403" s="25" t="s">
        <v>38</v>
      </c>
      <c r="U403" s="31" t="s">
        <v>50</v>
      </c>
      <c r="V403" s="32"/>
      <c r="W403" s="33"/>
      <c r="X403" s="19"/>
      <c r="Y403" s="20"/>
      <c r="Z403" s="39"/>
      <c r="AA403" s="20"/>
    </row>
    <row r="404" s="15" customFormat="1" ht="13.5" customHeight="1" spans="1:27">
      <c r="A404" s="19">
        <v>403</v>
      </c>
      <c r="B404" s="20">
        <v>44328</v>
      </c>
      <c r="C404" s="21" t="s">
        <v>58</v>
      </c>
      <c r="D404" s="21" t="e">
        <f>VLOOKUP(C404,IF({1,0},#REF!,#REF!),2,FALSE)</f>
        <v>#N/A</v>
      </c>
      <c r="E404" s="25" t="s">
        <v>59</v>
      </c>
      <c r="F404" s="24" t="str">
        <f>IFERROR(VLOOKUP(E404,IF({1,0},医院分型!F:F,医院分型!E:E),2,FALSE),"无")</f>
        <v>无</v>
      </c>
      <c r="G404" s="24" t="e">
        <f>VLOOKUP(E404,医院分型!F:J,5,FALSE)</f>
        <v>#N/A</v>
      </c>
      <c r="H404" s="25" t="s">
        <v>1099</v>
      </c>
      <c r="I404" s="25" t="s">
        <v>648</v>
      </c>
      <c r="J404" s="25" t="str">
        <f>IFERROR(VLOOKUP(E404,医院分型!F$2:K$190,6,FALSE),"否")</f>
        <v>否</v>
      </c>
      <c r="K404" s="19" t="s">
        <v>1100</v>
      </c>
      <c r="L404" s="19">
        <v>14</v>
      </c>
      <c r="M404" s="19" t="s">
        <v>33</v>
      </c>
      <c r="N404" s="19" t="s">
        <v>56</v>
      </c>
      <c r="O404" s="25"/>
      <c r="P404" s="27" t="s">
        <v>35</v>
      </c>
      <c r="Q404" s="27" t="s">
        <v>36</v>
      </c>
      <c r="R404" s="28"/>
      <c r="S404" s="29" t="s">
        <v>1101</v>
      </c>
      <c r="T404" s="25" t="s">
        <v>38</v>
      </c>
      <c r="U404" s="31" t="s">
        <v>50</v>
      </c>
      <c r="V404" s="32"/>
      <c r="W404" s="33"/>
      <c r="X404" s="19"/>
      <c r="Y404" s="20"/>
      <c r="Z404" s="39"/>
      <c r="AA404" s="20"/>
    </row>
    <row r="405" s="15" customFormat="1" ht="13.5" customHeight="1" spans="1:27">
      <c r="A405" s="19">
        <v>404</v>
      </c>
      <c r="B405" s="20">
        <v>44328</v>
      </c>
      <c r="C405" s="21" t="s">
        <v>64</v>
      </c>
      <c r="D405" s="21" t="e">
        <f>VLOOKUP(C405,IF({1,0},#REF!,#REF!),2,FALSE)</f>
        <v>#N/A</v>
      </c>
      <c r="E405" s="25" t="s">
        <v>84</v>
      </c>
      <c r="F405" s="24" t="str">
        <f>IFERROR(VLOOKUP(E405,IF({1,0},医院分型!F:F,医院分型!E:E),2,FALSE),"无")</f>
        <v>L2</v>
      </c>
      <c r="G405" s="24" t="str">
        <f>VLOOKUP(E405,医院分型!F:J,5,FALSE)</f>
        <v>是</v>
      </c>
      <c r="H405" s="25" t="s">
        <v>85</v>
      </c>
      <c r="I405" s="25" t="s">
        <v>732</v>
      </c>
      <c r="J405" s="25" t="str">
        <f>IFERROR(VLOOKUP(E405,医院分型!F$2:K$190,6,FALSE),"否")</f>
        <v>否</v>
      </c>
      <c r="K405" s="19" t="s">
        <v>1102</v>
      </c>
      <c r="L405" s="19">
        <v>52</v>
      </c>
      <c r="M405" s="19" t="s">
        <v>33</v>
      </c>
      <c r="N405" s="19" t="s">
        <v>34</v>
      </c>
      <c r="O405" s="25"/>
      <c r="P405" s="27" t="s">
        <v>35</v>
      </c>
      <c r="Q405" s="27" t="s">
        <v>36</v>
      </c>
      <c r="R405" s="28"/>
      <c r="S405" s="29" t="s">
        <v>1103</v>
      </c>
      <c r="T405" s="25" t="s">
        <v>38</v>
      </c>
      <c r="U405" s="31" t="s">
        <v>50</v>
      </c>
      <c r="V405" s="32"/>
      <c r="W405" s="33"/>
      <c r="X405" s="19"/>
      <c r="Y405" s="20"/>
      <c r="Z405" s="39"/>
      <c r="AA405" s="20"/>
    </row>
    <row r="406" s="15" customFormat="1" ht="13.5" customHeight="1" spans="1:27">
      <c r="A406" s="19">
        <v>405</v>
      </c>
      <c r="B406" s="20">
        <v>44328</v>
      </c>
      <c r="C406" s="21" t="s">
        <v>166</v>
      </c>
      <c r="D406" s="21" t="e">
        <f>VLOOKUP(C406,IF({1,0},#REF!,#REF!),2,FALSE)</f>
        <v>#N/A</v>
      </c>
      <c r="E406" s="25" t="s">
        <v>714</v>
      </c>
      <c r="F406" s="24" t="str">
        <f>IFERROR(VLOOKUP(E406,IF({1,0},医院分型!F:F,医院分型!E:E),2,FALSE),"无")</f>
        <v>L1</v>
      </c>
      <c r="G406" s="24" t="str">
        <f>VLOOKUP(E406,医院分型!F:J,5,FALSE)</f>
        <v>否</v>
      </c>
      <c r="H406" s="25" t="s">
        <v>715</v>
      </c>
      <c r="I406" s="25" t="s">
        <v>716</v>
      </c>
      <c r="J406" s="25" t="str">
        <f>IFERROR(VLOOKUP(E406,医院分型!F$2:K$190,6,FALSE),"否")</f>
        <v>签署中</v>
      </c>
      <c r="K406" s="19" t="s">
        <v>1104</v>
      </c>
      <c r="L406" s="19">
        <v>7</v>
      </c>
      <c r="M406" s="19" t="s">
        <v>121</v>
      </c>
      <c r="N406" s="19" t="s">
        <v>34</v>
      </c>
      <c r="O406" s="25"/>
      <c r="P406" s="27" t="s">
        <v>35</v>
      </c>
      <c r="Q406" s="27" t="s">
        <v>36</v>
      </c>
      <c r="R406" s="28"/>
      <c r="S406" s="29" t="s">
        <v>1105</v>
      </c>
      <c r="T406" s="25" t="s">
        <v>38</v>
      </c>
      <c r="U406" s="31" t="s">
        <v>50</v>
      </c>
      <c r="V406" s="32"/>
      <c r="W406" s="33"/>
      <c r="X406" s="19"/>
      <c r="Y406" s="20"/>
      <c r="Z406" s="39"/>
      <c r="AA406" s="20"/>
    </row>
    <row r="407" s="15" customFormat="1" ht="13.5" customHeight="1" spans="1:27">
      <c r="A407" s="19">
        <v>406</v>
      </c>
      <c r="B407" s="20">
        <v>44328</v>
      </c>
      <c r="C407" s="21" t="s">
        <v>105</v>
      </c>
      <c r="D407" s="21" t="e">
        <f>VLOOKUP(C407,IF({1,0},#REF!,#REF!),2,FALSE)</f>
        <v>#N/A</v>
      </c>
      <c r="E407" s="25" t="s">
        <v>1106</v>
      </c>
      <c r="F407" s="24" t="str">
        <f>IFERROR(VLOOKUP(E407,IF({1,0},医院分型!F:F,医院分型!E:E),2,FALSE),"无")</f>
        <v>L1</v>
      </c>
      <c r="G407" s="24" t="str">
        <f>VLOOKUP(E407,医院分型!F:J,5,FALSE)</f>
        <v>否</v>
      </c>
      <c r="H407" s="25" t="s">
        <v>60</v>
      </c>
      <c r="I407" s="25" t="s">
        <v>1107</v>
      </c>
      <c r="J407" s="25" t="str">
        <f>IFERROR(VLOOKUP(E407,医院分型!F$2:K$190,6,FALSE),"否")</f>
        <v>暂未完成签署</v>
      </c>
      <c r="K407" s="19" t="s">
        <v>1108</v>
      </c>
      <c r="L407" s="19">
        <v>68</v>
      </c>
      <c r="M407" s="19" t="s">
        <v>33</v>
      </c>
      <c r="N407" s="19" t="s">
        <v>56</v>
      </c>
      <c r="O407" s="25"/>
      <c r="P407" s="27" t="s">
        <v>35</v>
      </c>
      <c r="Q407" s="27" t="s">
        <v>36</v>
      </c>
      <c r="R407" s="28"/>
      <c r="S407" s="29" t="s">
        <v>1109</v>
      </c>
      <c r="T407" s="25" t="s">
        <v>38</v>
      </c>
      <c r="U407" s="31" t="s">
        <v>50</v>
      </c>
      <c r="V407" s="32"/>
      <c r="W407" s="33"/>
      <c r="X407" s="19"/>
      <c r="Y407" s="20"/>
      <c r="Z407" s="39"/>
      <c r="AA407" s="20"/>
    </row>
    <row r="408" s="15" customFormat="1" ht="13.5" customHeight="1" spans="1:27">
      <c r="A408" s="19">
        <v>407</v>
      </c>
      <c r="B408" s="20">
        <v>44328</v>
      </c>
      <c r="C408" s="21" t="s">
        <v>105</v>
      </c>
      <c r="D408" s="21" t="e">
        <f>VLOOKUP(C408,IF({1,0},#REF!,#REF!),2,FALSE)</f>
        <v>#N/A</v>
      </c>
      <c r="E408" s="25" t="s">
        <v>1106</v>
      </c>
      <c r="F408" s="24" t="str">
        <f>IFERROR(VLOOKUP(E408,IF({1,0},医院分型!F:F,医院分型!E:E),2,FALSE),"无")</f>
        <v>L1</v>
      </c>
      <c r="G408" s="24" t="str">
        <f>VLOOKUP(E408,医院分型!F:J,5,FALSE)</f>
        <v>否</v>
      </c>
      <c r="H408" s="25" t="s">
        <v>60</v>
      </c>
      <c r="I408" s="25" t="s">
        <v>1107</v>
      </c>
      <c r="J408" s="25" t="str">
        <f>IFERROR(VLOOKUP(E408,医院分型!F$2:K$190,6,FALSE),"否")</f>
        <v>暂未完成签署</v>
      </c>
      <c r="K408" s="19" t="s">
        <v>1110</v>
      </c>
      <c r="L408" s="19">
        <v>50</v>
      </c>
      <c r="M408" s="19" t="s">
        <v>33</v>
      </c>
      <c r="N408" s="19" t="s">
        <v>56</v>
      </c>
      <c r="O408" s="25"/>
      <c r="P408" s="27" t="s">
        <v>35</v>
      </c>
      <c r="Q408" s="27" t="s">
        <v>36</v>
      </c>
      <c r="R408" s="28"/>
      <c r="S408" s="29" t="s">
        <v>1111</v>
      </c>
      <c r="T408" s="25" t="s">
        <v>38</v>
      </c>
      <c r="U408" s="31" t="s">
        <v>50</v>
      </c>
      <c r="V408" s="32"/>
      <c r="W408" s="33"/>
      <c r="X408" s="19"/>
      <c r="Y408" s="20"/>
      <c r="Z408" s="39"/>
      <c r="AA408" s="20"/>
    </row>
    <row r="409" s="15" customFormat="1" ht="13.5" customHeight="1" spans="1:27">
      <c r="A409" s="19">
        <v>408</v>
      </c>
      <c r="B409" s="20">
        <v>44329</v>
      </c>
      <c r="C409" s="21" t="s">
        <v>51</v>
      </c>
      <c r="D409" s="21" t="e">
        <f>VLOOKUP(C409,IF({1,0},#REF!,#REF!),2,FALSE)</f>
        <v>#N/A</v>
      </c>
      <c r="E409" s="25" t="s">
        <v>376</v>
      </c>
      <c r="F409" s="24" t="str">
        <f>IFERROR(VLOOKUP(E409,IF({1,0},医院分型!F:F,医院分型!E:E),2,FALSE),"无")</f>
        <v>L2</v>
      </c>
      <c r="G409" s="24" t="str">
        <f>VLOOKUP(E409,医院分型!F:J,5,FALSE)</f>
        <v>否</v>
      </c>
      <c r="H409" s="25" t="s">
        <v>60</v>
      </c>
      <c r="I409" s="25" t="s">
        <v>719</v>
      </c>
      <c r="J409" s="25" t="str">
        <f>IFERROR(VLOOKUP(E409,医院分型!F$2:K$190,6,FALSE),"否")</f>
        <v>否</v>
      </c>
      <c r="K409" s="19" t="s">
        <v>1112</v>
      </c>
      <c r="L409" s="19">
        <v>17</v>
      </c>
      <c r="M409" s="19" t="s">
        <v>33</v>
      </c>
      <c r="N409" s="19" t="s">
        <v>56</v>
      </c>
      <c r="O409" s="25"/>
      <c r="P409" s="27" t="s">
        <v>35</v>
      </c>
      <c r="Q409" s="27" t="s">
        <v>36</v>
      </c>
      <c r="R409" s="28"/>
      <c r="S409" s="29" t="s">
        <v>1113</v>
      </c>
      <c r="T409" s="25" t="s">
        <v>38</v>
      </c>
      <c r="U409" s="31" t="s">
        <v>50</v>
      </c>
      <c r="V409" s="32"/>
      <c r="W409" s="33"/>
      <c r="X409" s="19"/>
      <c r="Y409" s="20"/>
      <c r="Z409" s="39"/>
      <c r="AA409" s="20"/>
    </row>
    <row r="410" s="15" customFormat="1" ht="13.5" customHeight="1" spans="1:27">
      <c r="A410" s="19">
        <v>409</v>
      </c>
      <c r="B410" s="20">
        <v>44329</v>
      </c>
      <c r="C410" s="21" t="s">
        <v>187</v>
      </c>
      <c r="D410" s="21" t="e">
        <f>VLOOKUP(C410,IF({1,0},#REF!,#REF!),2,FALSE)</f>
        <v>#N/A</v>
      </c>
      <c r="E410" s="25" t="s">
        <v>188</v>
      </c>
      <c r="F410" s="24" t="str">
        <f>IFERROR(VLOOKUP(E410,IF({1,0},医院分型!F:F,医院分型!E:E),2,FALSE),"无")</f>
        <v>L2</v>
      </c>
      <c r="G410" s="24" t="str">
        <f>VLOOKUP(E410,医院分型!F:J,5,FALSE)</f>
        <v>是</v>
      </c>
      <c r="H410" s="25" t="s">
        <v>60</v>
      </c>
      <c r="I410" s="25" t="s">
        <v>455</v>
      </c>
      <c r="J410" s="25" t="str">
        <f>IFERROR(VLOOKUP(E410,医院分型!F$2:K$190,6,FALSE),"否")</f>
        <v>是</v>
      </c>
      <c r="K410" s="19" t="s">
        <v>1114</v>
      </c>
      <c r="L410" s="19">
        <v>45</v>
      </c>
      <c r="M410" s="19" t="s">
        <v>33</v>
      </c>
      <c r="N410" s="19" t="s">
        <v>56</v>
      </c>
      <c r="O410" s="25"/>
      <c r="P410" s="27" t="s">
        <v>35</v>
      </c>
      <c r="Q410" s="27" t="s">
        <v>36</v>
      </c>
      <c r="R410" s="28"/>
      <c r="S410" s="29" t="s">
        <v>1115</v>
      </c>
      <c r="T410" s="25" t="s">
        <v>38</v>
      </c>
      <c r="U410" s="31" t="s">
        <v>50</v>
      </c>
      <c r="V410" s="32"/>
      <c r="W410" s="33"/>
      <c r="X410" s="19"/>
      <c r="Y410" s="20"/>
      <c r="Z410" s="39"/>
      <c r="AA410" s="20"/>
    </row>
    <row r="411" s="15" customFormat="1" ht="13.5" customHeight="1" spans="1:27">
      <c r="A411" s="19">
        <v>410</v>
      </c>
      <c r="B411" s="20">
        <v>44329</v>
      </c>
      <c r="C411" s="21" t="s">
        <v>64</v>
      </c>
      <c r="D411" s="21" t="e">
        <f>VLOOKUP(C411,IF({1,0},#REF!,#REF!),2,FALSE)</f>
        <v>#N/A</v>
      </c>
      <c r="E411" s="25" t="s">
        <v>776</v>
      </c>
      <c r="F411" s="24" t="str">
        <f>IFERROR(VLOOKUP(E411,IF({1,0},医院分型!F:F,医院分型!E:E),2,FALSE),"无")</f>
        <v>无</v>
      </c>
      <c r="G411" s="24" t="str">
        <f>VLOOKUP(E411,医院分型!F:J,5,FALSE)</f>
        <v>是</v>
      </c>
      <c r="H411" s="25" t="s">
        <v>60</v>
      </c>
      <c r="I411" s="25" t="s">
        <v>777</v>
      </c>
      <c r="J411" s="25" t="str">
        <f>IFERROR(VLOOKUP(E411,医院分型!F$2:K$190,6,FALSE),"否")</f>
        <v>否</v>
      </c>
      <c r="K411" s="19" t="s">
        <v>811</v>
      </c>
      <c r="L411" s="19">
        <v>27</v>
      </c>
      <c r="M411" s="19" t="s">
        <v>33</v>
      </c>
      <c r="N411" s="19" t="s">
        <v>34</v>
      </c>
      <c r="O411" s="25"/>
      <c r="P411" s="27" t="s">
        <v>35</v>
      </c>
      <c r="Q411" s="27" t="s">
        <v>36</v>
      </c>
      <c r="R411" s="28"/>
      <c r="S411" s="29" t="s">
        <v>1116</v>
      </c>
      <c r="T411" s="25" t="s">
        <v>38</v>
      </c>
      <c r="U411" s="31" t="s">
        <v>50</v>
      </c>
      <c r="V411" s="32"/>
      <c r="W411" s="33"/>
      <c r="X411" s="19"/>
      <c r="Y411" s="20"/>
      <c r="Z411" s="39"/>
      <c r="AA411" s="20"/>
    </row>
    <row r="412" s="15" customFormat="1" ht="13.5" customHeight="1" spans="1:27">
      <c r="A412" s="19">
        <v>411</v>
      </c>
      <c r="B412" s="20">
        <v>44329</v>
      </c>
      <c r="C412" s="21" t="s">
        <v>89</v>
      </c>
      <c r="D412" s="21" t="e">
        <f>VLOOKUP(C412,IF({1,0},#REF!,#REF!),2,FALSE)</f>
        <v>#N/A</v>
      </c>
      <c r="E412" s="25" t="s">
        <v>587</v>
      </c>
      <c r="F412" s="24" t="str">
        <f>IFERROR(VLOOKUP(E412,IF({1,0},医院分型!F:F,医院分型!E:E),2,FALSE),"无")</f>
        <v>L2</v>
      </c>
      <c r="G412" s="24" t="str">
        <f>VLOOKUP(E412,医院分型!F:J,5,FALSE)</f>
        <v>否</v>
      </c>
      <c r="H412" s="25" t="s">
        <v>1117</v>
      </c>
      <c r="I412" s="25" t="s">
        <v>648</v>
      </c>
      <c r="J412" s="25" t="str">
        <f>IFERROR(VLOOKUP(E412,医院分型!F$2:K$190,6,FALSE),"否")</f>
        <v>否</v>
      </c>
      <c r="K412" s="19" t="s">
        <v>1118</v>
      </c>
      <c r="L412" s="19">
        <v>15</v>
      </c>
      <c r="M412" s="19" t="s">
        <v>121</v>
      </c>
      <c r="N412" s="19" t="s">
        <v>56</v>
      </c>
      <c r="O412" s="25"/>
      <c r="P412" s="27" t="s">
        <v>35</v>
      </c>
      <c r="Q412" s="27" t="s">
        <v>36</v>
      </c>
      <c r="R412" s="28"/>
      <c r="S412" s="29" t="s">
        <v>1119</v>
      </c>
      <c r="T412" s="25" t="s">
        <v>38</v>
      </c>
      <c r="U412" s="31" t="s">
        <v>50</v>
      </c>
      <c r="V412" s="32"/>
      <c r="W412" s="33"/>
      <c r="X412" s="19"/>
      <c r="Y412" s="20"/>
      <c r="Z412" s="39"/>
      <c r="AA412" s="20"/>
    </row>
    <row r="413" s="15" customFormat="1" ht="13.5" customHeight="1" spans="1:27">
      <c r="A413" s="19">
        <v>412</v>
      </c>
      <c r="B413" s="20">
        <v>44330</v>
      </c>
      <c r="C413" s="21" t="s">
        <v>89</v>
      </c>
      <c r="D413" s="21" t="e">
        <f>VLOOKUP(C413,IF({1,0},#REF!,#REF!),2,FALSE)</f>
        <v>#N/A</v>
      </c>
      <c r="E413" s="25" t="s">
        <v>587</v>
      </c>
      <c r="F413" s="24" t="str">
        <f>IFERROR(VLOOKUP(E413,IF({1,0},医院分型!F:F,医院分型!E:E),2,FALSE),"无")</f>
        <v>L2</v>
      </c>
      <c r="G413" s="24" t="str">
        <f>VLOOKUP(E413,医院分型!F:J,5,FALSE)</f>
        <v>否</v>
      </c>
      <c r="H413" s="25" t="s">
        <v>46</v>
      </c>
      <c r="I413" s="25" t="s">
        <v>1120</v>
      </c>
      <c r="J413" s="25" t="str">
        <f>IFERROR(VLOOKUP(E413,医院分型!F$2:K$190,6,FALSE),"否")</f>
        <v>否</v>
      </c>
      <c r="K413" s="19" t="s">
        <v>879</v>
      </c>
      <c r="L413" s="19">
        <v>12</v>
      </c>
      <c r="M413" s="19" t="s">
        <v>121</v>
      </c>
      <c r="N413" s="19" t="s">
        <v>56</v>
      </c>
      <c r="O413" s="25"/>
      <c r="P413" s="27" t="s">
        <v>35</v>
      </c>
      <c r="Q413" s="27" t="s">
        <v>36</v>
      </c>
      <c r="R413" s="28"/>
      <c r="S413" s="29" t="s">
        <v>1121</v>
      </c>
      <c r="T413" s="25" t="s">
        <v>38</v>
      </c>
      <c r="U413" s="31" t="s">
        <v>50</v>
      </c>
      <c r="V413" s="32"/>
      <c r="W413" s="33"/>
      <c r="X413" s="19"/>
      <c r="Y413" s="20"/>
      <c r="Z413" s="39"/>
      <c r="AA413" s="20"/>
    </row>
    <row r="414" s="15" customFormat="1" ht="13.5" customHeight="1" spans="1:27">
      <c r="A414" s="19">
        <v>413</v>
      </c>
      <c r="B414" s="20">
        <v>44332</v>
      </c>
      <c r="C414" s="21" t="s">
        <v>89</v>
      </c>
      <c r="D414" s="21" t="e">
        <f>VLOOKUP(C414,IF({1,0},#REF!,#REF!),2,FALSE)</f>
        <v>#N/A</v>
      </c>
      <c r="E414" s="25" t="s">
        <v>1046</v>
      </c>
      <c r="F414" s="24" t="str">
        <f>IFERROR(VLOOKUP(E414,IF({1,0},医院分型!F:F,医院分型!E:E),2,FALSE),"无")</f>
        <v>无</v>
      </c>
      <c r="G414" s="24" t="e">
        <f>VLOOKUP(E414,医院分型!F:J,5,FALSE)</f>
        <v>#N/A</v>
      </c>
      <c r="H414" s="25" t="s">
        <v>180</v>
      </c>
      <c r="I414" s="25" t="s">
        <v>1122</v>
      </c>
      <c r="J414" s="25" t="str">
        <f>IFERROR(VLOOKUP(E414,医院分型!F$2:K$190,6,FALSE),"否")</f>
        <v>否</v>
      </c>
      <c r="K414" s="19" t="s">
        <v>1123</v>
      </c>
      <c r="L414" s="19">
        <v>4</v>
      </c>
      <c r="M414" s="19" t="s">
        <v>33</v>
      </c>
      <c r="N414" s="19" t="s">
        <v>56</v>
      </c>
      <c r="O414" s="25"/>
      <c r="P414" s="27" t="s">
        <v>35</v>
      </c>
      <c r="Q414" s="27" t="s">
        <v>36</v>
      </c>
      <c r="R414" s="28"/>
      <c r="S414" s="29" t="s">
        <v>1124</v>
      </c>
      <c r="T414" s="25" t="s">
        <v>38</v>
      </c>
      <c r="U414" s="31" t="s">
        <v>50</v>
      </c>
      <c r="V414" s="32"/>
      <c r="W414" s="33"/>
      <c r="X414" s="19"/>
      <c r="Y414" s="20"/>
      <c r="Z414" s="39"/>
      <c r="AA414" s="20"/>
    </row>
    <row r="415" s="15" customFormat="1" ht="13.5" customHeight="1" spans="1:27">
      <c r="A415" s="19">
        <v>414</v>
      </c>
      <c r="B415" s="20">
        <v>44333</v>
      </c>
      <c r="C415" s="21" t="s">
        <v>64</v>
      </c>
      <c r="D415" s="21" t="e">
        <f>VLOOKUP(C415,IF({1,0},#REF!,#REF!),2,FALSE)</f>
        <v>#N/A</v>
      </c>
      <c r="E415" s="25" t="s">
        <v>117</v>
      </c>
      <c r="F415" s="24" t="str">
        <f>IFERROR(VLOOKUP(E415,IF({1,0},医院分型!F:F,医院分型!E:E),2,FALSE),"无")</f>
        <v>L1</v>
      </c>
      <c r="G415" s="24" t="str">
        <f>VLOOKUP(E415,医院分型!F:J,5,FALSE)</f>
        <v>是</v>
      </c>
      <c r="H415" s="25" t="s">
        <v>118</v>
      </c>
      <c r="I415" s="25" t="s">
        <v>119</v>
      </c>
      <c r="J415" s="25" t="str">
        <f>IFERROR(VLOOKUP(E415,医院分型!F$2:K$190,6,FALSE),"否")</f>
        <v>是</v>
      </c>
      <c r="K415" s="19" t="s">
        <v>1125</v>
      </c>
      <c r="L415" s="19">
        <v>6</v>
      </c>
      <c r="M415" s="19" t="s">
        <v>33</v>
      </c>
      <c r="N415" s="19" t="s">
        <v>56</v>
      </c>
      <c r="O415" s="25"/>
      <c r="P415" s="27" t="s">
        <v>35</v>
      </c>
      <c r="Q415" s="27" t="s">
        <v>36</v>
      </c>
      <c r="R415" s="28"/>
      <c r="S415" s="29" t="s">
        <v>1126</v>
      </c>
      <c r="T415" s="25" t="s">
        <v>38</v>
      </c>
      <c r="U415" s="31" t="s">
        <v>50</v>
      </c>
      <c r="V415" s="32"/>
      <c r="W415" s="33"/>
      <c r="X415" s="19"/>
      <c r="Y415" s="20"/>
      <c r="Z415" s="39"/>
      <c r="AA415" s="20"/>
    </row>
    <row r="416" s="15" customFormat="1" ht="13.5" customHeight="1" spans="1:27">
      <c r="A416" s="19">
        <v>415</v>
      </c>
      <c r="B416" s="20">
        <v>44333</v>
      </c>
      <c r="C416" s="21" t="s">
        <v>64</v>
      </c>
      <c r="D416" s="21" t="e">
        <f>VLOOKUP(C416,IF({1,0},#REF!,#REF!),2,FALSE)</f>
        <v>#N/A</v>
      </c>
      <c r="E416" s="25" t="s">
        <v>242</v>
      </c>
      <c r="F416" s="24" t="str">
        <f>IFERROR(VLOOKUP(E416,IF({1,0},医院分型!F:F,医院分型!E:E),2,FALSE),"无")</f>
        <v>L2</v>
      </c>
      <c r="G416" s="24" t="str">
        <f>VLOOKUP(E416,医院分型!F:J,5,FALSE)</f>
        <v>是</v>
      </c>
      <c r="H416" s="25" t="s">
        <v>60</v>
      </c>
      <c r="I416" s="25" t="s">
        <v>952</v>
      </c>
      <c r="J416" s="25" t="str">
        <f>IFERROR(VLOOKUP(E416,医院分型!F$2:K$190,6,FALSE),"否")</f>
        <v>是</v>
      </c>
      <c r="K416" s="19" t="s">
        <v>1127</v>
      </c>
      <c r="L416" s="19">
        <v>63</v>
      </c>
      <c r="M416" s="19" t="s">
        <v>33</v>
      </c>
      <c r="N416" s="19" t="s">
        <v>56</v>
      </c>
      <c r="O416" s="25"/>
      <c r="P416" s="27" t="s">
        <v>35</v>
      </c>
      <c r="Q416" s="27" t="s">
        <v>36</v>
      </c>
      <c r="R416" s="28"/>
      <c r="S416" s="29" t="s">
        <v>1128</v>
      </c>
      <c r="T416" s="25" t="s">
        <v>38</v>
      </c>
      <c r="U416" s="31" t="s">
        <v>50</v>
      </c>
      <c r="V416" s="32"/>
      <c r="W416" s="33"/>
      <c r="X416" s="19"/>
      <c r="Y416" s="20"/>
      <c r="Z416" s="39"/>
      <c r="AA416" s="20"/>
    </row>
    <row r="417" s="15" customFormat="1" ht="13.5" customHeight="1" spans="1:27">
      <c r="A417" s="19">
        <v>416</v>
      </c>
      <c r="B417" s="20">
        <v>44333</v>
      </c>
      <c r="C417" s="21" t="s">
        <v>77</v>
      </c>
      <c r="D417" s="21" t="e">
        <f>VLOOKUP(C417,IF({1,0},#REF!,#REF!),2,FALSE)</f>
        <v>#N/A</v>
      </c>
      <c r="E417" s="25" t="s">
        <v>78</v>
      </c>
      <c r="F417" s="24" t="str">
        <f>IFERROR(VLOOKUP(E417,IF({1,0},医院分型!F:F,医院分型!E:E),2,FALSE),"无")</f>
        <v>L1</v>
      </c>
      <c r="G417" s="24" t="str">
        <f>VLOOKUP(E417,医院分型!F:J,5,FALSE)</f>
        <v>否</v>
      </c>
      <c r="H417" s="25" t="s">
        <v>46</v>
      </c>
      <c r="I417" s="25" t="s">
        <v>134</v>
      </c>
      <c r="J417" s="25" t="str">
        <f>IFERROR(VLOOKUP(E417,医院分型!F$2:K$190,6,FALSE),"否")</f>
        <v>否</v>
      </c>
      <c r="K417" s="19" t="s">
        <v>717</v>
      </c>
      <c r="L417" s="19">
        <v>4</v>
      </c>
      <c r="M417" s="19" t="s">
        <v>33</v>
      </c>
      <c r="N417" s="19" t="s">
        <v>56</v>
      </c>
      <c r="O417" s="25"/>
      <c r="P417" s="27" t="s">
        <v>35</v>
      </c>
      <c r="Q417" s="27" t="s">
        <v>36</v>
      </c>
      <c r="R417" s="28"/>
      <c r="S417" s="29" t="s">
        <v>1129</v>
      </c>
      <c r="T417" s="25" t="s">
        <v>38</v>
      </c>
      <c r="U417" s="31" t="s">
        <v>39</v>
      </c>
      <c r="V417" s="32">
        <v>0.98</v>
      </c>
      <c r="W417" s="33"/>
      <c r="X417" s="19"/>
      <c r="Y417" s="20"/>
      <c r="Z417" s="39"/>
      <c r="AA417" s="20"/>
    </row>
    <row r="418" s="15" customFormat="1" ht="13.5" customHeight="1" spans="1:27">
      <c r="A418" s="19">
        <v>417</v>
      </c>
      <c r="B418" s="20">
        <v>44333</v>
      </c>
      <c r="C418" s="21" t="s">
        <v>44</v>
      </c>
      <c r="D418" s="21" t="e">
        <f>VLOOKUP(C418,IF({1,0},#REF!,#REF!),2,FALSE)</f>
        <v>#N/A</v>
      </c>
      <c r="E418" s="25" t="s">
        <v>45</v>
      </c>
      <c r="F418" s="24" t="str">
        <f>IFERROR(VLOOKUP(E418,IF({1,0},医院分型!F:F,医院分型!E:E),2,FALSE),"无")</f>
        <v>L2</v>
      </c>
      <c r="G418" s="24" t="str">
        <f>VLOOKUP(E418,医院分型!F:J,5,FALSE)</f>
        <v>否</v>
      </c>
      <c r="H418" s="25" t="s">
        <v>60</v>
      </c>
      <c r="I418" s="25" t="s">
        <v>209</v>
      </c>
      <c r="J418" s="25" t="str">
        <f>IFERROR(VLOOKUP(E418,医院分型!F$2:K$190,6,FALSE),"否")</f>
        <v>是</v>
      </c>
      <c r="K418" s="19" t="s">
        <v>445</v>
      </c>
      <c r="L418" s="19">
        <v>4</v>
      </c>
      <c r="M418" s="19" t="s">
        <v>33</v>
      </c>
      <c r="N418" s="19" t="s">
        <v>34</v>
      </c>
      <c r="O418" s="25"/>
      <c r="P418" s="27" t="s">
        <v>35</v>
      </c>
      <c r="Q418" s="27" t="s">
        <v>36</v>
      </c>
      <c r="R418" s="28"/>
      <c r="S418" s="29" t="s">
        <v>1130</v>
      </c>
      <c r="T418" s="25" t="s">
        <v>38</v>
      </c>
      <c r="U418" s="31" t="s">
        <v>50</v>
      </c>
      <c r="V418" s="32"/>
      <c r="W418" s="33"/>
      <c r="X418" s="19"/>
      <c r="Y418" s="20"/>
      <c r="Z418" s="39"/>
      <c r="AA418" s="20"/>
    </row>
    <row r="419" s="15" customFormat="1" ht="13.5" customHeight="1" spans="1:27">
      <c r="A419" s="19">
        <v>418</v>
      </c>
      <c r="B419" s="20">
        <v>44333</v>
      </c>
      <c r="C419" s="21" t="s">
        <v>51</v>
      </c>
      <c r="D419" s="21" t="e">
        <f>VLOOKUP(C419,IF({1,0},#REF!,#REF!),2,FALSE)</f>
        <v>#N/A</v>
      </c>
      <c r="E419" s="25" t="s">
        <v>376</v>
      </c>
      <c r="F419" s="24" t="str">
        <f>IFERROR(VLOOKUP(E419,IF({1,0},医院分型!F:F,医院分型!E:E),2,FALSE),"无")</f>
        <v>L2</v>
      </c>
      <c r="G419" s="24" t="str">
        <f>VLOOKUP(E419,医院分型!F:J,5,FALSE)</f>
        <v>否</v>
      </c>
      <c r="H419" s="25" t="s">
        <v>60</v>
      </c>
      <c r="I419" s="25" t="s">
        <v>702</v>
      </c>
      <c r="J419" s="25" t="str">
        <f>IFERROR(VLOOKUP(E419,医院分型!F$2:K$190,6,FALSE),"否")</f>
        <v>否</v>
      </c>
      <c r="K419" s="19" t="s">
        <v>372</v>
      </c>
      <c r="L419" s="19">
        <v>6</v>
      </c>
      <c r="M419" s="19" t="s">
        <v>33</v>
      </c>
      <c r="N419" s="19" t="s">
        <v>34</v>
      </c>
      <c r="O419" s="25"/>
      <c r="P419" s="27" t="s">
        <v>35</v>
      </c>
      <c r="Q419" s="27" t="s">
        <v>36</v>
      </c>
      <c r="R419" s="28"/>
      <c r="S419" s="29" t="s">
        <v>1131</v>
      </c>
      <c r="T419" s="25" t="s">
        <v>38</v>
      </c>
      <c r="U419" s="31" t="s">
        <v>50</v>
      </c>
      <c r="V419" s="32"/>
      <c r="W419" s="33"/>
      <c r="X419" s="19"/>
      <c r="Y419" s="20"/>
      <c r="Z419" s="39"/>
      <c r="AA419" s="20"/>
    </row>
    <row r="420" s="15" customFormat="1" ht="13.5" customHeight="1" spans="1:27">
      <c r="A420" s="19">
        <v>419</v>
      </c>
      <c r="B420" s="20">
        <v>44334</v>
      </c>
      <c r="C420" s="21" t="s">
        <v>96</v>
      </c>
      <c r="D420" s="21" t="e">
        <f>VLOOKUP(C420,IF({1,0},#REF!,#REF!),2,FALSE)</f>
        <v>#N/A</v>
      </c>
      <c r="E420" s="25" t="s">
        <v>1132</v>
      </c>
      <c r="F420" s="24" t="str">
        <f>IFERROR(VLOOKUP(E420,IF({1,0},医院分型!F:F,医院分型!E:E),2,FALSE),"无")</f>
        <v>无</v>
      </c>
      <c r="G420" s="24" t="e">
        <f>VLOOKUP(E420,医院分型!F:J,5,FALSE)</f>
        <v>#N/A</v>
      </c>
      <c r="H420" s="25" t="s">
        <v>60</v>
      </c>
      <c r="I420" s="25" t="s">
        <v>1133</v>
      </c>
      <c r="J420" s="25" t="str">
        <f>IFERROR(VLOOKUP(E420,医院分型!F$2:K$190,6,FALSE),"否")</f>
        <v>否</v>
      </c>
      <c r="K420" s="19" t="s">
        <v>1134</v>
      </c>
      <c r="L420" s="19">
        <v>45</v>
      </c>
      <c r="M420" s="19" t="s">
        <v>33</v>
      </c>
      <c r="N420" s="19" t="s">
        <v>34</v>
      </c>
      <c r="O420" s="25"/>
      <c r="P420" s="27" t="s">
        <v>35</v>
      </c>
      <c r="Q420" s="27" t="s">
        <v>36</v>
      </c>
      <c r="R420" s="28"/>
      <c r="S420" s="29" t="s">
        <v>1135</v>
      </c>
      <c r="T420" s="25" t="s">
        <v>38</v>
      </c>
      <c r="U420" s="31" t="s">
        <v>50</v>
      </c>
      <c r="V420" s="32"/>
      <c r="W420" s="33"/>
      <c r="X420" s="19"/>
      <c r="Y420" s="20"/>
      <c r="Z420" s="39"/>
      <c r="AA420" s="20"/>
    </row>
    <row r="421" s="15" customFormat="1" ht="13.5" customHeight="1" spans="1:27">
      <c r="A421" s="19">
        <v>420</v>
      </c>
      <c r="B421" s="20">
        <v>44334</v>
      </c>
      <c r="C421" s="21" t="s">
        <v>89</v>
      </c>
      <c r="D421" s="21" t="e">
        <f>VLOOKUP(C421,IF({1,0},#REF!,#REF!),2,FALSE)</f>
        <v>#N/A</v>
      </c>
      <c r="E421" s="25" t="s">
        <v>90</v>
      </c>
      <c r="F421" s="24" t="str">
        <f>IFERROR(VLOOKUP(E421,IF({1,0},医院分型!F:F,医院分型!E:E),2,FALSE),"无")</f>
        <v>无</v>
      </c>
      <c r="G421" s="24" t="str">
        <f>VLOOKUP(E421,医院分型!F:J,5,FALSE)</f>
        <v>是</v>
      </c>
      <c r="H421" s="25" t="s">
        <v>60</v>
      </c>
      <c r="I421" s="25" t="s">
        <v>91</v>
      </c>
      <c r="J421" s="25" t="str">
        <f>IFERROR(VLOOKUP(E421,医院分型!F$2:K$190,6,FALSE),"否")</f>
        <v>否</v>
      </c>
      <c r="K421" s="19" t="s">
        <v>1136</v>
      </c>
      <c r="L421" s="19">
        <v>3</v>
      </c>
      <c r="M421" s="19" t="s">
        <v>33</v>
      </c>
      <c r="N421" s="19" t="s">
        <v>56</v>
      </c>
      <c r="O421" s="25"/>
      <c r="P421" s="27" t="s">
        <v>35</v>
      </c>
      <c r="Q421" s="27" t="s">
        <v>36</v>
      </c>
      <c r="R421" s="28"/>
      <c r="S421" s="29" t="s">
        <v>1137</v>
      </c>
      <c r="T421" s="25" t="s">
        <v>38</v>
      </c>
      <c r="U421" s="31" t="s">
        <v>50</v>
      </c>
      <c r="V421" s="32"/>
      <c r="W421" s="33"/>
      <c r="X421" s="19"/>
      <c r="Y421" s="20"/>
      <c r="Z421" s="39"/>
      <c r="AA421" s="20"/>
    </row>
    <row r="422" s="15" customFormat="1" ht="13.5" customHeight="1" spans="1:27">
      <c r="A422" s="19">
        <v>421</v>
      </c>
      <c r="B422" s="20">
        <v>44335</v>
      </c>
      <c r="C422" s="21" t="s">
        <v>166</v>
      </c>
      <c r="D422" s="21" t="e">
        <f>VLOOKUP(C422,IF({1,0},#REF!,#REF!),2,FALSE)</f>
        <v>#N/A</v>
      </c>
      <c r="E422" s="25" t="s">
        <v>1138</v>
      </c>
      <c r="F422" s="24" t="str">
        <f>IFERROR(VLOOKUP(E422,IF({1,0},医院分型!F:F,医院分型!E:E),2,FALSE),"无")</f>
        <v>L2</v>
      </c>
      <c r="G422" s="24" t="str">
        <f>VLOOKUP(E422,医院分型!F:J,5,FALSE)</f>
        <v>否</v>
      </c>
      <c r="H422" s="25" t="s">
        <v>1139</v>
      </c>
      <c r="I422" s="25" t="s">
        <v>1140</v>
      </c>
      <c r="J422" s="25" t="str">
        <f>IFERROR(VLOOKUP(E422,医院分型!F$2:K$190,6,FALSE),"否")</f>
        <v>否</v>
      </c>
      <c r="K422" s="19" t="s">
        <v>1141</v>
      </c>
      <c r="L422" s="19">
        <v>16</v>
      </c>
      <c r="M422" s="19" t="s">
        <v>33</v>
      </c>
      <c r="N422" s="19" t="s">
        <v>34</v>
      </c>
      <c r="O422" s="25"/>
      <c r="P422" s="27" t="s">
        <v>35</v>
      </c>
      <c r="Q422" s="27" t="s">
        <v>36</v>
      </c>
      <c r="R422" s="28"/>
      <c r="S422" s="29" t="s">
        <v>1142</v>
      </c>
      <c r="T422" s="25" t="s">
        <v>38</v>
      </c>
      <c r="U422" s="31" t="s">
        <v>50</v>
      </c>
      <c r="V422" s="32"/>
      <c r="W422" s="33"/>
      <c r="X422" s="19"/>
      <c r="Y422" s="20"/>
      <c r="Z422" s="39"/>
      <c r="AA422" s="20"/>
    </row>
    <row r="423" s="15" customFormat="1" ht="13.5" customHeight="1" spans="1:27">
      <c r="A423" s="19">
        <v>422</v>
      </c>
      <c r="B423" s="20">
        <v>44335</v>
      </c>
      <c r="C423" s="21" t="s">
        <v>64</v>
      </c>
      <c r="D423" s="21" t="e">
        <f>VLOOKUP(C423,IF({1,0},#REF!,#REF!),2,FALSE)</f>
        <v>#N/A</v>
      </c>
      <c r="E423" s="25" t="s">
        <v>117</v>
      </c>
      <c r="F423" s="24" t="str">
        <f>IFERROR(VLOOKUP(E423,IF({1,0},医院分型!F:F,医院分型!E:E),2,FALSE),"无")</f>
        <v>L1</v>
      </c>
      <c r="G423" s="24" t="str">
        <f>VLOOKUP(E423,医院分型!F:J,5,FALSE)</f>
        <v>是</v>
      </c>
      <c r="H423" s="25" t="s">
        <v>1012</v>
      </c>
      <c r="I423" s="25" t="s">
        <v>1143</v>
      </c>
      <c r="J423" s="25" t="str">
        <f>IFERROR(VLOOKUP(E423,医院分型!F$2:K$190,6,FALSE),"否")</f>
        <v>是</v>
      </c>
      <c r="K423" s="19" t="s">
        <v>1144</v>
      </c>
      <c r="L423" s="19">
        <v>2</v>
      </c>
      <c r="M423" s="19" t="s">
        <v>121</v>
      </c>
      <c r="N423" s="19" t="s">
        <v>34</v>
      </c>
      <c r="O423" s="25"/>
      <c r="P423" s="27" t="s">
        <v>35</v>
      </c>
      <c r="Q423" s="27" t="s">
        <v>36</v>
      </c>
      <c r="R423" s="28"/>
      <c r="S423" s="29" t="s">
        <v>1145</v>
      </c>
      <c r="T423" s="25" t="s">
        <v>38</v>
      </c>
      <c r="U423" s="31" t="s">
        <v>50</v>
      </c>
      <c r="V423" s="32"/>
      <c r="W423" s="33"/>
      <c r="X423" s="19"/>
      <c r="Y423" s="20"/>
      <c r="Z423" s="39"/>
      <c r="AA423" s="20"/>
    </row>
    <row r="424" s="15" customFormat="1" ht="13.5" customHeight="1" spans="1:27">
      <c r="A424" s="19">
        <v>423</v>
      </c>
      <c r="B424" s="20">
        <v>44335</v>
      </c>
      <c r="C424" s="21" t="s">
        <v>1146</v>
      </c>
      <c r="D424" s="21" t="e">
        <f>VLOOKUP(C424,IF({1,0},#REF!,#REF!),2,FALSE)</f>
        <v>#N/A</v>
      </c>
      <c r="E424" s="25" t="s">
        <v>1147</v>
      </c>
      <c r="F424" s="24" t="str">
        <f>IFERROR(VLOOKUP(E424,IF({1,0},医院分型!F:F,医院分型!E:E),2,FALSE),"无")</f>
        <v>无</v>
      </c>
      <c r="G424" s="24" t="e">
        <f>VLOOKUP(E424,医院分型!F:J,5,FALSE)</f>
        <v>#N/A</v>
      </c>
      <c r="H424" s="25" t="s">
        <v>1148</v>
      </c>
      <c r="I424" s="25" t="s">
        <v>1149</v>
      </c>
      <c r="J424" s="25" t="str">
        <f>IFERROR(VLOOKUP(E424,医院分型!F$2:K$190,6,FALSE),"否")</f>
        <v>否</v>
      </c>
      <c r="K424" s="19" t="s">
        <v>1150</v>
      </c>
      <c r="L424" s="19">
        <v>2</v>
      </c>
      <c r="M424" s="19" t="s">
        <v>121</v>
      </c>
      <c r="N424" s="19" t="s">
        <v>56</v>
      </c>
      <c r="O424" s="25"/>
      <c r="P424" s="27" t="s">
        <v>35</v>
      </c>
      <c r="Q424" s="27" t="s">
        <v>36</v>
      </c>
      <c r="R424" s="28"/>
      <c r="S424" s="29" t="s">
        <v>1151</v>
      </c>
      <c r="T424" s="25" t="s">
        <v>38</v>
      </c>
      <c r="U424" s="31" t="s">
        <v>50</v>
      </c>
      <c r="V424" s="32"/>
      <c r="W424" s="33"/>
      <c r="X424" s="19"/>
      <c r="Y424" s="20"/>
      <c r="Z424" s="39"/>
      <c r="AA424" s="20"/>
    </row>
    <row r="425" s="15" customFormat="1" ht="13.5" customHeight="1" spans="1:27">
      <c r="A425" s="19">
        <v>424</v>
      </c>
      <c r="B425" s="20">
        <v>44335</v>
      </c>
      <c r="C425" s="21" t="s">
        <v>89</v>
      </c>
      <c r="D425" s="21" t="e">
        <f>VLOOKUP(C425,IF({1,0},#REF!,#REF!),2,FALSE)</f>
        <v>#N/A</v>
      </c>
      <c r="E425" s="25" t="s">
        <v>1152</v>
      </c>
      <c r="F425" s="24" t="str">
        <f>IFERROR(VLOOKUP(E425,IF({1,0},医院分型!F:F,医院分型!E:E),2,FALSE),"无")</f>
        <v>无</v>
      </c>
      <c r="G425" s="24" t="str">
        <f>VLOOKUP(E425,医院分型!F:J,5,FALSE)</f>
        <v>是</v>
      </c>
      <c r="H425" s="25" t="s">
        <v>1153</v>
      </c>
      <c r="I425" s="25" t="s">
        <v>1154</v>
      </c>
      <c r="J425" s="25" t="str">
        <f>IFERROR(VLOOKUP(E425,医院分型!F$2:K$190,6,FALSE),"否")</f>
        <v>否</v>
      </c>
      <c r="K425" s="19" t="s">
        <v>1155</v>
      </c>
      <c r="L425" s="19">
        <v>21</v>
      </c>
      <c r="M425" s="19" t="s">
        <v>33</v>
      </c>
      <c r="N425" s="19" t="s">
        <v>56</v>
      </c>
      <c r="O425" s="25"/>
      <c r="P425" s="27" t="s">
        <v>35</v>
      </c>
      <c r="Q425" s="27" t="s">
        <v>36</v>
      </c>
      <c r="R425" s="28"/>
      <c r="S425" s="29" t="s">
        <v>1156</v>
      </c>
      <c r="T425" s="25" t="s">
        <v>38</v>
      </c>
      <c r="U425" s="31" t="s">
        <v>50</v>
      </c>
      <c r="V425" s="32"/>
      <c r="W425" s="33"/>
      <c r="X425" s="19"/>
      <c r="Y425" s="20"/>
      <c r="Z425" s="39"/>
      <c r="AA425" s="20"/>
    </row>
    <row r="426" s="15" customFormat="1" ht="13.5" customHeight="1" spans="1:27">
      <c r="A426" s="19">
        <v>425</v>
      </c>
      <c r="B426" s="20">
        <v>44336</v>
      </c>
      <c r="C426" s="21" t="s">
        <v>44</v>
      </c>
      <c r="D426" s="21" t="e">
        <f>VLOOKUP(C426,IF({1,0},#REF!,#REF!),2,FALSE)</f>
        <v>#N/A</v>
      </c>
      <c r="E426" s="25" t="s">
        <v>1157</v>
      </c>
      <c r="F426" s="24" t="str">
        <f>IFERROR(VLOOKUP(E426,IF({1,0},医院分型!F:F,医院分型!E:E),2,FALSE),"无")</f>
        <v>L3</v>
      </c>
      <c r="G426" s="24" t="str">
        <f>VLOOKUP(E426,医院分型!F:J,5,FALSE)</f>
        <v>否</v>
      </c>
      <c r="H426" s="25" t="s">
        <v>46</v>
      </c>
      <c r="I426" s="25" t="s">
        <v>1158</v>
      </c>
      <c r="J426" s="25" t="str">
        <f>IFERROR(VLOOKUP(E426,医院分型!F$2:K$190,6,FALSE),"否")</f>
        <v>否</v>
      </c>
      <c r="K426" s="19" t="s">
        <v>1159</v>
      </c>
      <c r="L426" s="19">
        <v>2</v>
      </c>
      <c r="M426" s="19" t="s">
        <v>121</v>
      </c>
      <c r="N426" s="19" t="s">
        <v>56</v>
      </c>
      <c r="O426" s="25"/>
      <c r="P426" s="27" t="s">
        <v>35</v>
      </c>
      <c r="Q426" s="27" t="s">
        <v>36</v>
      </c>
      <c r="R426" s="28"/>
      <c r="S426" s="29" t="s">
        <v>1160</v>
      </c>
      <c r="T426" s="25" t="s">
        <v>38</v>
      </c>
      <c r="U426" s="31" t="s">
        <v>39</v>
      </c>
      <c r="V426" s="32">
        <v>0.78</v>
      </c>
      <c r="W426" s="33"/>
      <c r="X426" s="19"/>
      <c r="Y426" s="20"/>
      <c r="Z426" s="39"/>
      <c r="AA426" s="20"/>
    </row>
    <row r="427" s="15" customFormat="1" ht="13.5" customHeight="1" spans="1:27">
      <c r="A427" s="19">
        <v>426</v>
      </c>
      <c r="B427" s="20">
        <v>44336</v>
      </c>
      <c r="C427" s="21" t="s">
        <v>291</v>
      </c>
      <c r="D427" s="21" t="e">
        <f>VLOOKUP(C427,IF({1,0},#REF!,#REF!),2,FALSE)</f>
        <v>#N/A</v>
      </c>
      <c r="E427" s="25" t="s">
        <v>1161</v>
      </c>
      <c r="F427" s="24" t="str">
        <f>IFERROR(VLOOKUP(E427,IF({1,0},医院分型!F:F,医院分型!E:E),2,FALSE),"无")</f>
        <v>L2</v>
      </c>
      <c r="G427" s="24" t="str">
        <f>VLOOKUP(E427,医院分型!F:J,5,FALSE)</f>
        <v>否</v>
      </c>
      <c r="H427" s="25" t="s">
        <v>60</v>
      </c>
      <c r="I427" s="25" t="s">
        <v>458</v>
      </c>
      <c r="J427" s="25" t="str">
        <f>IFERROR(VLOOKUP(E427,医院分型!F$2:K$190,6,FALSE),"否")</f>
        <v>否</v>
      </c>
      <c r="K427" s="19" t="s">
        <v>654</v>
      </c>
      <c r="L427" s="19">
        <v>6</v>
      </c>
      <c r="M427" s="19" t="s">
        <v>33</v>
      </c>
      <c r="N427" s="19" t="s">
        <v>56</v>
      </c>
      <c r="O427" s="25"/>
      <c r="P427" s="27" t="s">
        <v>35</v>
      </c>
      <c r="Q427" s="27" t="s">
        <v>36</v>
      </c>
      <c r="R427" s="28"/>
      <c r="S427" s="29" t="s">
        <v>1162</v>
      </c>
      <c r="T427" s="25" t="s">
        <v>38</v>
      </c>
      <c r="U427" s="31" t="s">
        <v>50</v>
      </c>
      <c r="V427" s="32"/>
      <c r="W427" s="33"/>
      <c r="X427" s="19"/>
      <c r="Y427" s="20"/>
      <c r="Z427" s="39"/>
      <c r="AA427" s="20"/>
    </row>
    <row r="428" s="15" customFormat="1" ht="13.5" customHeight="1" spans="1:27">
      <c r="A428" s="19">
        <v>427</v>
      </c>
      <c r="B428" s="20">
        <v>44336</v>
      </c>
      <c r="C428" s="21" t="s">
        <v>1163</v>
      </c>
      <c r="D428" s="21" t="e">
        <f>VLOOKUP(C428,IF({1,0},#REF!,#REF!),2,FALSE)</f>
        <v>#N/A</v>
      </c>
      <c r="E428" s="25" t="s">
        <v>1164</v>
      </c>
      <c r="F428" s="24" t="str">
        <f>IFERROR(VLOOKUP(E428,IF({1,0},医院分型!F:F,医院分型!E:E),2,FALSE),"无")</f>
        <v>L2</v>
      </c>
      <c r="G428" s="24" t="str">
        <f>VLOOKUP(E428,医院分型!F:J,5,FALSE)</f>
        <v>否</v>
      </c>
      <c r="H428" s="25" t="s">
        <v>180</v>
      </c>
      <c r="I428" s="25" t="s">
        <v>1165</v>
      </c>
      <c r="J428" s="25" t="str">
        <f>IFERROR(VLOOKUP(E428,医院分型!F$2:K$190,6,FALSE),"否")</f>
        <v>否</v>
      </c>
      <c r="K428" s="19" t="s">
        <v>1166</v>
      </c>
      <c r="L428" s="19">
        <v>3</v>
      </c>
      <c r="M428" s="19" t="s">
        <v>33</v>
      </c>
      <c r="N428" s="19" t="s">
        <v>56</v>
      </c>
      <c r="O428" s="25"/>
      <c r="P428" s="27" t="s">
        <v>35</v>
      </c>
      <c r="Q428" s="27" t="s">
        <v>36</v>
      </c>
      <c r="R428" s="28"/>
      <c r="S428" s="29" t="s">
        <v>1167</v>
      </c>
      <c r="T428" s="25" t="s">
        <v>38</v>
      </c>
      <c r="U428" s="31" t="s">
        <v>50</v>
      </c>
      <c r="V428" s="32"/>
      <c r="W428" s="33"/>
      <c r="X428" s="19"/>
      <c r="Y428" s="20"/>
      <c r="Z428" s="39"/>
      <c r="AA428" s="20"/>
    </row>
    <row r="429" s="15" customFormat="1" ht="13.5" customHeight="1" spans="1:27">
      <c r="A429" s="19">
        <v>428</v>
      </c>
      <c r="B429" s="20">
        <v>44336</v>
      </c>
      <c r="C429" s="21" t="s">
        <v>1168</v>
      </c>
      <c r="D429" s="21" t="e">
        <f>VLOOKUP(C429,IF({1,0},#REF!,#REF!),2,FALSE)</f>
        <v>#N/A</v>
      </c>
      <c r="E429" s="43" t="s">
        <v>52</v>
      </c>
      <c r="F429" s="24" t="str">
        <f>IFERROR(VLOOKUP(E429,IF({1,0},医院分型!F:F,医院分型!E:E),2,FALSE),"无")</f>
        <v>L3</v>
      </c>
      <c r="G429" s="24" t="str">
        <f>VLOOKUP(E429,医院分型!F:J,5,FALSE)</f>
        <v>否</v>
      </c>
      <c r="H429" s="25" t="s">
        <v>1169</v>
      </c>
      <c r="I429" s="25" t="s">
        <v>1149</v>
      </c>
      <c r="J429" s="25" t="str">
        <f>IFERROR(VLOOKUP(E429,医院分型!F$2:K$190,6,FALSE),"否")</f>
        <v>否</v>
      </c>
      <c r="K429" s="19" t="s">
        <v>1170</v>
      </c>
      <c r="L429" s="19">
        <v>15</v>
      </c>
      <c r="M429" s="19" t="s">
        <v>33</v>
      </c>
      <c r="N429" s="19" t="s">
        <v>56</v>
      </c>
      <c r="O429" s="25"/>
      <c r="P429" s="27" t="s">
        <v>35</v>
      </c>
      <c r="Q429" s="27" t="s">
        <v>36</v>
      </c>
      <c r="R429" s="28"/>
      <c r="S429" s="29" t="s">
        <v>1171</v>
      </c>
      <c r="T429" s="25" t="s">
        <v>38</v>
      </c>
      <c r="U429" s="31" t="s">
        <v>50</v>
      </c>
      <c r="V429" s="32"/>
      <c r="W429" s="33"/>
      <c r="X429" s="19"/>
      <c r="Y429" s="20"/>
      <c r="Z429" s="39"/>
      <c r="AA429" s="20"/>
    </row>
    <row r="430" s="15" customFormat="1" ht="13.5" customHeight="1" spans="1:27">
      <c r="A430" s="19">
        <v>429</v>
      </c>
      <c r="B430" s="20">
        <v>44337</v>
      </c>
      <c r="C430" s="21" t="s">
        <v>64</v>
      </c>
      <c r="D430" s="21" t="e">
        <f>VLOOKUP(C430,IF({1,0},#REF!,#REF!),2,FALSE)</f>
        <v>#N/A</v>
      </c>
      <c r="E430" s="25" t="s">
        <v>117</v>
      </c>
      <c r="F430" s="24" t="str">
        <f>IFERROR(VLOOKUP(E430,IF({1,0},医院分型!F:F,医院分型!E:E),2,FALSE),"无")</f>
        <v>L1</v>
      </c>
      <c r="G430" s="24" t="str">
        <f>VLOOKUP(E430,医院分型!F:J,5,FALSE)</f>
        <v>是</v>
      </c>
      <c r="H430" s="25" t="s">
        <v>118</v>
      </c>
      <c r="I430" s="25" t="s">
        <v>119</v>
      </c>
      <c r="J430" s="25" t="str">
        <f>IFERROR(VLOOKUP(E430,医院分型!F$2:K$190,6,FALSE),"否")</f>
        <v>是</v>
      </c>
      <c r="K430" s="19" t="s">
        <v>422</v>
      </c>
      <c r="L430" s="19">
        <v>13</v>
      </c>
      <c r="M430" s="19" t="s">
        <v>121</v>
      </c>
      <c r="N430" s="19" t="s">
        <v>56</v>
      </c>
      <c r="O430" s="25"/>
      <c r="P430" s="27" t="s">
        <v>35</v>
      </c>
      <c r="Q430" s="27" t="s">
        <v>36</v>
      </c>
      <c r="R430" s="28"/>
      <c r="S430" s="29" t="s">
        <v>1172</v>
      </c>
      <c r="T430" s="25" t="s">
        <v>38</v>
      </c>
      <c r="U430" s="31" t="s">
        <v>50</v>
      </c>
      <c r="V430" s="32"/>
      <c r="W430" s="33"/>
      <c r="X430" s="19"/>
      <c r="Y430" s="20"/>
      <c r="Z430" s="39"/>
      <c r="AA430" s="20"/>
    </row>
    <row r="431" s="15" customFormat="1" ht="13.5" customHeight="1" spans="1:27">
      <c r="A431" s="19">
        <v>430</v>
      </c>
      <c r="B431" s="20">
        <v>44337</v>
      </c>
      <c r="C431" s="21" t="s">
        <v>1146</v>
      </c>
      <c r="D431" s="21" t="e">
        <f>VLOOKUP(C431,IF({1,0},#REF!,#REF!),2,FALSE)</f>
        <v>#N/A</v>
      </c>
      <c r="E431" s="25" t="s">
        <v>1173</v>
      </c>
      <c r="F431" s="24" t="str">
        <f>IFERROR(VLOOKUP(E431,IF({1,0},医院分型!F:F,医院分型!E:E),2,FALSE),"无")</f>
        <v>L1</v>
      </c>
      <c r="G431" s="24" t="str">
        <f>VLOOKUP(E431,医院分型!F:J,5,FALSE)</f>
        <v>否</v>
      </c>
      <c r="H431" s="25" t="s">
        <v>1174</v>
      </c>
      <c r="I431" s="25" t="s">
        <v>1175</v>
      </c>
      <c r="J431" s="25" t="str">
        <f>IFERROR(VLOOKUP(E431,医院分型!F$2:K$190,6,FALSE),"否")</f>
        <v>是</v>
      </c>
      <c r="K431" s="19" t="s">
        <v>1176</v>
      </c>
      <c r="L431" s="19">
        <v>6</v>
      </c>
      <c r="M431" s="19" t="s">
        <v>121</v>
      </c>
      <c r="N431" s="19" t="s">
        <v>56</v>
      </c>
      <c r="O431" s="25"/>
      <c r="P431" s="27" t="s">
        <v>35</v>
      </c>
      <c r="Q431" s="27" t="s">
        <v>36</v>
      </c>
      <c r="R431" s="28"/>
      <c r="S431" s="29" t="s">
        <v>1177</v>
      </c>
      <c r="T431" s="25" t="s">
        <v>38</v>
      </c>
      <c r="U431" s="31" t="s">
        <v>50</v>
      </c>
      <c r="V431" s="32"/>
      <c r="W431" s="33"/>
      <c r="X431" s="19"/>
      <c r="Y431" s="20"/>
      <c r="Z431" s="39"/>
      <c r="AA431" s="20"/>
    </row>
    <row r="432" s="15" customFormat="1" ht="13.5" customHeight="1" spans="1:27">
      <c r="A432" s="19">
        <v>431</v>
      </c>
      <c r="B432" s="20">
        <v>44337</v>
      </c>
      <c r="C432" s="21" t="s">
        <v>105</v>
      </c>
      <c r="D432" s="21" t="e">
        <f>VLOOKUP(C432,IF({1,0},#REF!,#REF!),2,FALSE)</f>
        <v>#N/A</v>
      </c>
      <c r="E432" s="25" t="s">
        <v>1178</v>
      </c>
      <c r="F432" s="24" t="str">
        <f>IFERROR(VLOOKUP(E432,IF({1,0},医院分型!F:F,医院分型!E:E),2,FALSE),"无")</f>
        <v>无</v>
      </c>
      <c r="G432" s="24" t="e">
        <f>VLOOKUP(E432,医院分型!F:J,5,FALSE)</f>
        <v>#N/A</v>
      </c>
      <c r="H432" s="25" t="s">
        <v>1179</v>
      </c>
      <c r="I432" s="25" t="s">
        <v>1180</v>
      </c>
      <c r="J432" s="25" t="str">
        <f>IFERROR(VLOOKUP(E432,医院分型!F$2:K$190,6,FALSE),"否")</f>
        <v>否</v>
      </c>
      <c r="K432" s="19" t="s">
        <v>201</v>
      </c>
      <c r="L432" s="19">
        <v>12</v>
      </c>
      <c r="M432" s="19" t="s">
        <v>33</v>
      </c>
      <c r="N432" s="19" t="s">
        <v>34</v>
      </c>
      <c r="O432" s="25"/>
      <c r="P432" s="27" t="s">
        <v>35</v>
      </c>
      <c r="Q432" s="27" t="s">
        <v>36</v>
      </c>
      <c r="R432" s="28"/>
      <c r="S432" s="29" t="s">
        <v>1181</v>
      </c>
      <c r="T432" s="25" t="s">
        <v>38</v>
      </c>
      <c r="U432" s="31" t="s">
        <v>50</v>
      </c>
      <c r="V432" s="32"/>
      <c r="W432" s="33"/>
      <c r="X432" s="19"/>
      <c r="Y432" s="20"/>
      <c r="Z432" s="39"/>
      <c r="AA432" s="20"/>
    </row>
    <row r="433" s="15" customFormat="1" ht="13.5" customHeight="1" spans="1:27">
      <c r="A433" s="19">
        <v>432</v>
      </c>
      <c r="B433" s="20">
        <v>44340</v>
      </c>
      <c r="C433" s="21" t="s">
        <v>1182</v>
      </c>
      <c r="D433" s="21" t="e">
        <f>VLOOKUP(C433,IF({1,0},#REF!,#REF!),2,FALSE)</f>
        <v>#N/A</v>
      </c>
      <c r="E433" s="25" t="s">
        <v>1183</v>
      </c>
      <c r="F433" s="24" t="str">
        <f>IFERROR(VLOOKUP(E433,IF({1,0},医院分型!F:F,医院分型!E:E),2,FALSE),"无")</f>
        <v>L2</v>
      </c>
      <c r="G433" s="24" t="str">
        <f>VLOOKUP(E433,医院分型!F:J,5,FALSE)</f>
        <v>是</v>
      </c>
      <c r="H433" s="25" t="s">
        <v>1184</v>
      </c>
      <c r="I433" s="25" t="s">
        <v>1185</v>
      </c>
      <c r="J433" s="25" t="str">
        <f>IFERROR(VLOOKUP(E433,医院分型!F$2:K$190,6,FALSE),"否")</f>
        <v>否</v>
      </c>
      <c r="K433" s="19" t="s">
        <v>273</v>
      </c>
      <c r="L433" s="19">
        <v>41</v>
      </c>
      <c r="M433" s="19" t="s">
        <v>33</v>
      </c>
      <c r="N433" s="19" t="s">
        <v>56</v>
      </c>
      <c r="O433" s="25"/>
      <c r="P433" s="27" t="s">
        <v>35</v>
      </c>
      <c r="Q433" s="27" t="s">
        <v>36</v>
      </c>
      <c r="R433" s="28"/>
      <c r="S433" s="29" t="s">
        <v>1186</v>
      </c>
      <c r="T433" s="25" t="s">
        <v>38</v>
      </c>
      <c r="U433" s="31" t="s">
        <v>50</v>
      </c>
      <c r="V433" s="32"/>
      <c r="W433" s="33"/>
      <c r="X433" s="19"/>
      <c r="Y433" s="20"/>
      <c r="Z433" s="39"/>
      <c r="AA433" s="20"/>
    </row>
    <row r="434" s="15" customFormat="1" ht="13.5" customHeight="1" spans="1:27">
      <c r="A434" s="19">
        <v>433</v>
      </c>
      <c r="B434" s="20">
        <v>44340</v>
      </c>
      <c r="C434" s="21" t="s">
        <v>64</v>
      </c>
      <c r="D434" s="21" t="e">
        <f>VLOOKUP(C434,IF({1,0},#REF!,#REF!),2,FALSE)</f>
        <v>#N/A</v>
      </c>
      <c r="E434" s="25" t="s">
        <v>242</v>
      </c>
      <c r="F434" s="24" t="str">
        <f>IFERROR(VLOOKUP(E434,IF({1,0},医院分型!F:F,医院分型!E:E),2,FALSE),"无")</f>
        <v>L2</v>
      </c>
      <c r="G434" s="24" t="str">
        <f>VLOOKUP(E434,医院分型!F:J,5,FALSE)</f>
        <v>是</v>
      </c>
      <c r="H434" s="25" t="s">
        <v>60</v>
      </c>
      <c r="I434" s="25" t="s">
        <v>952</v>
      </c>
      <c r="J434" s="25" t="str">
        <f>IFERROR(VLOOKUP(E434,医院分型!F$2:K$190,6,FALSE),"否")</f>
        <v>是</v>
      </c>
      <c r="K434" s="19" t="s">
        <v>1187</v>
      </c>
      <c r="L434" s="19">
        <v>33</v>
      </c>
      <c r="M434" s="19" t="s">
        <v>33</v>
      </c>
      <c r="N434" s="19" t="s">
        <v>34</v>
      </c>
      <c r="O434" s="25"/>
      <c r="P434" s="27" t="s">
        <v>35</v>
      </c>
      <c r="Q434" s="27" t="s">
        <v>36</v>
      </c>
      <c r="R434" s="28"/>
      <c r="S434" s="29" t="s">
        <v>1188</v>
      </c>
      <c r="T434" s="25" t="s">
        <v>38</v>
      </c>
      <c r="U434" s="31" t="s">
        <v>50</v>
      </c>
      <c r="V434" s="32"/>
      <c r="W434" s="33"/>
      <c r="X434" s="19"/>
      <c r="Y434" s="20"/>
      <c r="Z434" s="39"/>
      <c r="AA434" s="20"/>
    </row>
    <row r="435" s="15" customFormat="1" ht="13.5" customHeight="1" spans="1:27">
      <c r="A435" s="19">
        <v>434</v>
      </c>
      <c r="B435" s="20">
        <v>44340</v>
      </c>
      <c r="C435" s="21" t="s">
        <v>64</v>
      </c>
      <c r="D435" s="21" t="e">
        <f>VLOOKUP(C435,IF({1,0},#REF!,#REF!),2,FALSE)</f>
        <v>#N/A</v>
      </c>
      <c r="E435" s="25" t="s">
        <v>242</v>
      </c>
      <c r="F435" s="24" t="str">
        <f>IFERROR(VLOOKUP(E435,IF({1,0},医院分型!F:F,医院分型!E:E),2,FALSE),"无")</f>
        <v>L2</v>
      </c>
      <c r="G435" s="24" t="str">
        <f>VLOOKUP(E435,医院分型!F:J,5,FALSE)</f>
        <v>是</v>
      </c>
      <c r="H435" s="25" t="s">
        <v>60</v>
      </c>
      <c r="I435" s="25" t="s">
        <v>952</v>
      </c>
      <c r="J435" s="25" t="str">
        <f>IFERROR(VLOOKUP(E435,医院分型!F$2:K$190,6,FALSE),"否")</f>
        <v>是</v>
      </c>
      <c r="K435" s="19" t="s">
        <v>1189</v>
      </c>
      <c r="L435" s="19">
        <v>69</v>
      </c>
      <c r="M435" s="19" t="s">
        <v>33</v>
      </c>
      <c r="N435" s="19" t="s">
        <v>34</v>
      </c>
      <c r="O435" s="25"/>
      <c r="P435" s="27" t="s">
        <v>35</v>
      </c>
      <c r="Q435" s="27" t="s">
        <v>36</v>
      </c>
      <c r="R435" s="28"/>
      <c r="S435" s="29" t="s">
        <v>1190</v>
      </c>
      <c r="T435" s="25" t="s">
        <v>38</v>
      </c>
      <c r="U435" s="31" t="s">
        <v>50</v>
      </c>
      <c r="V435" s="32"/>
      <c r="W435" s="33"/>
      <c r="X435" s="19"/>
      <c r="Y435" s="20"/>
      <c r="Z435" s="39"/>
      <c r="AA435" s="20"/>
    </row>
    <row r="436" s="15" customFormat="1" ht="13.5" customHeight="1" spans="1:27">
      <c r="A436" s="19">
        <v>435</v>
      </c>
      <c r="B436" s="20">
        <v>44340</v>
      </c>
      <c r="C436" s="21" t="s">
        <v>64</v>
      </c>
      <c r="D436" s="21" t="e">
        <f>VLOOKUP(C436,IF({1,0},#REF!,#REF!),2,FALSE)</f>
        <v>#N/A</v>
      </c>
      <c r="E436" s="25" t="s">
        <v>242</v>
      </c>
      <c r="F436" s="24" t="str">
        <f>IFERROR(VLOOKUP(E436,IF({1,0},医院分型!F:F,医院分型!E:E),2,FALSE),"无")</f>
        <v>L2</v>
      </c>
      <c r="G436" s="24" t="str">
        <f>VLOOKUP(E436,医院分型!F:J,5,FALSE)</f>
        <v>是</v>
      </c>
      <c r="H436" s="25" t="s">
        <v>60</v>
      </c>
      <c r="I436" s="25" t="s">
        <v>952</v>
      </c>
      <c r="J436" s="25" t="str">
        <f>IFERROR(VLOOKUP(E436,医院分型!F$2:K$190,6,FALSE),"否")</f>
        <v>是</v>
      </c>
      <c r="K436" s="19" t="s">
        <v>308</v>
      </c>
      <c r="L436" s="19">
        <v>35</v>
      </c>
      <c r="M436" s="19" t="s">
        <v>33</v>
      </c>
      <c r="N436" s="19" t="s">
        <v>34</v>
      </c>
      <c r="O436" s="25"/>
      <c r="P436" s="27" t="s">
        <v>35</v>
      </c>
      <c r="Q436" s="27" t="s">
        <v>36</v>
      </c>
      <c r="R436" s="28"/>
      <c r="S436" s="29" t="s">
        <v>1191</v>
      </c>
      <c r="T436" s="25" t="s">
        <v>38</v>
      </c>
      <c r="U436" s="31" t="s">
        <v>50</v>
      </c>
      <c r="V436" s="32"/>
      <c r="W436" s="33"/>
      <c r="X436" s="19"/>
      <c r="Y436" s="20"/>
      <c r="Z436" s="39"/>
      <c r="AA436" s="20"/>
    </row>
    <row r="437" s="15" customFormat="1" ht="13.5" customHeight="1" spans="1:27">
      <c r="A437" s="19">
        <v>436</v>
      </c>
      <c r="B437" s="20">
        <v>44340</v>
      </c>
      <c r="C437" s="21" t="s">
        <v>187</v>
      </c>
      <c r="D437" s="21" t="e">
        <f>VLOOKUP(C437,IF({1,0},#REF!,#REF!),2,FALSE)</f>
        <v>#N/A</v>
      </c>
      <c r="E437" s="25" t="s">
        <v>188</v>
      </c>
      <c r="F437" s="24" t="str">
        <f>IFERROR(VLOOKUP(E437,IF({1,0},医院分型!F:F,医院分型!E:E),2,FALSE),"无")</f>
        <v>L2</v>
      </c>
      <c r="G437" s="24" t="str">
        <f>VLOOKUP(E437,医院分型!F:J,5,FALSE)</f>
        <v>是</v>
      </c>
      <c r="H437" s="25" t="s">
        <v>60</v>
      </c>
      <c r="I437" s="25" t="s">
        <v>455</v>
      </c>
      <c r="J437" s="25" t="str">
        <f>IFERROR(VLOOKUP(E437,医院分型!F$2:K$190,6,FALSE),"否")</f>
        <v>是</v>
      </c>
      <c r="K437" s="19" t="s">
        <v>625</v>
      </c>
      <c r="L437" s="19">
        <v>29</v>
      </c>
      <c r="M437" s="19" t="s">
        <v>33</v>
      </c>
      <c r="N437" s="19" t="s">
        <v>56</v>
      </c>
      <c r="O437" s="25"/>
      <c r="P437" s="27" t="s">
        <v>35</v>
      </c>
      <c r="Q437" s="27" t="s">
        <v>36</v>
      </c>
      <c r="R437" s="28"/>
      <c r="S437" s="29" t="s">
        <v>1192</v>
      </c>
      <c r="T437" s="25" t="s">
        <v>38</v>
      </c>
      <c r="U437" s="31" t="s">
        <v>50</v>
      </c>
      <c r="V437" s="32"/>
      <c r="W437" s="33"/>
      <c r="X437" s="19"/>
      <c r="Y437" s="20"/>
      <c r="Z437" s="39"/>
      <c r="AA437" s="20"/>
    </row>
    <row r="438" s="15" customFormat="1" ht="13.5" customHeight="1" spans="1:27">
      <c r="A438" s="19">
        <v>437</v>
      </c>
      <c r="B438" s="20">
        <v>44340</v>
      </c>
      <c r="C438" s="21" t="s">
        <v>187</v>
      </c>
      <c r="D438" s="21" t="e">
        <f>VLOOKUP(C438,IF({1,0},#REF!,#REF!),2,FALSE)</f>
        <v>#N/A</v>
      </c>
      <c r="E438" s="25" t="s">
        <v>188</v>
      </c>
      <c r="F438" s="24" t="str">
        <f>IFERROR(VLOOKUP(E438,IF({1,0},医院分型!F:F,医院分型!E:E),2,FALSE),"无")</f>
        <v>L2</v>
      </c>
      <c r="G438" s="24" t="str">
        <f>VLOOKUP(E438,医院分型!F:J,5,FALSE)</f>
        <v>是</v>
      </c>
      <c r="H438" s="25" t="s">
        <v>60</v>
      </c>
      <c r="I438" s="25" t="s">
        <v>455</v>
      </c>
      <c r="J438" s="25" t="str">
        <f>IFERROR(VLOOKUP(E438,医院分型!F$2:K$190,6,FALSE),"否")</f>
        <v>是</v>
      </c>
      <c r="K438" s="19" t="s">
        <v>1193</v>
      </c>
      <c r="L438" s="19">
        <v>51</v>
      </c>
      <c r="M438" s="19" t="s">
        <v>33</v>
      </c>
      <c r="N438" s="19" t="s">
        <v>34</v>
      </c>
      <c r="O438" s="25"/>
      <c r="P438" s="27" t="s">
        <v>35</v>
      </c>
      <c r="Q438" s="27" t="s">
        <v>36</v>
      </c>
      <c r="R438" s="28"/>
      <c r="S438" s="29" t="s">
        <v>1194</v>
      </c>
      <c r="T438" s="25" t="s">
        <v>38</v>
      </c>
      <c r="U438" s="31" t="s">
        <v>50</v>
      </c>
      <c r="V438" s="32"/>
      <c r="W438" s="33"/>
      <c r="X438" s="19"/>
      <c r="Y438" s="20"/>
      <c r="Z438" s="39"/>
      <c r="AA438" s="20"/>
    </row>
    <row r="439" s="15" customFormat="1" ht="13.5" customHeight="1" spans="1:27">
      <c r="A439" s="19">
        <v>438</v>
      </c>
      <c r="B439" s="20">
        <v>44340</v>
      </c>
      <c r="C439" s="21" t="s">
        <v>187</v>
      </c>
      <c r="D439" s="21" t="e">
        <f>VLOOKUP(C439,IF({1,0},#REF!,#REF!),2,FALSE)</f>
        <v>#N/A</v>
      </c>
      <c r="E439" s="25" t="s">
        <v>188</v>
      </c>
      <c r="F439" s="24" t="str">
        <f>IFERROR(VLOOKUP(E439,IF({1,0},医院分型!F:F,医院分型!E:E),2,FALSE),"无")</f>
        <v>L2</v>
      </c>
      <c r="G439" s="24" t="str">
        <f>VLOOKUP(E439,医院分型!F:J,5,FALSE)</f>
        <v>是</v>
      </c>
      <c r="H439" s="25" t="s">
        <v>60</v>
      </c>
      <c r="I439" s="25" t="s">
        <v>455</v>
      </c>
      <c r="J439" s="25" t="str">
        <f>IFERROR(VLOOKUP(E439,医院分型!F$2:K$190,6,FALSE),"否")</f>
        <v>是</v>
      </c>
      <c r="K439" s="19" t="s">
        <v>1195</v>
      </c>
      <c r="L439" s="19">
        <v>58</v>
      </c>
      <c r="M439" s="19" t="s">
        <v>33</v>
      </c>
      <c r="N439" s="19" t="s">
        <v>56</v>
      </c>
      <c r="O439" s="25"/>
      <c r="P439" s="27" t="s">
        <v>35</v>
      </c>
      <c r="Q439" s="27" t="s">
        <v>36</v>
      </c>
      <c r="R439" s="28"/>
      <c r="S439" s="29" t="s">
        <v>1196</v>
      </c>
      <c r="T439" s="25" t="s">
        <v>38</v>
      </c>
      <c r="U439" s="31" t="s">
        <v>50</v>
      </c>
      <c r="V439" s="32"/>
      <c r="W439" s="33"/>
      <c r="X439" s="19"/>
      <c r="Y439" s="20"/>
      <c r="Z439" s="39"/>
      <c r="AA439" s="20"/>
    </row>
    <row r="440" s="15" customFormat="1" ht="13.5" customHeight="1" spans="1:27">
      <c r="A440" s="19">
        <v>439</v>
      </c>
      <c r="B440" s="20">
        <v>44340</v>
      </c>
      <c r="C440" s="21" t="s">
        <v>1197</v>
      </c>
      <c r="D440" s="21" t="e">
        <f>VLOOKUP(C440,IF({1,0},#REF!,#REF!),2,FALSE)</f>
        <v>#N/A</v>
      </c>
      <c r="E440" s="25" t="s">
        <v>1198</v>
      </c>
      <c r="F440" s="24" t="str">
        <f>IFERROR(VLOOKUP(E440,IF({1,0},医院分型!F:F,医院分型!E:E),2,FALSE),"无")</f>
        <v>L1</v>
      </c>
      <c r="G440" s="24" t="str">
        <f>VLOOKUP(E440,医院分型!F:J,5,FALSE)</f>
        <v>否</v>
      </c>
      <c r="H440" s="25" t="s">
        <v>60</v>
      </c>
      <c r="I440" s="25" t="s">
        <v>405</v>
      </c>
      <c r="J440" s="25" t="str">
        <f>IFERROR(VLOOKUP(E440,医院分型!F$2:K$190,6,FALSE),"否")</f>
        <v>否</v>
      </c>
      <c r="K440" s="19" t="s">
        <v>372</v>
      </c>
      <c r="L440" s="19">
        <v>21</v>
      </c>
      <c r="M440" s="19" t="s">
        <v>33</v>
      </c>
      <c r="N440" s="19" t="s">
        <v>56</v>
      </c>
      <c r="O440" s="25"/>
      <c r="P440" s="27" t="s">
        <v>35</v>
      </c>
      <c r="Q440" s="27" t="s">
        <v>36</v>
      </c>
      <c r="R440" s="28"/>
      <c r="S440" s="29" t="s">
        <v>1199</v>
      </c>
      <c r="T440" s="25" t="s">
        <v>38</v>
      </c>
      <c r="U440" s="31" t="s">
        <v>50</v>
      </c>
      <c r="V440" s="32"/>
      <c r="W440" s="33"/>
      <c r="X440" s="19"/>
      <c r="Y440" s="20"/>
      <c r="Z440" s="39"/>
      <c r="AA440" s="20"/>
    </row>
    <row r="441" s="15" customFormat="1" ht="13.5" customHeight="1" spans="1:27">
      <c r="A441" s="19">
        <v>440</v>
      </c>
      <c r="B441" s="20">
        <v>44340</v>
      </c>
      <c r="C441" s="21" t="s">
        <v>166</v>
      </c>
      <c r="D441" s="21" t="e">
        <f>VLOOKUP(C441,IF({1,0},#REF!,#REF!),2,FALSE)</f>
        <v>#N/A</v>
      </c>
      <c r="E441" s="25" t="s">
        <v>714</v>
      </c>
      <c r="F441" s="24" t="str">
        <f>IFERROR(VLOOKUP(E441,IF({1,0},医院分型!F:F,医院分型!E:E),2,FALSE),"无")</f>
        <v>L1</v>
      </c>
      <c r="G441" s="24" t="str">
        <f>VLOOKUP(E441,医院分型!F:J,5,FALSE)</f>
        <v>否</v>
      </c>
      <c r="H441" s="25" t="s">
        <v>1200</v>
      </c>
      <c r="I441" s="25" t="s">
        <v>1201</v>
      </c>
      <c r="J441" s="25" t="str">
        <f>IFERROR(VLOOKUP(E441,医院分型!F$2:K$190,6,FALSE),"否")</f>
        <v>签署中</v>
      </c>
      <c r="K441" s="19" t="s">
        <v>1170</v>
      </c>
      <c r="L441" s="19">
        <v>2</v>
      </c>
      <c r="M441" s="19" t="s">
        <v>121</v>
      </c>
      <c r="N441" s="19" t="s">
        <v>56</v>
      </c>
      <c r="O441" s="25"/>
      <c r="P441" s="27" t="s">
        <v>35</v>
      </c>
      <c r="Q441" s="27" t="s">
        <v>36</v>
      </c>
      <c r="R441" s="28"/>
      <c r="S441" s="29" t="s">
        <v>1202</v>
      </c>
      <c r="T441" s="25" t="s">
        <v>38</v>
      </c>
      <c r="U441" s="31" t="s">
        <v>50</v>
      </c>
      <c r="V441" s="32"/>
      <c r="W441" s="33"/>
      <c r="X441" s="19"/>
      <c r="Y441" s="20"/>
      <c r="Z441" s="39"/>
      <c r="AA441" s="20"/>
    </row>
    <row r="442" s="15" customFormat="1" ht="13.5" customHeight="1" spans="1:27">
      <c r="A442" s="19">
        <v>441</v>
      </c>
      <c r="B442" s="20">
        <v>44340</v>
      </c>
      <c r="C442" s="21" t="s">
        <v>1203</v>
      </c>
      <c r="D442" s="21" t="e">
        <f>VLOOKUP(C442,IF({1,0},#REF!,#REF!),2,FALSE)</f>
        <v>#N/A</v>
      </c>
      <c r="E442" s="25" t="s">
        <v>1204</v>
      </c>
      <c r="F442" s="24" t="str">
        <f>IFERROR(VLOOKUP(E442,IF({1,0},医院分型!F:F,医院分型!E:E),2,FALSE),"无")</f>
        <v>L1</v>
      </c>
      <c r="G442" s="24" t="str">
        <f>VLOOKUP(E442,医院分型!F:J,5,FALSE)</f>
        <v>是</v>
      </c>
      <c r="H442" s="25" t="s">
        <v>1184</v>
      </c>
      <c r="I442" s="25" t="s">
        <v>1205</v>
      </c>
      <c r="J442" s="25" t="str">
        <f>IFERROR(VLOOKUP(E442,医院分型!F$2:K$190,6,FALSE),"否")</f>
        <v>否</v>
      </c>
      <c r="K442" s="19" t="s">
        <v>1206</v>
      </c>
      <c r="L442" s="19">
        <v>13</v>
      </c>
      <c r="M442" s="19" t="s">
        <v>33</v>
      </c>
      <c r="N442" s="19" t="s">
        <v>34</v>
      </c>
      <c r="O442" s="25"/>
      <c r="P442" s="27" t="s">
        <v>35</v>
      </c>
      <c r="Q442" s="27" t="s">
        <v>36</v>
      </c>
      <c r="R442" s="28"/>
      <c r="S442" s="29" t="s">
        <v>1207</v>
      </c>
      <c r="T442" s="25" t="s">
        <v>38</v>
      </c>
      <c r="U442" s="31" t="s">
        <v>50</v>
      </c>
      <c r="V442" s="32"/>
      <c r="W442" s="33"/>
      <c r="X442" s="19"/>
      <c r="Y442" s="20"/>
      <c r="Z442" s="39"/>
      <c r="AA442" s="20"/>
    </row>
    <row r="443" s="15" customFormat="1" ht="13.5" customHeight="1" spans="1:27">
      <c r="A443" s="19">
        <v>442</v>
      </c>
      <c r="B443" s="20">
        <v>44340</v>
      </c>
      <c r="C443" s="21" t="s">
        <v>64</v>
      </c>
      <c r="D443" s="21" t="e">
        <f>VLOOKUP(C443,IF({1,0},#REF!,#REF!),2,FALSE)</f>
        <v>#N/A</v>
      </c>
      <c r="E443" s="25" t="s">
        <v>84</v>
      </c>
      <c r="F443" s="24" t="str">
        <f>IFERROR(VLOOKUP(E443,IF({1,0},医院分型!F:F,医院分型!E:E),2,FALSE),"无")</f>
        <v>L2</v>
      </c>
      <c r="G443" s="24" t="str">
        <f>VLOOKUP(E443,医院分型!F:J,5,FALSE)</f>
        <v>是</v>
      </c>
      <c r="H443" s="25" t="s">
        <v>85</v>
      </c>
      <c r="I443" s="25" t="s">
        <v>732</v>
      </c>
      <c r="J443" s="25" t="str">
        <f>IFERROR(VLOOKUP(E443,医院分型!F$2:K$190,6,FALSE),"否")</f>
        <v>否</v>
      </c>
      <c r="K443" s="19" t="s">
        <v>1208</v>
      </c>
      <c r="L443" s="19">
        <v>56</v>
      </c>
      <c r="M443" s="19" t="s">
        <v>33</v>
      </c>
      <c r="N443" s="19" t="s">
        <v>34</v>
      </c>
      <c r="O443" s="25"/>
      <c r="P443" s="27" t="s">
        <v>35</v>
      </c>
      <c r="Q443" s="27" t="s">
        <v>36</v>
      </c>
      <c r="R443" s="28"/>
      <c r="S443" s="29" t="s">
        <v>1209</v>
      </c>
      <c r="T443" s="25" t="s">
        <v>38</v>
      </c>
      <c r="U443" s="31" t="s">
        <v>50</v>
      </c>
      <c r="V443" s="32"/>
      <c r="W443" s="33"/>
      <c r="X443" s="19"/>
      <c r="Y443" s="20"/>
      <c r="Z443" s="39"/>
      <c r="AA443" s="20"/>
    </row>
    <row r="444" s="15" customFormat="1" ht="13.5" customHeight="1" spans="1:27">
      <c r="A444" s="19">
        <v>443</v>
      </c>
      <c r="B444" s="20">
        <v>44340</v>
      </c>
      <c r="C444" s="21" t="s">
        <v>89</v>
      </c>
      <c r="D444" s="21" t="e">
        <f>VLOOKUP(C444,IF({1,0},#REF!,#REF!),2,FALSE)</f>
        <v>#N/A</v>
      </c>
      <c r="E444" s="25" t="s">
        <v>916</v>
      </c>
      <c r="F444" s="24" t="str">
        <f>IFERROR(VLOOKUP(E444,IF({1,0},医院分型!F:F,医院分型!E:E),2,FALSE),"无")</f>
        <v>L1</v>
      </c>
      <c r="G444" s="24" t="str">
        <f>VLOOKUP(E444,医院分型!F:J,5,FALSE)</f>
        <v>否</v>
      </c>
      <c r="H444" s="25" t="s">
        <v>60</v>
      </c>
      <c r="I444" s="25" t="s">
        <v>1210</v>
      </c>
      <c r="J444" s="25" t="str">
        <f>IFERROR(VLOOKUP(E444,医院分型!F$2:K$190,6,FALSE),"否")</f>
        <v>否</v>
      </c>
      <c r="K444" s="19" t="s">
        <v>1211</v>
      </c>
      <c r="L444" s="19">
        <v>53</v>
      </c>
      <c r="M444" s="19" t="s">
        <v>33</v>
      </c>
      <c r="N444" s="19" t="s">
        <v>34</v>
      </c>
      <c r="O444" s="25"/>
      <c r="P444" s="27" t="s">
        <v>35</v>
      </c>
      <c r="Q444" s="27" t="s">
        <v>36</v>
      </c>
      <c r="R444" s="28"/>
      <c r="S444" s="29" t="s">
        <v>1212</v>
      </c>
      <c r="T444" s="25" t="s">
        <v>38</v>
      </c>
      <c r="U444" s="31" t="s">
        <v>50</v>
      </c>
      <c r="V444" s="32"/>
      <c r="W444" s="33"/>
      <c r="X444" s="19"/>
      <c r="Y444" s="20"/>
      <c r="Z444" s="39"/>
      <c r="AA444" s="20"/>
    </row>
    <row r="445" s="15" customFormat="1" ht="13.5" customHeight="1" spans="1:27">
      <c r="A445" s="19">
        <v>444</v>
      </c>
      <c r="B445" s="20">
        <v>44340</v>
      </c>
      <c r="C445" s="21" t="s">
        <v>476</v>
      </c>
      <c r="D445" s="21" t="e">
        <f>VLOOKUP(C445,IF({1,0},#REF!,#REF!),2,FALSE)</f>
        <v>#N/A</v>
      </c>
      <c r="E445" s="25" t="s">
        <v>477</v>
      </c>
      <c r="F445" s="24" t="str">
        <f>IFERROR(VLOOKUP(E445,IF({1,0},医院分型!F:F,医院分型!E:E),2,FALSE),"无")</f>
        <v>无</v>
      </c>
      <c r="G445" s="24" t="str">
        <f>VLOOKUP(E445,医院分型!F:J,5,FALSE)</f>
        <v>否</v>
      </c>
      <c r="H445" s="25" t="s">
        <v>60</v>
      </c>
      <c r="I445" s="25" t="s">
        <v>648</v>
      </c>
      <c r="J445" s="25" t="str">
        <f>IFERROR(VLOOKUP(E445,医院分型!F$2:K$190,6,FALSE),"否")</f>
        <v>是</v>
      </c>
      <c r="K445" s="19"/>
      <c r="L445" s="19"/>
      <c r="M445" s="19"/>
      <c r="N445" s="19"/>
      <c r="O445" s="25"/>
      <c r="P445" s="27" t="s">
        <v>35</v>
      </c>
      <c r="Q445" s="27" t="s">
        <v>36</v>
      </c>
      <c r="R445" s="28"/>
      <c r="S445" s="29"/>
      <c r="T445" s="25"/>
      <c r="U445" s="31"/>
      <c r="V445" s="32"/>
      <c r="W445" s="33"/>
      <c r="X445" s="19"/>
      <c r="Y445" s="20"/>
      <c r="Z445" s="39"/>
      <c r="AA445" s="20"/>
    </row>
    <row r="446" s="15" customFormat="1" ht="13.5" customHeight="1" spans="1:27">
      <c r="A446" s="19">
        <v>445</v>
      </c>
      <c r="B446" s="20">
        <v>44341</v>
      </c>
      <c r="C446" s="21" t="s">
        <v>89</v>
      </c>
      <c r="D446" s="21" t="e">
        <f>VLOOKUP(C446,IF({1,0},#REF!,#REF!),2,FALSE)</f>
        <v>#N/A</v>
      </c>
      <c r="E446" s="25" t="s">
        <v>1213</v>
      </c>
      <c r="F446" s="24" t="str">
        <f>IFERROR(VLOOKUP(E446,IF({1,0},医院分型!F:F,医院分型!E:E),2,FALSE),"无")</f>
        <v>L2</v>
      </c>
      <c r="G446" s="24" t="str">
        <f>VLOOKUP(E446,医院分型!F:J,5,FALSE)</f>
        <v>否</v>
      </c>
      <c r="H446" s="25" t="s">
        <v>1214</v>
      </c>
      <c r="I446" s="25" t="s">
        <v>589</v>
      </c>
      <c r="J446" s="25" t="str">
        <f>IFERROR(VLOOKUP(E446,医院分型!F$2:K$190,6,FALSE),"否")</f>
        <v>否</v>
      </c>
      <c r="K446" s="19" t="s">
        <v>1215</v>
      </c>
      <c r="L446" s="19">
        <v>5</v>
      </c>
      <c r="M446" s="19" t="s">
        <v>33</v>
      </c>
      <c r="N446" s="19" t="s">
        <v>34</v>
      </c>
      <c r="O446" s="25"/>
      <c r="P446" s="27" t="s">
        <v>35</v>
      </c>
      <c r="Q446" s="27" t="s">
        <v>36</v>
      </c>
      <c r="R446" s="28"/>
      <c r="S446" s="29" t="s">
        <v>1216</v>
      </c>
      <c r="T446" s="25" t="s">
        <v>38</v>
      </c>
      <c r="U446" s="31" t="s">
        <v>50</v>
      </c>
      <c r="V446" s="32"/>
      <c r="W446" s="33"/>
      <c r="X446" s="19"/>
      <c r="Y446" s="20"/>
      <c r="Z446" s="39"/>
      <c r="AA446" s="20"/>
    </row>
    <row r="447" s="15" customFormat="1" ht="13.5" customHeight="1" spans="1:27">
      <c r="A447" s="19">
        <v>446</v>
      </c>
      <c r="B447" s="20">
        <v>44341</v>
      </c>
      <c r="C447" s="21" t="s">
        <v>89</v>
      </c>
      <c r="D447" s="21" t="e">
        <f>VLOOKUP(C447,IF({1,0},#REF!,#REF!),2,FALSE)</f>
        <v>#N/A</v>
      </c>
      <c r="E447" s="25" t="s">
        <v>90</v>
      </c>
      <c r="F447" s="24" t="str">
        <f>IFERROR(VLOOKUP(E447,IF({1,0},医院分型!F:F,医院分型!E:E),2,FALSE),"无")</f>
        <v>无</v>
      </c>
      <c r="G447" s="24" t="str">
        <f>VLOOKUP(E447,医院分型!F:J,5,FALSE)</f>
        <v>是</v>
      </c>
      <c r="H447" s="25" t="s">
        <v>60</v>
      </c>
      <c r="I447" s="25" t="s">
        <v>91</v>
      </c>
      <c r="J447" s="25" t="str">
        <f>IFERROR(VLOOKUP(E447,医院分型!F$2:K$190,6,FALSE),"否")</f>
        <v>否</v>
      </c>
      <c r="K447" s="19" t="s">
        <v>1217</v>
      </c>
      <c r="L447" s="19">
        <v>41</v>
      </c>
      <c r="M447" s="19" t="s">
        <v>33</v>
      </c>
      <c r="N447" s="19" t="s">
        <v>56</v>
      </c>
      <c r="O447" s="25"/>
      <c r="P447" s="27" t="s">
        <v>35</v>
      </c>
      <c r="Q447" s="27" t="s">
        <v>36</v>
      </c>
      <c r="R447" s="28"/>
      <c r="S447" s="29" t="s">
        <v>1218</v>
      </c>
      <c r="T447" s="25" t="s">
        <v>38</v>
      </c>
      <c r="U447" s="31" t="s">
        <v>50</v>
      </c>
      <c r="V447" s="32"/>
      <c r="W447" s="33"/>
      <c r="X447" s="19"/>
      <c r="Y447" s="20"/>
      <c r="Z447" s="39"/>
      <c r="AA447" s="20"/>
    </row>
    <row r="448" s="15" customFormat="1" ht="13.5" customHeight="1" spans="1:27">
      <c r="A448" s="19">
        <v>447</v>
      </c>
      <c r="B448" s="20">
        <v>44341</v>
      </c>
      <c r="C448" s="21" t="s">
        <v>64</v>
      </c>
      <c r="D448" s="21" t="e">
        <f>VLOOKUP(C448,IF({1,0},#REF!,#REF!),2,FALSE)</f>
        <v>#N/A</v>
      </c>
      <c r="E448" s="25" t="s">
        <v>1219</v>
      </c>
      <c r="F448" s="24" t="str">
        <f>IFERROR(VLOOKUP(E448,IF({1,0},医院分型!F:F,医院分型!E:E),2,FALSE),"无")</f>
        <v>无</v>
      </c>
      <c r="G448" s="24" t="str">
        <f>VLOOKUP(E448,医院分型!F:J,5,FALSE)</f>
        <v>是</v>
      </c>
      <c r="H448" s="25" t="s">
        <v>60</v>
      </c>
      <c r="I448" s="25" t="s">
        <v>70</v>
      </c>
      <c r="J448" s="25" t="str">
        <f>IFERROR(VLOOKUP(E448,医院分型!F$2:K$190,6,FALSE),"否")</f>
        <v>否</v>
      </c>
      <c r="K448" s="19" t="s">
        <v>1220</v>
      </c>
      <c r="L448" s="19">
        <v>35</v>
      </c>
      <c r="M448" s="19" t="s">
        <v>33</v>
      </c>
      <c r="N448" s="19" t="s">
        <v>56</v>
      </c>
      <c r="O448" s="25"/>
      <c r="P448" s="27" t="s">
        <v>35</v>
      </c>
      <c r="Q448" s="27" t="s">
        <v>36</v>
      </c>
      <c r="R448" s="28"/>
      <c r="S448" s="29" t="s">
        <v>1221</v>
      </c>
      <c r="T448" s="25" t="s">
        <v>38</v>
      </c>
      <c r="U448" s="31" t="s">
        <v>50</v>
      </c>
      <c r="V448" s="32"/>
      <c r="W448" s="33"/>
      <c r="X448" s="19"/>
      <c r="Y448" s="20"/>
      <c r="Z448" s="39"/>
      <c r="AA448" s="20"/>
    </row>
    <row r="449" s="15" customFormat="1" ht="13.5" customHeight="1" spans="1:27">
      <c r="A449" s="19">
        <v>448</v>
      </c>
      <c r="B449" s="20">
        <v>44341</v>
      </c>
      <c r="C449" s="21" t="s">
        <v>89</v>
      </c>
      <c r="D449" s="21" t="e">
        <f>VLOOKUP(C449,IF({1,0},#REF!,#REF!),2,FALSE)</f>
        <v>#N/A</v>
      </c>
      <c r="E449" s="25" t="s">
        <v>90</v>
      </c>
      <c r="F449" s="24" t="str">
        <f>IFERROR(VLOOKUP(E449,IF({1,0},医院分型!F:F,医院分型!E:E),2,FALSE),"无")</f>
        <v>无</v>
      </c>
      <c r="G449" s="24" t="str">
        <f>VLOOKUP(E449,医院分型!F:J,5,FALSE)</f>
        <v>是</v>
      </c>
      <c r="H449" s="25" t="s">
        <v>60</v>
      </c>
      <c r="I449" s="25" t="s">
        <v>91</v>
      </c>
      <c r="J449" s="25" t="str">
        <f>IFERROR(VLOOKUP(E449,医院分型!F$2:K$190,6,FALSE),"否")</f>
        <v>否</v>
      </c>
      <c r="K449" s="19" t="s">
        <v>1222</v>
      </c>
      <c r="L449" s="19">
        <v>69</v>
      </c>
      <c r="M449" s="19" t="s">
        <v>33</v>
      </c>
      <c r="N449" s="19" t="s">
        <v>56</v>
      </c>
      <c r="O449" s="25"/>
      <c r="P449" s="27" t="s">
        <v>35</v>
      </c>
      <c r="Q449" s="27" t="s">
        <v>36</v>
      </c>
      <c r="R449" s="28"/>
      <c r="S449" s="29" t="s">
        <v>1223</v>
      </c>
      <c r="T449" s="25" t="s">
        <v>38</v>
      </c>
      <c r="U449" s="31" t="s">
        <v>39</v>
      </c>
      <c r="V449" s="32">
        <v>0.86</v>
      </c>
      <c r="W449" s="33"/>
      <c r="X449" s="19"/>
      <c r="Y449" s="20"/>
      <c r="Z449" s="39"/>
      <c r="AA449" s="20"/>
    </row>
    <row r="450" s="15" customFormat="1" ht="13.5" customHeight="1" spans="1:27">
      <c r="A450" s="19">
        <v>449</v>
      </c>
      <c r="B450" s="20">
        <v>44342</v>
      </c>
      <c r="C450" s="21" t="s">
        <v>105</v>
      </c>
      <c r="D450" s="21" t="e">
        <f>VLOOKUP(C450,IF({1,0},#REF!,#REF!),2,FALSE)</f>
        <v>#N/A</v>
      </c>
      <c r="E450" s="25" t="s">
        <v>1106</v>
      </c>
      <c r="F450" s="24" t="str">
        <f>IFERROR(VLOOKUP(E450,IF({1,0},医院分型!F:F,医院分型!E:E),2,FALSE),"无")</f>
        <v>L1</v>
      </c>
      <c r="G450" s="24" t="str">
        <f>VLOOKUP(E450,医院分型!F:J,5,FALSE)</f>
        <v>否</v>
      </c>
      <c r="H450" s="25" t="s">
        <v>60</v>
      </c>
      <c r="I450" s="25" t="s">
        <v>1224</v>
      </c>
      <c r="J450" s="25" t="str">
        <f>IFERROR(VLOOKUP(E450,医院分型!F$2:K$190,6,FALSE),"否")</f>
        <v>暂未完成签署</v>
      </c>
      <c r="K450" s="19" t="s">
        <v>1225</v>
      </c>
      <c r="L450" s="19">
        <v>54</v>
      </c>
      <c r="M450" s="19" t="s">
        <v>33</v>
      </c>
      <c r="N450" s="19" t="s">
        <v>56</v>
      </c>
      <c r="O450" s="25"/>
      <c r="P450" s="27" t="s">
        <v>35</v>
      </c>
      <c r="Q450" s="27" t="s">
        <v>36</v>
      </c>
      <c r="R450" s="28"/>
      <c r="S450" s="29" t="s">
        <v>1226</v>
      </c>
      <c r="T450" s="25" t="s">
        <v>38</v>
      </c>
      <c r="U450" s="31" t="s">
        <v>50</v>
      </c>
      <c r="V450" s="32"/>
      <c r="W450" s="33"/>
      <c r="X450" s="19"/>
      <c r="Y450" s="20"/>
      <c r="Z450" s="39"/>
      <c r="AA450" s="20"/>
    </row>
    <row r="451" s="15" customFormat="1" ht="13.5" customHeight="1" spans="1:27">
      <c r="A451" s="19">
        <v>450</v>
      </c>
      <c r="B451" s="20">
        <v>44343</v>
      </c>
      <c r="C451" s="21" t="s">
        <v>105</v>
      </c>
      <c r="D451" s="21" t="e">
        <f>VLOOKUP(C451,IF({1,0},#REF!,#REF!),2,FALSE)</f>
        <v>#N/A</v>
      </c>
      <c r="E451" s="25" t="s">
        <v>1106</v>
      </c>
      <c r="F451" s="24" t="str">
        <f>IFERROR(VLOOKUP(E451,IF({1,0},医院分型!F:F,医院分型!E:E),2,FALSE),"无")</f>
        <v>L1</v>
      </c>
      <c r="G451" s="24" t="str">
        <f>VLOOKUP(E451,医院分型!F:J,5,FALSE)</f>
        <v>否</v>
      </c>
      <c r="H451" s="25" t="s">
        <v>60</v>
      </c>
      <c r="I451" s="25" t="s">
        <v>1224</v>
      </c>
      <c r="J451" s="25" t="str">
        <f>IFERROR(VLOOKUP(E451,医院分型!F$2:K$190,6,FALSE),"否")</f>
        <v>暂未完成签署</v>
      </c>
      <c r="K451" s="19" t="s">
        <v>453</v>
      </c>
      <c r="L451" s="19">
        <v>33</v>
      </c>
      <c r="M451" s="19" t="s">
        <v>33</v>
      </c>
      <c r="N451" s="19" t="s">
        <v>56</v>
      </c>
      <c r="O451" s="25"/>
      <c r="P451" s="27" t="s">
        <v>35</v>
      </c>
      <c r="Q451" s="27" t="s">
        <v>36</v>
      </c>
      <c r="R451" s="28"/>
      <c r="S451" s="29" t="s">
        <v>1227</v>
      </c>
      <c r="T451" s="25" t="s">
        <v>38</v>
      </c>
      <c r="U451" s="31" t="s">
        <v>50</v>
      </c>
      <c r="V451" s="32"/>
      <c r="W451" s="33"/>
      <c r="X451" s="19"/>
      <c r="Y451" s="20"/>
      <c r="Z451" s="39"/>
      <c r="AA451" s="20"/>
    </row>
    <row r="452" s="15" customFormat="1" ht="13.5" customHeight="1" spans="1:27">
      <c r="A452" s="19">
        <v>451</v>
      </c>
      <c r="B452" s="20">
        <v>44343</v>
      </c>
      <c r="C452" s="21" t="s">
        <v>105</v>
      </c>
      <c r="D452" s="21" t="e">
        <f>VLOOKUP(C452,IF({1,0},#REF!,#REF!),2,FALSE)</f>
        <v>#N/A</v>
      </c>
      <c r="E452" s="25" t="s">
        <v>1106</v>
      </c>
      <c r="F452" s="24" t="str">
        <f>IFERROR(VLOOKUP(E452,IF({1,0},医院分型!F:F,医院分型!E:E),2,FALSE),"无")</f>
        <v>L1</v>
      </c>
      <c r="G452" s="24" t="str">
        <f>VLOOKUP(E452,医院分型!F:J,5,FALSE)</f>
        <v>否</v>
      </c>
      <c r="H452" s="25" t="s">
        <v>60</v>
      </c>
      <c r="I452" s="25" t="s">
        <v>1224</v>
      </c>
      <c r="J452" s="25" t="str">
        <f>IFERROR(VLOOKUP(E452,医院分型!F$2:K$190,6,FALSE),"否")</f>
        <v>暂未完成签署</v>
      </c>
      <c r="K452" s="19" t="s">
        <v>1228</v>
      </c>
      <c r="L452" s="19">
        <v>32</v>
      </c>
      <c r="M452" s="19" t="s">
        <v>33</v>
      </c>
      <c r="N452" s="19" t="s">
        <v>56</v>
      </c>
      <c r="O452" s="25"/>
      <c r="P452" s="27" t="s">
        <v>35</v>
      </c>
      <c r="Q452" s="27" t="s">
        <v>36</v>
      </c>
      <c r="R452" s="28"/>
      <c r="S452" s="29" t="s">
        <v>1229</v>
      </c>
      <c r="T452" s="25" t="s">
        <v>38</v>
      </c>
      <c r="U452" s="31" t="s">
        <v>39</v>
      </c>
      <c r="V452" s="32">
        <v>1.16</v>
      </c>
      <c r="W452" s="33"/>
      <c r="X452" s="19"/>
      <c r="Y452" s="20"/>
      <c r="Z452" s="39"/>
      <c r="AA452" s="20"/>
    </row>
    <row r="453" s="15" customFormat="1" ht="13.5" customHeight="1" spans="1:27">
      <c r="A453" s="19">
        <v>452</v>
      </c>
      <c r="B453" s="20">
        <v>44343</v>
      </c>
      <c r="C453" s="21" t="s">
        <v>64</v>
      </c>
      <c r="D453" s="21" t="e">
        <f>VLOOKUP(C453,IF({1,0},#REF!,#REF!),2,FALSE)</f>
        <v>#N/A</v>
      </c>
      <c r="E453" s="25" t="s">
        <v>242</v>
      </c>
      <c r="F453" s="24" t="str">
        <f>IFERROR(VLOOKUP(E453,IF({1,0},医院分型!F:F,医院分型!E:E),2,FALSE),"无")</f>
        <v>L2</v>
      </c>
      <c r="G453" s="24" t="str">
        <f>VLOOKUP(E453,医院分型!F:J,5,FALSE)</f>
        <v>是</v>
      </c>
      <c r="H453" s="25" t="s">
        <v>60</v>
      </c>
      <c r="I453" s="25" t="s">
        <v>243</v>
      </c>
      <c r="J453" s="25" t="str">
        <f>IFERROR(VLOOKUP(E453,医院分型!F$2:K$190,6,FALSE),"否")</f>
        <v>是</v>
      </c>
      <c r="K453" s="19" t="s">
        <v>1230</v>
      </c>
      <c r="L453" s="19">
        <v>26</v>
      </c>
      <c r="M453" s="19" t="s">
        <v>33</v>
      </c>
      <c r="N453" s="19" t="s">
        <v>34</v>
      </c>
      <c r="O453" s="25"/>
      <c r="P453" s="27" t="s">
        <v>35</v>
      </c>
      <c r="Q453" s="27" t="s">
        <v>36</v>
      </c>
      <c r="R453" s="28"/>
      <c r="S453" s="29" t="s">
        <v>1231</v>
      </c>
      <c r="T453" s="25" t="s">
        <v>38</v>
      </c>
      <c r="U453" s="31" t="s">
        <v>50</v>
      </c>
      <c r="V453" s="32"/>
      <c r="W453" s="33"/>
      <c r="X453" s="19"/>
      <c r="Y453" s="20"/>
      <c r="Z453" s="39"/>
      <c r="AA453" s="20"/>
    </row>
    <row r="454" s="15" customFormat="1" ht="13.5" customHeight="1" spans="1:27">
      <c r="A454" s="19">
        <v>453</v>
      </c>
      <c r="B454" s="20">
        <v>44343</v>
      </c>
      <c r="C454" s="21" t="s">
        <v>64</v>
      </c>
      <c r="D454" s="21" t="e">
        <f>VLOOKUP(C454,IF({1,0},#REF!,#REF!),2,FALSE)</f>
        <v>#N/A</v>
      </c>
      <c r="E454" s="25" t="s">
        <v>84</v>
      </c>
      <c r="F454" s="24" t="str">
        <f>IFERROR(VLOOKUP(E454,IF({1,0},医院分型!F:F,医院分型!E:E),2,FALSE),"无")</f>
        <v>L2</v>
      </c>
      <c r="G454" s="24" t="str">
        <f>VLOOKUP(E454,医院分型!F:J,5,FALSE)</f>
        <v>是</v>
      </c>
      <c r="H454" s="25" t="s">
        <v>85</v>
      </c>
      <c r="I454" s="25" t="s">
        <v>732</v>
      </c>
      <c r="J454" s="25" t="str">
        <f>IFERROR(VLOOKUP(E454,医院分型!F$2:K$190,6,FALSE),"否")</f>
        <v>否</v>
      </c>
      <c r="K454" s="19" t="s">
        <v>1232</v>
      </c>
      <c r="L454" s="19">
        <v>53</v>
      </c>
      <c r="M454" s="19" t="s">
        <v>33</v>
      </c>
      <c r="N454" s="19" t="s">
        <v>56</v>
      </c>
      <c r="O454" s="25"/>
      <c r="P454" s="27" t="s">
        <v>35</v>
      </c>
      <c r="Q454" s="27" t="s">
        <v>36</v>
      </c>
      <c r="R454" s="28"/>
      <c r="S454" s="29" t="s">
        <v>1233</v>
      </c>
      <c r="T454" s="25" t="s">
        <v>38</v>
      </c>
      <c r="U454" s="31" t="s">
        <v>50</v>
      </c>
      <c r="V454" s="32"/>
      <c r="W454" s="33"/>
      <c r="X454" s="19"/>
      <c r="Y454" s="20"/>
      <c r="Z454" s="39"/>
      <c r="AA454" s="20"/>
    </row>
    <row r="455" s="15" customFormat="1" ht="13.5" customHeight="1" spans="1:27">
      <c r="A455" s="19">
        <v>454</v>
      </c>
      <c r="B455" s="20">
        <v>44344</v>
      </c>
      <c r="C455" s="21" t="s">
        <v>96</v>
      </c>
      <c r="D455" s="21" t="e">
        <f>VLOOKUP(C455,IF({1,0},#REF!,#REF!),2,FALSE)</f>
        <v>#N/A</v>
      </c>
      <c r="E455" s="25" t="s">
        <v>97</v>
      </c>
      <c r="F455" s="24" t="str">
        <f>IFERROR(VLOOKUP(E455,IF({1,0},医院分型!F:F,医院分型!E:E),2,FALSE),"无")</f>
        <v>L2</v>
      </c>
      <c r="G455" s="24" t="str">
        <f>VLOOKUP(E455,医院分型!F:J,5,FALSE)</f>
        <v>是</v>
      </c>
      <c r="H455" s="25" t="s">
        <v>60</v>
      </c>
      <c r="I455" s="25" t="s">
        <v>98</v>
      </c>
      <c r="J455" s="25" t="str">
        <f>IFERROR(VLOOKUP(E455,医院分型!F$2:K$190,6,FALSE),"否")</f>
        <v>否</v>
      </c>
      <c r="K455" s="19" t="s">
        <v>1234</v>
      </c>
      <c r="L455" s="19">
        <v>46</v>
      </c>
      <c r="M455" s="19" t="s">
        <v>33</v>
      </c>
      <c r="N455" s="19" t="s">
        <v>34</v>
      </c>
      <c r="O455" s="25"/>
      <c r="P455" s="27" t="s">
        <v>35</v>
      </c>
      <c r="Q455" s="27" t="s">
        <v>36</v>
      </c>
      <c r="R455" s="28"/>
      <c r="S455" s="29" t="s">
        <v>1235</v>
      </c>
      <c r="T455" s="25" t="s">
        <v>38</v>
      </c>
      <c r="U455" s="31" t="s">
        <v>50</v>
      </c>
      <c r="V455" s="32"/>
      <c r="W455" s="33"/>
      <c r="X455" s="19"/>
      <c r="Y455" s="20"/>
      <c r="Z455" s="39"/>
      <c r="AA455" s="20"/>
    </row>
    <row r="456" s="15" customFormat="1" ht="13.5" customHeight="1" spans="1:27">
      <c r="A456" s="19">
        <v>455</v>
      </c>
      <c r="B456" s="20">
        <v>44344</v>
      </c>
      <c r="C456" s="21" t="s">
        <v>51</v>
      </c>
      <c r="D456" s="21" t="e">
        <f>VLOOKUP(C456,IF({1,0},#REF!,#REF!),2,FALSE)</f>
        <v>#N/A</v>
      </c>
      <c r="E456" s="25" t="s">
        <v>52</v>
      </c>
      <c r="F456" s="24" t="str">
        <f>IFERROR(VLOOKUP(E456,IF({1,0},医院分型!F:F,医院分型!E:E),2,FALSE),"无")</f>
        <v>L3</v>
      </c>
      <c r="G456" s="24" t="str">
        <f>VLOOKUP(E456,医院分型!F:J,5,FALSE)</f>
        <v>否</v>
      </c>
      <c r="H456" s="25" t="s">
        <v>53</v>
      </c>
      <c r="I456" s="25" t="s">
        <v>54</v>
      </c>
      <c r="J456" s="25" t="str">
        <f>IFERROR(VLOOKUP(E456,医院分型!F$2:K$190,6,FALSE),"否")</f>
        <v>否</v>
      </c>
      <c r="K456" s="19" t="s">
        <v>1236</v>
      </c>
      <c r="L456" s="19">
        <v>13</v>
      </c>
      <c r="M456" s="19" t="s">
        <v>33</v>
      </c>
      <c r="N456" s="19" t="s">
        <v>56</v>
      </c>
      <c r="O456" s="25"/>
      <c r="P456" s="27" t="s">
        <v>35</v>
      </c>
      <c r="Q456" s="27" t="s">
        <v>36</v>
      </c>
      <c r="R456" s="28"/>
      <c r="S456" s="29" t="s">
        <v>1237</v>
      </c>
      <c r="T456" s="25" t="s">
        <v>38</v>
      </c>
      <c r="U456" s="31" t="s">
        <v>50</v>
      </c>
      <c r="V456" s="32"/>
      <c r="W456" s="33"/>
      <c r="X456" s="19"/>
      <c r="Y456" s="20"/>
      <c r="Z456" s="39"/>
      <c r="AA456" s="20"/>
    </row>
    <row r="457" s="15" customFormat="1" ht="13.5" customHeight="1" spans="1:27">
      <c r="A457" s="19">
        <v>456</v>
      </c>
      <c r="B457" s="20">
        <v>44344</v>
      </c>
      <c r="C457" s="21" t="s">
        <v>51</v>
      </c>
      <c r="D457" s="21" t="e">
        <f>VLOOKUP(C457,IF({1,0},#REF!,#REF!),2,FALSE)</f>
        <v>#N/A</v>
      </c>
      <c r="E457" s="25" t="s">
        <v>376</v>
      </c>
      <c r="F457" s="24" t="str">
        <f>IFERROR(VLOOKUP(E457,IF({1,0},医院分型!F:F,医院分型!E:E),2,FALSE),"无")</f>
        <v>L2</v>
      </c>
      <c r="G457" s="24" t="str">
        <f>VLOOKUP(E457,医院分型!F:J,5,FALSE)</f>
        <v>否</v>
      </c>
      <c r="H457" s="25" t="s">
        <v>60</v>
      </c>
      <c r="I457" s="25" t="s">
        <v>719</v>
      </c>
      <c r="J457" s="25" t="str">
        <f>IFERROR(VLOOKUP(E457,医院分型!F$2:K$190,6,FALSE),"否")</f>
        <v>否</v>
      </c>
      <c r="K457" s="19" t="s">
        <v>1238</v>
      </c>
      <c r="L457" s="19">
        <v>32</v>
      </c>
      <c r="M457" s="19" t="s">
        <v>33</v>
      </c>
      <c r="N457" s="19" t="s">
        <v>56</v>
      </c>
      <c r="O457" s="25"/>
      <c r="P457" s="27" t="s">
        <v>35</v>
      </c>
      <c r="Q457" s="27" t="s">
        <v>36</v>
      </c>
      <c r="R457" s="28"/>
      <c r="S457" s="29" t="s">
        <v>1239</v>
      </c>
      <c r="T457" s="25" t="s">
        <v>38</v>
      </c>
      <c r="U457" s="31" t="s">
        <v>50</v>
      </c>
      <c r="V457" s="32"/>
      <c r="W457" s="33"/>
      <c r="X457" s="19"/>
      <c r="Y457" s="20"/>
      <c r="Z457" s="39"/>
      <c r="AA457" s="20"/>
    </row>
    <row r="458" s="15" customFormat="1" ht="13.5" customHeight="1" spans="1:27">
      <c r="A458" s="19">
        <v>457</v>
      </c>
      <c r="B458" s="20">
        <v>44344</v>
      </c>
      <c r="C458" s="21" t="s">
        <v>105</v>
      </c>
      <c r="D458" s="21" t="e">
        <f>VLOOKUP(C458,IF({1,0},#REF!,#REF!),2,FALSE)</f>
        <v>#N/A</v>
      </c>
      <c r="E458" s="25" t="s">
        <v>106</v>
      </c>
      <c r="F458" s="24" t="str">
        <f>IFERROR(VLOOKUP(E458,IF({1,0},医院分型!F:F,医院分型!E:E),2,FALSE),"无")</f>
        <v>L1</v>
      </c>
      <c r="G458" s="24" t="str">
        <f>VLOOKUP(E458,医院分型!F:J,5,FALSE)</f>
        <v>是</v>
      </c>
      <c r="H458" s="25" t="s">
        <v>60</v>
      </c>
      <c r="I458" s="25" t="s">
        <v>410</v>
      </c>
      <c r="J458" s="25" t="str">
        <f>IFERROR(VLOOKUP(E458,医院分型!F$2:K$190,6,FALSE),"否")</f>
        <v>是</v>
      </c>
      <c r="K458" s="19" t="s">
        <v>1240</v>
      </c>
      <c r="L458" s="19">
        <v>41</v>
      </c>
      <c r="M458" s="19" t="s">
        <v>33</v>
      </c>
      <c r="N458" s="19" t="s">
        <v>56</v>
      </c>
      <c r="O458" s="25"/>
      <c r="P458" s="27" t="s">
        <v>35</v>
      </c>
      <c r="Q458" s="27" t="s">
        <v>36</v>
      </c>
      <c r="R458" s="28"/>
      <c r="S458" s="29" t="s">
        <v>1241</v>
      </c>
      <c r="T458" s="25" t="s">
        <v>38</v>
      </c>
      <c r="U458" s="31" t="s">
        <v>39</v>
      </c>
      <c r="V458" s="32">
        <v>0.45</v>
      </c>
      <c r="W458" s="33"/>
      <c r="X458" s="19"/>
      <c r="Y458" s="20"/>
      <c r="Z458" s="39"/>
      <c r="AA458" s="20"/>
    </row>
    <row r="459" s="15" customFormat="1" ht="13.5" customHeight="1" spans="1:27">
      <c r="A459" s="19">
        <v>458</v>
      </c>
      <c r="B459" s="20">
        <v>44344</v>
      </c>
      <c r="C459" s="21" t="s">
        <v>598</v>
      </c>
      <c r="D459" s="21" t="e">
        <f>VLOOKUP(C459,IF({1,0},#REF!,#REF!),2,FALSE)</f>
        <v>#N/A</v>
      </c>
      <c r="E459" s="25" t="s">
        <v>1031</v>
      </c>
      <c r="F459" s="24" t="str">
        <f>IFERROR(VLOOKUP(E459,IF({1,0},医院分型!F:F,医院分型!E:E),2,FALSE),"无")</f>
        <v>无</v>
      </c>
      <c r="G459" s="24" t="str">
        <f>VLOOKUP(E459,医院分型!F:J,5,FALSE)</f>
        <v>是</v>
      </c>
      <c r="H459" s="25" t="s">
        <v>60</v>
      </c>
      <c r="I459" s="25" t="s">
        <v>1032</v>
      </c>
      <c r="J459" s="25" t="str">
        <f>IFERROR(VLOOKUP(E459,医院分型!F$2:K$190,6,FALSE),"否")</f>
        <v>否</v>
      </c>
      <c r="K459" s="19" t="s">
        <v>1242</v>
      </c>
      <c r="L459" s="19">
        <v>56</v>
      </c>
      <c r="M459" s="19" t="s">
        <v>33</v>
      </c>
      <c r="N459" s="19" t="s">
        <v>56</v>
      </c>
      <c r="O459" s="25"/>
      <c r="P459" s="27" t="s">
        <v>35</v>
      </c>
      <c r="Q459" s="27" t="s">
        <v>36</v>
      </c>
      <c r="R459" s="28"/>
      <c r="S459" s="29" t="s">
        <v>1243</v>
      </c>
      <c r="T459" s="25" t="s">
        <v>38</v>
      </c>
      <c r="U459" s="31" t="s">
        <v>50</v>
      </c>
      <c r="V459" s="32"/>
      <c r="W459" s="33"/>
      <c r="X459" s="19"/>
      <c r="Y459" s="20"/>
      <c r="Z459" s="39"/>
      <c r="AA459" s="20"/>
    </row>
    <row r="460" s="15" customFormat="1" ht="13.5" customHeight="1" spans="1:27">
      <c r="A460" s="19">
        <v>459</v>
      </c>
      <c r="B460" s="20">
        <v>44346</v>
      </c>
      <c r="C460" s="21" t="s">
        <v>166</v>
      </c>
      <c r="D460" s="21" t="e">
        <f>VLOOKUP(C460,IF({1,0},#REF!,#REF!),2,FALSE)</f>
        <v>#N/A</v>
      </c>
      <c r="E460" s="25" t="s">
        <v>1244</v>
      </c>
      <c r="F460" s="24" t="str">
        <f>IFERROR(VLOOKUP(E460,IF({1,0},医院分型!F:F,医院分型!E:E),2,FALSE),"无")</f>
        <v>无</v>
      </c>
      <c r="G460" s="24" t="e">
        <f>VLOOKUP(E460,医院分型!F:J,5,FALSE)</f>
        <v>#N/A</v>
      </c>
      <c r="H460" s="25" t="s">
        <v>60</v>
      </c>
      <c r="I460" s="25" t="s">
        <v>1245</v>
      </c>
      <c r="J460" s="25" t="str">
        <f>IFERROR(VLOOKUP(E460,医院分型!F$2:K$190,6,FALSE),"否")</f>
        <v>否</v>
      </c>
      <c r="K460" s="19" t="s">
        <v>1246</v>
      </c>
      <c r="L460" s="19">
        <v>14</v>
      </c>
      <c r="M460" s="19" t="s">
        <v>33</v>
      </c>
      <c r="N460" s="19" t="s">
        <v>56</v>
      </c>
      <c r="O460" s="25"/>
      <c r="P460" s="27" t="s">
        <v>35</v>
      </c>
      <c r="Q460" s="27" t="s">
        <v>36</v>
      </c>
      <c r="R460" s="28"/>
      <c r="S460" s="29" t="s">
        <v>1247</v>
      </c>
      <c r="T460" s="25" t="s">
        <v>38</v>
      </c>
      <c r="U460" s="31" t="s">
        <v>50</v>
      </c>
      <c r="V460" s="32"/>
      <c r="W460" s="33"/>
      <c r="X460" s="19"/>
      <c r="Y460" s="20"/>
      <c r="Z460" s="39"/>
      <c r="AA460" s="20"/>
    </row>
    <row r="461" s="15" customFormat="1" ht="13.5" customHeight="1" spans="1:27">
      <c r="A461" s="19">
        <v>460</v>
      </c>
      <c r="B461" s="20"/>
      <c r="C461" s="21"/>
      <c r="D461" s="21"/>
      <c r="E461" s="25"/>
      <c r="F461" s="24"/>
      <c r="G461" s="24"/>
      <c r="H461" s="25"/>
      <c r="I461" s="25"/>
      <c r="J461" s="25"/>
      <c r="K461" s="19"/>
      <c r="L461" s="19"/>
      <c r="M461" s="19"/>
      <c r="N461" s="19"/>
      <c r="O461" s="25"/>
      <c r="P461" s="27"/>
      <c r="Q461" s="27"/>
      <c r="R461" s="28"/>
      <c r="S461" s="29" t="s">
        <v>1248</v>
      </c>
      <c r="T461" s="25"/>
      <c r="U461" s="31"/>
      <c r="V461" s="32"/>
      <c r="W461" s="33"/>
      <c r="X461" s="19"/>
      <c r="Y461" s="20"/>
      <c r="Z461" s="39"/>
      <c r="AA461" s="20"/>
    </row>
    <row r="462" s="15" customFormat="1" ht="13.5" customHeight="1" spans="1:27">
      <c r="A462" s="19">
        <v>461</v>
      </c>
      <c r="B462" s="20">
        <v>44347</v>
      </c>
      <c r="C462" s="21" t="s">
        <v>598</v>
      </c>
      <c r="D462" s="21" t="e">
        <f>VLOOKUP(C462,IF({1,0},#REF!,#REF!),2,FALSE)</f>
        <v>#N/A</v>
      </c>
      <c r="E462" s="25" t="s">
        <v>1031</v>
      </c>
      <c r="F462" s="24" t="str">
        <f>IFERROR(VLOOKUP(E462,IF({1,0},医院分型!F:F,医院分型!E:E),2,FALSE),"无")</f>
        <v>无</v>
      </c>
      <c r="G462" s="24" t="str">
        <f>VLOOKUP(E462,医院分型!F:J,5,FALSE)</f>
        <v>是</v>
      </c>
      <c r="H462" s="25" t="s">
        <v>60</v>
      </c>
      <c r="I462" s="25" t="s">
        <v>1032</v>
      </c>
      <c r="J462" s="25" t="str">
        <f>IFERROR(VLOOKUP(E462,医院分型!F$2:K$190,6,FALSE),"否")</f>
        <v>否</v>
      </c>
      <c r="K462" s="19" t="s">
        <v>1249</v>
      </c>
      <c r="L462" s="19">
        <v>55</v>
      </c>
      <c r="M462" s="19" t="s">
        <v>33</v>
      </c>
      <c r="N462" s="19" t="s">
        <v>56</v>
      </c>
      <c r="O462" s="25"/>
      <c r="P462" s="27" t="s">
        <v>35</v>
      </c>
      <c r="Q462" s="27" t="s">
        <v>36</v>
      </c>
      <c r="R462" s="28"/>
      <c r="S462" s="29" t="s">
        <v>1250</v>
      </c>
      <c r="T462" s="25" t="s">
        <v>38</v>
      </c>
      <c r="U462" s="31" t="s">
        <v>39</v>
      </c>
      <c r="V462" s="32">
        <v>0.83</v>
      </c>
      <c r="W462" s="33"/>
      <c r="X462" s="19"/>
      <c r="Y462" s="20"/>
      <c r="Z462" s="39"/>
      <c r="AA462" s="20"/>
    </row>
    <row r="463" s="15" customFormat="1" ht="13.5" customHeight="1" spans="1:27">
      <c r="A463" s="19">
        <v>462</v>
      </c>
      <c r="B463" s="20">
        <v>44347</v>
      </c>
      <c r="C463" s="21" t="s">
        <v>598</v>
      </c>
      <c r="D463" s="21" t="e">
        <f>VLOOKUP(C463,IF({1,0},#REF!,#REF!),2,FALSE)</f>
        <v>#N/A</v>
      </c>
      <c r="E463" s="25" t="s">
        <v>1031</v>
      </c>
      <c r="F463" s="24" t="str">
        <f>IFERROR(VLOOKUP(E463,IF({1,0},医院分型!F:F,医院分型!E:E),2,FALSE),"无")</f>
        <v>无</v>
      </c>
      <c r="G463" s="24" t="str">
        <f>VLOOKUP(E463,医院分型!F:J,5,FALSE)</f>
        <v>是</v>
      </c>
      <c r="H463" s="25" t="s">
        <v>60</v>
      </c>
      <c r="I463" s="25" t="s">
        <v>1032</v>
      </c>
      <c r="J463" s="25" t="str">
        <f>IFERROR(VLOOKUP(E463,医院分型!F$2:K$190,6,FALSE),"否")</f>
        <v>否</v>
      </c>
      <c r="K463" s="19" t="s">
        <v>1251</v>
      </c>
      <c r="L463" s="19">
        <v>46</v>
      </c>
      <c r="M463" s="19" t="s">
        <v>33</v>
      </c>
      <c r="N463" s="19" t="s">
        <v>56</v>
      </c>
      <c r="O463" s="25"/>
      <c r="P463" s="27" t="s">
        <v>35</v>
      </c>
      <c r="Q463" s="27" t="s">
        <v>36</v>
      </c>
      <c r="R463" s="28"/>
      <c r="S463" s="29" t="s">
        <v>1252</v>
      </c>
      <c r="T463" s="25" t="s">
        <v>38</v>
      </c>
      <c r="U463" s="31" t="s">
        <v>50</v>
      </c>
      <c r="V463" s="32"/>
      <c r="W463" s="33"/>
      <c r="X463" s="19"/>
      <c r="Y463" s="20"/>
      <c r="Z463" s="39"/>
      <c r="AA463" s="20"/>
    </row>
    <row r="464" s="15" customFormat="1" ht="13.5" customHeight="1" spans="1:27">
      <c r="A464" s="19">
        <v>463</v>
      </c>
      <c r="B464" s="20">
        <v>44347</v>
      </c>
      <c r="C464" s="21" t="s">
        <v>77</v>
      </c>
      <c r="D464" s="21" t="e">
        <f>VLOOKUP(C464,IF({1,0},#REF!,#REF!),2,FALSE)</f>
        <v>#N/A</v>
      </c>
      <c r="E464" s="25" t="s">
        <v>78</v>
      </c>
      <c r="F464" s="24" t="str">
        <f>IFERROR(VLOOKUP(E464,IF({1,0},医院分型!F:F,医院分型!E:E),2,FALSE),"无")</f>
        <v>L1</v>
      </c>
      <c r="G464" s="24" t="str">
        <f>VLOOKUP(E464,医院分型!F:J,5,FALSE)</f>
        <v>否</v>
      </c>
      <c r="H464" s="25" t="s">
        <v>60</v>
      </c>
      <c r="I464" s="25" t="s">
        <v>79</v>
      </c>
      <c r="J464" s="25" t="str">
        <f>IFERROR(VLOOKUP(E464,医院分型!F$2:K$190,6,FALSE),"否")</f>
        <v>否</v>
      </c>
      <c r="K464" s="19"/>
      <c r="L464" s="19"/>
      <c r="M464" s="19"/>
      <c r="N464" s="19"/>
      <c r="O464" s="25"/>
      <c r="P464" s="27" t="s">
        <v>35</v>
      </c>
      <c r="Q464" s="27" t="s">
        <v>36</v>
      </c>
      <c r="R464" s="28"/>
      <c r="S464" s="29"/>
      <c r="T464" s="25"/>
      <c r="U464" s="31"/>
      <c r="V464" s="32"/>
      <c r="W464" s="33"/>
      <c r="X464" s="19"/>
      <c r="Y464" s="20"/>
      <c r="Z464" s="39"/>
      <c r="AA464" s="20"/>
    </row>
    <row r="465" s="15" customFormat="1" ht="13.5" customHeight="1" spans="1:27">
      <c r="A465" s="19">
        <v>464</v>
      </c>
      <c r="B465" s="20">
        <v>44347</v>
      </c>
      <c r="C465" s="21" t="s">
        <v>64</v>
      </c>
      <c r="D465" s="21" t="e">
        <f>VLOOKUP(C465,IF({1,0},#REF!,#REF!),2,FALSE)</f>
        <v>#N/A</v>
      </c>
      <c r="E465" s="25" t="s">
        <v>242</v>
      </c>
      <c r="F465" s="24" t="str">
        <f>IFERROR(VLOOKUP(E465,IF({1,0},医院分型!F:F,医院分型!E:E),2,FALSE),"无")</f>
        <v>L2</v>
      </c>
      <c r="G465" s="24" t="str">
        <f>VLOOKUP(E465,医院分型!F:J,5,FALSE)</f>
        <v>是</v>
      </c>
      <c r="H465" s="25" t="s">
        <v>60</v>
      </c>
      <c r="I465" s="25" t="s">
        <v>952</v>
      </c>
      <c r="J465" s="25" t="str">
        <f>IFERROR(VLOOKUP(E465,医院分型!F$2:K$190,6,FALSE),"否")</f>
        <v>是</v>
      </c>
      <c r="K465" s="19" t="s">
        <v>1253</v>
      </c>
      <c r="L465" s="19">
        <v>34</v>
      </c>
      <c r="M465" s="19" t="s">
        <v>33</v>
      </c>
      <c r="N465" s="19" t="s">
        <v>34</v>
      </c>
      <c r="O465" s="25"/>
      <c r="P465" s="27" t="s">
        <v>35</v>
      </c>
      <c r="Q465" s="27" t="s">
        <v>36</v>
      </c>
      <c r="R465" s="28"/>
      <c r="S465" s="29" t="s">
        <v>1254</v>
      </c>
      <c r="T465" s="25" t="s">
        <v>38</v>
      </c>
      <c r="U465" s="31" t="s">
        <v>39</v>
      </c>
      <c r="V465" s="32">
        <v>0.34</v>
      </c>
      <c r="W465" s="33"/>
      <c r="X465" s="19"/>
      <c r="Y465" s="20"/>
      <c r="Z465" s="39"/>
      <c r="AA465" s="20"/>
    </row>
    <row r="466" s="15" customFormat="1" ht="13.5" customHeight="1" spans="1:27">
      <c r="A466" s="19">
        <v>465</v>
      </c>
      <c r="B466" s="20">
        <v>44347</v>
      </c>
      <c r="C466" s="21" t="s">
        <v>64</v>
      </c>
      <c r="D466" s="21" t="e">
        <f>VLOOKUP(C466,IF({1,0},#REF!,#REF!),2,FALSE)</f>
        <v>#N/A</v>
      </c>
      <c r="E466" s="25" t="s">
        <v>242</v>
      </c>
      <c r="F466" s="24" t="str">
        <f>IFERROR(VLOOKUP(E466,IF({1,0},医院分型!F:F,医院分型!E:E),2,FALSE),"无")</f>
        <v>L2</v>
      </c>
      <c r="G466" s="24" t="str">
        <f>VLOOKUP(E466,医院分型!F:J,5,FALSE)</f>
        <v>是</v>
      </c>
      <c r="H466" s="25" t="s">
        <v>60</v>
      </c>
      <c r="I466" s="25" t="s">
        <v>952</v>
      </c>
      <c r="J466" s="25" t="str">
        <f>IFERROR(VLOOKUP(E466,医院分型!F$2:K$190,6,FALSE),"否")</f>
        <v>是</v>
      </c>
      <c r="K466" s="19" t="s">
        <v>1255</v>
      </c>
      <c r="L466" s="19">
        <v>75</v>
      </c>
      <c r="M466" s="19" t="s">
        <v>33</v>
      </c>
      <c r="N466" s="19" t="s">
        <v>56</v>
      </c>
      <c r="O466" s="25"/>
      <c r="P466" s="27" t="s">
        <v>35</v>
      </c>
      <c r="Q466" s="27" t="s">
        <v>36</v>
      </c>
      <c r="R466" s="28"/>
      <c r="S466" s="29" t="s">
        <v>1256</v>
      </c>
      <c r="T466" s="25" t="s">
        <v>38</v>
      </c>
      <c r="U466" s="31" t="s">
        <v>50</v>
      </c>
      <c r="V466" s="32"/>
      <c r="W466" s="33"/>
      <c r="X466" s="19"/>
      <c r="Y466" s="20"/>
      <c r="Z466" s="39"/>
      <c r="AA466" s="20"/>
    </row>
    <row r="467" s="15" customFormat="1" ht="13.5" customHeight="1" spans="1:27">
      <c r="A467" s="19">
        <v>466</v>
      </c>
      <c r="B467" s="20">
        <v>44341</v>
      </c>
      <c r="C467" s="21" t="s">
        <v>44</v>
      </c>
      <c r="D467" s="21" t="e">
        <f>VLOOKUP(C467,IF({1,0},#REF!,#REF!),2,FALSE)</f>
        <v>#N/A</v>
      </c>
      <c r="E467" s="25" t="s">
        <v>45</v>
      </c>
      <c r="F467" s="24" t="str">
        <f>IFERROR(VLOOKUP(E467,IF({1,0},医院分型!F:F,医院分型!E:E),2,FALSE),"无")</f>
        <v>L2</v>
      </c>
      <c r="G467" s="24" t="str">
        <f>VLOOKUP(E467,医院分型!F:J,5,FALSE)</f>
        <v>否</v>
      </c>
      <c r="H467" s="25" t="s">
        <v>60</v>
      </c>
      <c r="I467" s="25" t="s">
        <v>209</v>
      </c>
      <c r="J467" s="25" t="str">
        <f>IFERROR(VLOOKUP(E467,医院分型!F$2:K$190,6,FALSE),"否")</f>
        <v>是</v>
      </c>
      <c r="K467" s="19" t="s">
        <v>55</v>
      </c>
      <c r="L467" s="19">
        <v>23</v>
      </c>
      <c r="M467" s="19" t="s">
        <v>33</v>
      </c>
      <c r="N467" s="19" t="s">
        <v>34</v>
      </c>
      <c r="O467" s="25"/>
      <c r="P467" s="27" t="s">
        <v>35</v>
      </c>
      <c r="Q467" s="27" t="s">
        <v>36</v>
      </c>
      <c r="R467" s="28"/>
      <c r="S467" s="29" t="s">
        <v>1257</v>
      </c>
      <c r="T467" s="25" t="s">
        <v>38</v>
      </c>
      <c r="U467" s="31" t="s">
        <v>50</v>
      </c>
      <c r="V467" s="32"/>
      <c r="W467" s="33"/>
      <c r="X467" s="19"/>
      <c r="Y467" s="20"/>
      <c r="Z467" s="39"/>
      <c r="AA467" s="20"/>
    </row>
    <row r="468" s="15" customFormat="1" ht="13.5" customHeight="1" spans="1:27">
      <c r="A468" s="19">
        <v>467</v>
      </c>
      <c r="B468" s="20">
        <v>44348</v>
      </c>
      <c r="C468" s="21" t="s">
        <v>105</v>
      </c>
      <c r="D468" s="21" t="e">
        <f>VLOOKUP(C468,IF({1,0},#REF!,#REF!),2,FALSE)</f>
        <v>#N/A</v>
      </c>
      <c r="E468" s="25" t="s">
        <v>151</v>
      </c>
      <c r="F468" s="24" t="str">
        <f>IFERROR(VLOOKUP(E468,IF({1,0},医院分型!F:F,医院分型!E:E),2,FALSE),"无")</f>
        <v>L1</v>
      </c>
      <c r="G468" s="24" t="str">
        <f>VLOOKUP(E468,医院分型!F:J,5,FALSE)</f>
        <v>否</v>
      </c>
      <c r="H468" s="25" t="s">
        <v>802</v>
      </c>
      <c r="I468" s="25" t="s">
        <v>803</v>
      </c>
      <c r="J468" s="25" t="str">
        <f>IFERROR(VLOOKUP(E468,医院分型!F$2:K$190,6,FALSE),"否")</f>
        <v>是</v>
      </c>
      <c r="K468" s="19"/>
      <c r="L468" s="19"/>
      <c r="M468" s="19"/>
      <c r="N468" s="19"/>
      <c r="O468" s="25"/>
      <c r="P468" s="27" t="s">
        <v>35</v>
      </c>
      <c r="Q468" s="27" t="s">
        <v>36</v>
      </c>
      <c r="R468" s="28"/>
      <c r="S468" s="29"/>
      <c r="T468" s="25"/>
      <c r="U468" s="31"/>
      <c r="V468" s="32"/>
      <c r="W468" s="33"/>
      <c r="X468" s="19"/>
      <c r="Y468" s="20"/>
      <c r="Z468" s="39"/>
      <c r="AA468" s="20"/>
    </row>
    <row r="469" s="15" customFormat="1" ht="13.5" customHeight="1" spans="1:27">
      <c r="A469" s="19">
        <v>468</v>
      </c>
      <c r="B469" s="20">
        <v>44348</v>
      </c>
      <c r="C469" s="21" t="s">
        <v>89</v>
      </c>
      <c r="D469" s="21" t="e">
        <f>VLOOKUP(C469,IF({1,0},#REF!,#REF!),2,FALSE)</f>
        <v>#N/A</v>
      </c>
      <c r="E469" s="25" t="s">
        <v>90</v>
      </c>
      <c r="F469" s="24" t="str">
        <f>IFERROR(VLOOKUP(E469,IF({1,0},医院分型!F:F,医院分型!E:E),2,FALSE),"无")</f>
        <v>无</v>
      </c>
      <c r="G469" s="24" t="str">
        <f>VLOOKUP(E469,医院分型!F:J,5,FALSE)</f>
        <v>是</v>
      </c>
      <c r="H469" s="25" t="s">
        <v>60</v>
      </c>
      <c r="I469" s="25" t="s">
        <v>91</v>
      </c>
      <c r="J469" s="25" t="str">
        <f>IFERROR(VLOOKUP(E469,医院分型!F$2:K$190,6,FALSE),"否")</f>
        <v>否</v>
      </c>
      <c r="K469" s="19"/>
      <c r="L469" s="19"/>
      <c r="M469" s="19"/>
      <c r="N469" s="19"/>
      <c r="O469" s="25"/>
      <c r="P469" s="27" t="s">
        <v>35</v>
      </c>
      <c r="Q469" s="27" t="s">
        <v>36</v>
      </c>
      <c r="R469" s="28"/>
      <c r="S469" s="29"/>
      <c r="T469" s="25"/>
      <c r="U469" s="31"/>
      <c r="V469" s="32"/>
      <c r="W469" s="33"/>
      <c r="X469" s="19"/>
      <c r="Y469" s="20"/>
      <c r="Z469" s="39"/>
      <c r="AA469" s="20"/>
    </row>
    <row r="470" s="15" customFormat="1" ht="13.5" customHeight="1" spans="1:27">
      <c r="A470" s="19">
        <v>469</v>
      </c>
      <c r="B470" s="20">
        <v>44348</v>
      </c>
      <c r="C470" s="21" t="s">
        <v>89</v>
      </c>
      <c r="D470" s="21" t="e">
        <f>VLOOKUP(C470,IF({1,0},#REF!,#REF!),2,FALSE)</f>
        <v>#N/A</v>
      </c>
      <c r="E470" s="25" t="s">
        <v>90</v>
      </c>
      <c r="F470" s="24" t="str">
        <f>IFERROR(VLOOKUP(E470,IF({1,0},医院分型!F:F,医院分型!E:E),2,FALSE),"无")</f>
        <v>无</v>
      </c>
      <c r="G470" s="24" t="str">
        <f>VLOOKUP(E470,医院分型!F:J,5,FALSE)</f>
        <v>是</v>
      </c>
      <c r="H470" s="25" t="s">
        <v>60</v>
      </c>
      <c r="I470" s="25" t="s">
        <v>91</v>
      </c>
      <c r="J470" s="25" t="str">
        <f>IFERROR(VLOOKUP(E470,医院分型!F$2:K$190,6,FALSE),"否")</f>
        <v>否</v>
      </c>
      <c r="K470" s="19"/>
      <c r="L470" s="19"/>
      <c r="M470" s="19"/>
      <c r="N470" s="19"/>
      <c r="O470" s="25"/>
      <c r="P470" s="27" t="s">
        <v>35</v>
      </c>
      <c r="Q470" s="27" t="s">
        <v>36</v>
      </c>
      <c r="R470" s="28"/>
      <c r="S470" s="29"/>
      <c r="T470" s="25"/>
      <c r="U470" s="31"/>
      <c r="V470" s="32"/>
      <c r="W470" s="33"/>
      <c r="X470" s="19"/>
      <c r="Y470" s="20"/>
      <c r="Z470" s="39"/>
      <c r="AA470" s="20"/>
    </row>
    <row r="471" s="15" customFormat="1" ht="13.5" customHeight="1" spans="1:27">
      <c r="A471" s="19">
        <v>470</v>
      </c>
      <c r="B471" s="20">
        <v>44348</v>
      </c>
      <c r="C471" s="21" t="s">
        <v>105</v>
      </c>
      <c r="D471" s="21" t="e">
        <f>VLOOKUP(C471,IF({1,0},#REF!,#REF!),2,FALSE)</f>
        <v>#N/A</v>
      </c>
      <c r="E471" s="25" t="s">
        <v>1053</v>
      </c>
      <c r="F471" s="24" t="str">
        <f>IFERROR(VLOOKUP(E471,IF({1,0},医院分型!F:F,医院分型!E:E),2,FALSE),"无")</f>
        <v>L2</v>
      </c>
      <c r="G471" s="24" t="str">
        <f>VLOOKUP(E471,医院分型!F:J,5,FALSE)</f>
        <v>否</v>
      </c>
      <c r="H471" s="25" t="s">
        <v>60</v>
      </c>
      <c r="I471" s="25" t="s">
        <v>1258</v>
      </c>
      <c r="J471" s="25" t="str">
        <f>IFERROR(VLOOKUP(E471,医院分型!F$2:K$190,6,FALSE),"否")</f>
        <v>否</v>
      </c>
      <c r="K471" s="19"/>
      <c r="L471" s="19"/>
      <c r="M471" s="19"/>
      <c r="N471" s="19"/>
      <c r="O471" s="25"/>
      <c r="P471" s="27" t="s">
        <v>35</v>
      </c>
      <c r="Q471" s="27" t="s">
        <v>36</v>
      </c>
      <c r="R471" s="28"/>
      <c r="S471" s="29"/>
      <c r="T471" s="25"/>
      <c r="U471" s="31"/>
      <c r="V471" s="32"/>
      <c r="W471" s="33"/>
      <c r="X471" s="19"/>
      <c r="Y471" s="20"/>
      <c r="Z471" s="39"/>
      <c r="AA471" s="20"/>
    </row>
    <row r="472" s="15" customFormat="1" ht="13.5" customHeight="1" spans="1:27">
      <c r="A472" s="19">
        <v>471</v>
      </c>
      <c r="B472" s="20">
        <v>44348</v>
      </c>
      <c r="C472" s="21" t="s">
        <v>64</v>
      </c>
      <c r="D472" s="21" t="e">
        <f>VLOOKUP(C472,IF({1,0},#REF!,#REF!),2,FALSE)</f>
        <v>#N/A</v>
      </c>
      <c r="E472" s="25" t="s">
        <v>694</v>
      </c>
      <c r="F472" s="24" t="str">
        <f>IFERROR(VLOOKUP(E472,IF({1,0},医院分型!F:F,医院分型!E:E),2,FALSE),"无")</f>
        <v>L2</v>
      </c>
      <c r="G472" s="24" t="str">
        <f>VLOOKUP(E472,医院分型!F:J,5,FALSE)</f>
        <v>是</v>
      </c>
      <c r="H472" s="25" t="s">
        <v>328</v>
      </c>
      <c r="I472" s="25" t="s">
        <v>841</v>
      </c>
      <c r="J472" s="25" t="str">
        <f>IFERROR(VLOOKUP(E472,医院分型!F$2:K$190,6,FALSE),"否")</f>
        <v>否</v>
      </c>
      <c r="K472" s="19"/>
      <c r="L472" s="19"/>
      <c r="M472" s="19"/>
      <c r="N472" s="19"/>
      <c r="O472" s="25"/>
      <c r="P472" s="27" t="s">
        <v>35</v>
      </c>
      <c r="Q472" s="27" t="s">
        <v>36</v>
      </c>
      <c r="R472" s="28"/>
      <c r="S472" s="29"/>
      <c r="T472" s="25"/>
      <c r="U472" s="31"/>
      <c r="V472" s="32"/>
      <c r="W472" s="33"/>
      <c r="X472" s="19"/>
      <c r="Y472" s="20"/>
      <c r="Z472" s="39"/>
      <c r="AA472" s="20"/>
    </row>
    <row r="473" s="15" customFormat="1" ht="13.5" customHeight="1" spans="1:27">
      <c r="A473" s="19">
        <v>472</v>
      </c>
      <c r="B473" s="20">
        <v>44349</v>
      </c>
      <c r="C473" s="21" t="s">
        <v>408</v>
      </c>
      <c r="D473" s="21" t="e">
        <f>VLOOKUP(C473,IF({1,0},#REF!,#REF!),2,FALSE)</f>
        <v>#N/A</v>
      </c>
      <c r="E473" s="25" t="s">
        <v>409</v>
      </c>
      <c r="F473" s="24" t="str">
        <f>IFERROR(VLOOKUP(E473,IF({1,0},医院分型!F:F,医院分型!E:E),2,FALSE),"无")</f>
        <v>无</v>
      </c>
      <c r="G473" s="24" t="e">
        <f>VLOOKUP(E473,医院分型!F:J,5,FALSE)</f>
        <v>#N/A</v>
      </c>
      <c r="H473" s="25" t="s">
        <v>60</v>
      </c>
      <c r="I473" s="25" t="s">
        <v>1259</v>
      </c>
      <c r="J473" s="25" t="str">
        <f>IFERROR(VLOOKUP(E473,医院分型!F$2:K$190,6,FALSE),"否")</f>
        <v>否</v>
      </c>
      <c r="K473" s="19"/>
      <c r="L473" s="19"/>
      <c r="M473" s="19"/>
      <c r="N473" s="19"/>
      <c r="O473" s="25"/>
      <c r="P473" s="27" t="s">
        <v>35</v>
      </c>
      <c r="Q473" s="27" t="s">
        <v>36</v>
      </c>
      <c r="R473" s="28"/>
      <c r="S473" s="29"/>
      <c r="T473" s="25"/>
      <c r="U473" s="31"/>
      <c r="V473" s="32"/>
      <c r="W473" s="33"/>
      <c r="X473" s="19"/>
      <c r="Y473" s="20"/>
      <c r="Z473" s="39"/>
      <c r="AA473" s="20"/>
    </row>
    <row r="474" s="15" customFormat="1" ht="13.5" customHeight="1" spans="1:27">
      <c r="A474" s="19">
        <v>473</v>
      </c>
      <c r="B474" s="20">
        <v>44349</v>
      </c>
      <c r="C474" s="21" t="s">
        <v>408</v>
      </c>
      <c r="D474" s="21" t="e">
        <f>VLOOKUP(C474,IF({1,0},#REF!,#REF!),2,FALSE)</f>
        <v>#N/A</v>
      </c>
      <c r="E474" s="25" t="s">
        <v>409</v>
      </c>
      <c r="F474" s="24" t="str">
        <f>IFERROR(VLOOKUP(E474,IF({1,0},医院分型!F:F,医院分型!E:E),2,FALSE),"无")</f>
        <v>无</v>
      </c>
      <c r="G474" s="24" t="e">
        <f>VLOOKUP(E474,医院分型!F:J,5,FALSE)</f>
        <v>#N/A</v>
      </c>
      <c r="H474" s="25" t="s">
        <v>60</v>
      </c>
      <c r="I474" s="25" t="s">
        <v>1259</v>
      </c>
      <c r="J474" s="25" t="str">
        <f>IFERROR(VLOOKUP(E474,医院分型!F$2:K$190,6,FALSE),"否")</f>
        <v>否</v>
      </c>
      <c r="K474" s="19"/>
      <c r="L474" s="19"/>
      <c r="M474" s="19"/>
      <c r="N474" s="19"/>
      <c r="O474" s="25"/>
      <c r="P474" s="27" t="s">
        <v>35</v>
      </c>
      <c r="Q474" s="27" t="s">
        <v>36</v>
      </c>
      <c r="R474" s="28"/>
      <c r="S474" s="29"/>
      <c r="T474" s="25"/>
      <c r="U474" s="31"/>
      <c r="V474" s="32"/>
      <c r="W474" s="33"/>
      <c r="X474" s="19"/>
      <c r="Y474" s="20"/>
      <c r="Z474" s="39"/>
      <c r="AA474" s="20"/>
    </row>
    <row r="475" s="15" customFormat="1" ht="13.5" customHeight="1" spans="1:27">
      <c r="A475" s="19">
        <v>474</v>
      </c>
      <c r="B475" s="20">
        <v>44349</v>
      </c>
      <c r="C475" s="21" t="s">
        <v>408</v>
      </c>
      <c r="D475" s="21" t="e">
        <f>VLOOKUP(C475,IF({1,0},#REF!,#REF!),2,FALSE)</f>
        <v>#N/A</v>
      </c>
      <c r="E475" s="25" t="s">
        <v>409</v>
      </c>
      <c r="F475" s="24" t="str">
        <f>IFERROR(VLOOKUP(E475,IF({1,0},医院分型!F:F,医院分型!E:E),2,FALSE),"无")</f>
        <v>无</v>
      </c>
      <c r="G475" s="24" t="e">
        <f>VLOOKUP(E475,医院分型!F:J,5,FALSE)</f>
        <v>#N/A</v>
      </c>
      <c r="H475" s="25" t="s">
        <v>60</v>
      </c>
      <c r="I475" s="25" t="s">
        <v>1259</v>
      </c>
      <c r="J475" s="25" t="str">
        <f>IFERROR(VLOOKUP(E475,医院分型!F$2:K$190,6,FALSE),"否")</f>
        <v>否</v>
      </c>
      <c r="K475" s="19"/>
      <c r="L475" s="19"/>
      <c r="M475" s="19"/>
      <c r="N475" s="19"/>
      <c r="O475" s="25"/>
      <c r="P475" s="27" t="s">
        <v>35</v>
      </c>
      <c r="Q475" s="27" t="s">
        <v>36</v>
      </c>
      <c r="R475" s="28"/>
      <c r="S475" s="29"/>
      <c r="T475" s="25"/>
      <c r="U475" s="31"/>
      <c r="V475" s="32"/>
      <c r="W475" s="33"/>
      <c r="X475" s="19"/>
      <c r="Y475" s="20"/>
      <c r="Z475" s="39"/>
      <c r="AA475" s="20"/>
    </row>
    <row r="476" s="15" customFormat="1" ht="13.5" customHeight="1" spans="1:27">
      <c r="A476" s="19">
        <v>475</v>
      </c>
      <c r="B476" s="20">
        <v>44349</v>
      </c>
      <c r="C476" s="21" t="s">
        <v>64</v>
      </c>
      <c r="D476" s="21" t="e">
        <f>VLOOKUP(C476,IF({1,0},#REF!,#REF!),2,FALSE)</f>
        <v>#N/A</v>
      </c>
      <c r="E476" s="25" t="s">
        <v>84</v>
      </c>
      <c r="F476" s="24" t="str">
        <f>IFERROR(VLOOKUP(E476,IF({1,0},医院分型!F:F,医院分型!E:E),2,FALSE),"无")</f>
        <v>L2</v>
      </c>
      <c r="G476" s="24" t="str">
        <f>VLOOKUP(E476,医院分型!F:J,5,FALSE)</f>
        <v>是</v>
      </c>
      <c r="H476" s="25" t="s">
        <v>85</v>
      </c>
      <c r="I476" s="25" t="s">
        <v>732</v>
      </c>
      <c r="J476" s="25" t="str">
        <f>IFERROR(VLOOKUP(E476,医院分型!F$2:K$190,6,FALSE),"否")</f>
        <v>否</v>
      </c>
      <c r="K476" s="19"/>
      <c r="L476" s="19"/>
      <c r="M476" s="19"/>
      <c r="N476" s="19"/>
      <c r="O476" s="25"/>
      <c r="P476" s="27" t="s">
        <v>35</v>
      </c>
      <c r="Q476" s="27" t="s">
        <v>36</v>
      </c>
      <c r="R476" s="28"/>
      <c r="S476" s="29"/>
      <c r="T476" s="25"/>
      <c r="U476" s="31"/>
      <c r="V476" s="32"/>
      <c r="W476" s="33"/>
      <c r="X476" s="19"/>
      <c r="Y476" s="20"/>
      <c r="Z476" s="39"/>
      <c r="AA476" s="20"/>
    </row>
    <row r="477" s="15" customFormat="1" ht="13.5" customHeight="1" spans="1:27">
      <c r="A477" s="19">
        <v>476</v>
      </c>
      <c r="B477" s="20">
        <v>44349</v>
      </c>
      <c r="C477" s="21" t="s">
        <v>51</v>
      </c>
      <c r="D477" s="21" t="e">
        <f>VLOOKUP(C477,IF({1,0},#REF!,#REF!),2,FALSE)</f>
        <v>#N/A</v>
      </c>
      <c r="E477" s="25" t="s">
        <v>376</v>
      </c>
      <c r="F477" s="24" t="str">
        <f>IFERROR(VLOOKUP(E477,IF({1,0},医院分型!F:F,医院分型!E:E),2,FALSE),"无")</f>
        <v>L2</v>
      </c>
      <c r="G477" s="24" t="str">
        <f>VLOOKUP(E477,医院分型!F:J,5,FALSE)</f>
        <v>否</v>
      </c>
      <c r="H477" s="25" t="s">
        <v>60</v>
      </c>
      <c r="I477" s="25" t="s">
        <v>702</v>
      </c>
      <c r="J477" s="25" t="str">
        <f>IFERROR(VLOOKUP(E477,医院分型!F$2:K$190,6,FALSE),"否")</f>
        <v>否</v>
      </c>
      <c r="K477" s="19"/>
      <c r="L477" s="19"/>
      <c r="M477" s="19"/>
      <c r="N477" s="19"/>
      <c r="O477" s="25"/>
      <c r="P477" s="27" t="s">
        <v>35</v>
      </c>
      <c r="Q477" s="27" t="s">
        <v>36</v>
      </c>
      <c r="R477" s="28"/>
      <c r="S477" s="29"/>
      <c r="T477" s="25"/>
      <c r="U477" s="31"/>
      <c r="V477" s="32"/>
      <c r="W477" s="33"/>
      <c r="X477" s="19"/>
      <c r="Y477" s="20"/>
      <c r="Z477" s="39"/>
      <c r="AA477" s="20"/>
    </row>
    <row r="478" s="15" customFormat="1" ht="13.5" customHeight="1" spans="1:27">
      <c r="A478" s="19">
        <v>477</v>
      </c>
      <c r="B478" s="20">
        <v>44349</v>
      </c>
      <c r="C478" s="21" t="s">
        <v>77</v>
      </c>
      <c r="D478" s="21" t="e">
        <f>VLOOKUP(C478,IF({1,0},#REF!,#REF!),2,FALSE)</f>
        <v>#N/A</v>
      </c>
      <c r="E478" s="25" t="s">
        <v>78</v>
      </c>
      <c r="F478" s="24" t="str">
        <f>IFERROR(VLOOKUP(E478,IF({1,0},医院分型!F:F,医院分型!E:E),2,FALSE),"无")</f>
        <v>L1</v>
      </c>
      <c r="G478" s="24" t="str">
        <f>VLOOKUP(E478,医院分型!F:J,5,FALSE)</f>
        <v>否</v>
      </c>
      <c r="H478" s="25" t="s">
        <v>60</v>
      </c>
      <c r="I478" s="25" t="s">
        <v>79</v>
      </c>
      <c r="J478" s="25" t="str">
        <f>IFERROR(VLOOKUP(E478,医院分型!F$2:K$190,6,FALSE),"否")</f>
        <v>否</v>
      </c>
      <c r="K478" s="19"/>
      <c r="L478" s="19"/>
      <c r="M478" s="19"/>
      <c r="N478" s="19"/>
      <c r="O478" s="25"/>
      <c r="P478" s="27" t="s">
        <v>35</v>
      </c>
      <c r="Q478" s="27" t="s">
        <v>36</v>
      </c>
      <c r="R478" s="28"/>
      <c r="S478" s="29"/>
      <c r="T478" s="25"/>
      <c r="U478" s="31"/>
      <c r="V478" s="32"/>
      <c r="W478" s="33"/>
      <c r="X478" s="19"/>
      <c r="Y478" s="20"/>
      <c r="Z478" s="39"/>
      <c r="AA478" s="20"/>
    </row>
    <row r="479" s="15" customFormat="1" ht="13.5" customHeight="1" spans="1:27">
      <c r="A479" s="19">
        <v>478</v>
      </c>
      <c r="B479" s="20">
        <v>44349</v>
      </c>
      <c r="C479" s="21" t="s">
        <v>77</v>
      </c>
      <c r="D479" s="21" t="e">
        <f>VLOOKUP(C479,IF({1,0},#REF!,#REF!),2,FALSE)</f>
        <v>#N/A</v>
      </c>
      <c r="E479" s="25" t="s">
        <v>78</v>
      </c>
      <c r="F479" s="24" t="str">
        <f>IFERROR(VLOOKUP(E479,IF({1,0},医院分型!F:F,医院分型!E:E),2,FALSE),"无")</f>
        <v>L1</v>
      </c>
      <c r="G479" s="24" t="str">
        <f>VLOOKUP(E479,医院分型!F:J,5,FALSE)</f>
        <v>否</v>
      </c>
      <c r="H479" s="25" t="s">
        <v>60</v>
      </c>
      <c r="I479" s="25" t="s">
        <v>79</v>
      </c>
      <c r="J479" s="25" t="str">
        <f>IFERROR(VLOOKUP(E479,医院分型!F$2:K$190,6,FALSE),"否")</f>
        <v>否</v>
      </c>
      <c r="K479" s="19"/>
      <c r="L479" s="19"/>
      <c r="M479" s="19"/>
      <c r="N479" s="19"/>
      <c r="O479" s="25"/>
      <c r="P479" s="27" t="s">
        <v>35</v>
      </c>
      <c r="Q479" s="27" t="s">
        <v>36</v>
      </c>
      <c r="R479" s="28"/>
      <c r="S479" s="29"/>
      <c r="T479" s="25"/>
      <c r="U479" s="31"/>
      <c r="V479" s="32"/>
      <c r="W479" s="33"/>
      <c r="X479" s="19"/>
      <c r="Y479" s="20"/>
      <c r="Z479" s="39"/>
      <c r="AA479" s="20"/>
    </row>
    <row r="480" s="15" customFormat="1" ht="13.5" customHeight="1" spans="1:27">
      <c r="A480" s="19">
        <v>479</v>
      </c>
      <c r="B480" s="20">
        <v>44349</v>
      </c>
      <c r="C480" s="21" t="s">
        <v>166</v>
      </c>
      <c r="D480" s="21" t="e">
        <f>VLOOKUP(C480,IF({1,0},#REF!,#REF!),2,FALSE)</f>
        <v>#N/A</v>
      </c>
      <c r="E480" s="25" t="s">
        <v>714</v>
      </c>
      <c r="F480" s="24" t="str">
        <f>IFERROR(VLOOKUP(E480,IF({1,0},医院分型!F:F,医院分型!E:E),2,FALSE),"无")</f>
        <v>L1</v>
      </c>
      <c r="G480" s="24" t="str">
        <f>VLOOKUP(E480,医院分型!F:J,5,FALSE)</f>
        <v>否</v>
      </c>
      <c r="H480" s="25" t="s">
        <v>715</v>
      </c>
      <c r="I480" s="25" t="s">
        <v>716</v>
      </c>
      <c r="J480" s="25" t="str">
        <f>IFERROR(VLOOKUP(E480,医院分型!F$2:K$190,6,FALSE),"否")</f>
        <v>签署中</v>
      </c>
      <c r="K480" s="19"/>
      <c r="L480" s="19"/>
      <c r="M480" s="19"/>
      <c r="N480" s="19"/>
      <c r="O480" s="25"/>
      <c r="P480" s="27" t="s">
        <v>35</v>
      </c>
      <c r="Q480" s="27" t="s">
        <v>36</v>
      </c>
      <c r="R480" s="28"/>
      <c r="S480" s="29"/>
      <c r="T480" s="25"/>
      <c r="U480" s="31"/>
      <c r="V480" s="32"/>
      <c r="W480" s="33"/>
      <c r="X480" s="19"/>
      <c r="Y480" s="20"/>
      <c r="Z480" s="39"/>
      <c r="AA480" s="20"/>
    </row>
    <row r="481" s="15" customFormat="1" ht="13.5" customHeight="1" spans="1:27">
      <c r="A481" s="19">
        <v>480</v>
      </c>
      <c r="B481" s="20">
        <v>44349</v>
      </c>
      <c r="C481" s="21" t="s">
        <v>96</v>
      </c>
      <c r="D481" s="21" t="e">
        <f>VLOOKUP(C481,IF({1,0},#REF!,#REF!),2,FALSE)</f>
        <v>#N/A</v>
      </c>
      <c r="E481" s="25" t="s">
        <v>97</v>
      </c>
      <c r="F481" s="24" t="str">
        <f>IFERROR(VLOOKUP(E481,IF({1,0},医院分型!F:F,医院分型!E:E),2,FALSE),"无")</f>
        <v>L2</v>
      </c>
      <c r="G481" s="24" t="str">
        <f>VLOOKUP(E481,医院分型!F:J,5,FALSE)</f>
        <v>是</v>
      </c>
      <c r="H481" s="25" t="s">
        <v>60</v>
      </c>
      <c r="I481" s="25" t="s">
        <v>98</v>
      </c>
      <c r="J481" s="25" t="str">
        <f>IFERROR(VLOOKUP(E481,医院分型!F$2:K$190,6,FALSE),"否")</f>
        <v>否</v>
      </c>
      <c r="K481" s="19"/>
      <c r="L481" s="19"/>
      <c r="M481" s="19"/>
      <c r="N481" s="19"/>
      <c r="O481" s="25"/>
      <c r="P481" s="27" t="s">
        <v>35</v>
      </c>
      <c r="Q481" s="27" t="s">
        <v>36</v>
      </c>
      <c r="R481" s="28"/>
      <c r="S481" s="29"/>
      <c r="T481" s="25"/>
      <c r="U481" s="31"/>
      <c r="V481" s="32"/>
      <c r="W481" s="33"/>
      <c r="X481" s="19"/>
      <c r="Y481" s="20"/>
      <c r="Z481" s="39"/>
      <c r="AA481" s="20"/>
    </row>
    <row r="482" s="15" customFormat="1" ht="13.5" customHeight="1" spans="1:27">
      <c r="A482" s="19">
        <v>481</v>
      </c>
      <c r="B482" s="20">
        <v>44350</v>
      </c>
      <c r="C482" s="21" t="s">
        <v>105</v>
      </c>
      <c r="D482" s="21" t="e">
        <f>VLOOKUP(C482,IF({1,0},#REF!,#REF!),2,FALSE)</f>
        <v>#N/A</v>
      </c>
      <c r="E482" s="25" t="s">
        <v>1106</v>
      </c>
      <c r="F482" s="24" t="str">
        <f>IFERROR(VLOOKUP(E482,IF({1,0},医院分型!F:F,医院分型!E:E),2,FALSE),"无")</f>
        <v>L1</v>
      </c>
      <c r="G482" s="24" t="str">
        <f>VLOOKUP(E482,医院分型!F:J,5,FALSE)</f>
        <v>否</v>
      </c>
      <c r="H482" s="25" t="s">
        <v>60</v>
      </c>
      <c r="I482" s="25" t="s">
        <v>1224</v>
      </c>
      <c r="J482" s="25" t="str">
        <f>IFERROR(VLOOKUP(E482,医院分型!F$2:K$190,6,FALSE),"否")</f>
        <v>暂未完成签署</v>
      </c>
      <c r="K482" s="19"/>
      <c r="L482" s="19"/>
      <c r="M482" s="19"/>
      <c r="N482" s="19"/>
      <c r="O482" s="25"/>
      <c r="P482" s="27" t="s">
        <v>35</v>
      </c>
      <c r="Q482" s="27" t="s">
        <v>36</v>
      </c>
      <c r="R482" s="28"/>
      <c r="S482" s="29"/>
      <c r="T482" s="25"/>
      <c r="U482" s="31"/>
      <c r="V482" s="32"/>
      <c r="W482" s="33"/>
      <c r="X482" s="19"/>
      <c r="Y482" s="20"/>
      <c r="Z482" s="39"/>
      <c r="AA482" s="20"/>
    </row>
    <row r="483" s="15" customFormat="1" ht="13.5" customHeight="1" spans="1:27">
      <c r="A483" s="19">
        <v>482</v>
      </c>
      <c r="B483" s="20">
        <v>44350</v>
      </c>
      <c r="C483" s="21" t="s">
        <v>598</v>
      </c>
      <c r="D483" s="21" t="e">
        <f>VLOOKUP(C483,IF({1,0},#REF!,#REF!),2,FALSE)</f>
        <v>#N/A</v>
      </c>
      <c r="E483" s="25" t="s">
        <v>1031</v>
      </c>
      <c r="F483" s="24" t="str">
        <f>IFERROR(VLOOKUP(E483,IF({1,0},医院分型!F:F,医院分型!E:E),2,FALSE),"无")</f>
        <v>无</v>
      </c>
      <c r="G483" s="24" t="str">
        <f>VLOOKUP(E483,医院分型!F:J,5,FALSE)</f>
        <v>是</v>
      </c>
      <c r="H483" s="25" t="s">
        <v>60</v>
      </c>
      <c r="I483" s="25" t="s">
        <v>1032</v>
      </c>
      <c r="J483" s="25" t="str">
        <f>IFERROR(VLOOKUP(E483,医院分型!F$2:K$190,6,FALSE),"否")</f>
        <v>否</v>
      </c>
      <c r="K483" s="19"/>
      <c r="L483" s="19"/>
      <c r="M483" s="19"/>
      <c r="N483" s="19"/>
      <c r="O483" s="25"/>
      <c r="P483" s="27" t="s">
        <v>35</v>
      </c>
      <c r="Q483" s="27" t="s">
        <v>36</v>
      </c>
      <c r="R483" s="28"/>
      <c r="S483" s="29"/>
      <c r="T483" s="25"/>
      <c r="U483" s="31"/>
      <c r="V483" s="32"/>
      <c r="W483" s="33"/>
      <c r="X483" s="19"/>
      <c r="Y483" s="20"/>
      <c r="Z483" s="39"/>
      <c r="AA483" s="20"/>
    </row>
    <row r="484" s="15" customFormat="1" ht="13.5" customHeight="1" spans="1:27">
      <c r="A484" s="19">
        <v>483</v>
      </c>
      <c r="B484" s="20">
        <v>44350</v>
      </c>
      <c r="C484" s="21" t="s">
        <v>598</v>
      </c>
      <c r="D484" s="21" t="e">
        <f>VLOOKUP(C484,IF({1,0},#REF!,#REF!),2,FALSE)</f>
        <v>#N/A</v>
      </c>
      <c r="E484" s="25" t="s">
        <v>1031</v>
      </c>
      <c r="F484" s="24" t="str">
        <f>IFERROR(VLOOKUP(E484,IF({1,0},医院分型!F:F,医院分型!E:E),2,FALSE),"无")</f>
        <v>无</v>
      </c>
      <c r="G484" s="24" t="str">
        <f>VLOOKUP(E484,医院分型!F:J,5,FALSE)</f>
        <v>是</v>
      </c>
      <c r="H484" s="25" t="s">
        <v>60</v>
      </c>
      <c r="I484" s="25" t="s">
        <v>1032</v>
      </c>
      <c r="J484" s="25" t="str">
        <f>IFERROR(VLOOKUP(E484,医院分型!F$2:K$190,6,FALSE),"否")</f>
        <v>否</v>
      </c>
      <c r="K484" s="19"/>
      <c r="L484" s="19"/>
      <c r="M484" s="19"/>
      <c r="N484" s="19"/>
      <c r="O484" s="25"/>
      <c r="P484" s="27" t="s">
        <v>35</v>
      </c>
      <c r="Q484" s="27" t="s">
        <v>36</v>
      </c>
      <c r="R484" s="28"/>
      <c r="S484" s="29"/>
      <c r="T484" s="25"/>
      <c r="U484" s="31"/>
      <c r="V484" s="32"/>
      <c r="W484" s="33"/>
      <c r="X484" s="19"/>
      <c r="Y484" s="20"/>
      <c r="Z484" s="39"/>
      <c r="AA484" s="20"/>
    </row>
    <row r="485" s="15" customFormat="1" ht="13.5" customHeight="1" spans="1:27">
      <c r="A485" s="19">
        <v>484</v>
      </c>
      <c r="B485" s="20">
        <v>44350</v>
      </c>
      <c r="C485" s="21" t="s">
        <v>64</v>
      </c>
      <c r="D485" s="21" t="e">
        <f>VLOOKUP(C485,IF({1,0},#REF!,#REF!),2,FALSE)</f>
        <v>#N/A</v>
      </c>
      <c r="E485" s="25" t="s">
        <v>776</v>
      </c>
      <c r="F485" s="24" t="str">
        <f>IFERROR(VLOOKUP(E485,IF({1,0},医院分型!F:F,医院分型!E:E),2,FALSE),"无")</f>
        <v>无</v>
      </c>
      <c r="G485" s="24" t="str">
        <f>VLOOKUP(E485,医院分型!F:J,5,FALSE)</f>
        <v>是</v>
      </c>
      <c r="H485" s="25" t="s">
        <v>60</v>
      </c>
      <c r="I485" s="25" t="s">
        <v>777</v>
      </c>
      <c r="J485" s="25" t="str">
        <f>IFERROR(VLOOKUP(E485,医院分型!F$2:K$190,6,FALSE),"否")</f>
        <v>否</v>
      </c>
      <c r="K485" s="19"/>
      <c r="L485" s="19"/>
      <c r="M485" s="19"/>
      <c r="N485" s="19"/>
      <c r="O485" s="25"/>
      <c r="P485" s="27" t="s">
        <v>35</v>
      </c>
      <c r="Q485" s="27" t="s">
        <v>36</v>
      </c>
      <c r="R485" s="28"/>
      <c r="S485" s="29"/>
      <c r="T485" s="25"/>
      <c r="U485" s="31"/>
      <c r="V485" s="32"/>
      <c r="W485" s="33"/>
      <c r="X485" s="19"/>
      <c r="Y485" s="20"/>
      <c r="Z485" s="39"/>
      <c r="AA485" s="20"/>
    </row>
    <row r="486" s="15" customFormat="1" ht="13.5" customHeight="1" spans="1:27">
      <c r="A486" s="19">
        <v>485</v>
      </c>
      <c r="B486" s="20">
        <v>44350</v>
      </c>
      <c r="C486" s="21" t="s">
        <v>64</v>
      </c>
      <c r="D486" s="21" t="e">
        <f>VLOOKUP(C486,IF({1,0},#REF!,#REF!),2,FALSE)</f>
        <v>#N/A</v>
      </c>
      <c r="E486" s="25" t="s">
        <v>776</v>
      </c>
      <c r="F486" s="24" t="str">
        <f>IFERROR(VLOOKUP(E486,IF({1,0},医院分型!F:F,医院分型!E:E),2,FALSE),"无")</f>
        <v>无</v>
      </c>
      <c r="G486" s="24" t="str">
        <f>VLOOKUP(E486,医院分型!F:J,5,FALSE)</f>
        <v>是</v>
      </c>
      <c r="H486" s="25" t="s">
        <v>60</v>
      </c>
      <c r="I486" s="25" t="s">
        <v>777</v>
      </c>
      <c r="J486" s="25" t="str">
        <f>IFERROR(VLOOKUP(E486,医院分型!F$2:K$190,6,FALSE),"否")</f>
        <v>否</v>
      </c>
      <c r="K486" s="19"/>
      <c r="L486" s="19"/>
      <c r="M486" s="19"/>
      <c r="N486" s="19"/>
      <c r="O486" s="25"/>
      <c r="P486" s="27" t="s">
        <v>35</v>
      </c>
      <c r="Q486" s="27" t="s">
        <v>36</v>
      </c>
      <c r="R486" s="28"/>
      <c r="S486" s="29"/>
      <c r="T486" s="25"/>
      <c r="U486" s="31"/>
      <c r="V486" s="32"/>
      <c r="W486" s="33"/>
      <c r="X486" s="19"/>
      <c r="Y486" s="20"/>
      <c r="Z486" s="39"/>
      <c r="AA486" s="20"/>
    </row>
    <row r="487" s="15" customFormat="1" ht="13.5" customHeight="1" spans="1:27">
      <c r="A487" s="19">
        <v>486</v>
      </c>
      <c r="B487" s="20">
        <v>44350</v>
      </c>
      <c r="C487" s="21" t="s">
        <v>64</v>
      </c>
      <c r="D487" s="21" t="e">
        <f>VLOOKUP(C487,IF({1,0},#REF!,#REF!),2,FALSE)</f>
        <v>#N/A</v>
      </c>
      <c r="E487" s="25" t="s">
        <v>776</v>
      </c>
      <c r="F487" s="24" t="str">
        <f>IFERROR(VLOOKUP(E487,IF({1,0},医院分型!F:F,医院分型!E:E),2,FALSE),"无")</f>
        <v>无</v>
      </c>
      <c r="G487" s="24" t="str">
        <f>VLOOKUP(E487,医院分型!F:J,5,FALSE)</f>
        <v>是</v>
      </c>
      <c r="H487" s="25" t="s">
        <v>60</v>
      </c>
      <c r="I487" s="25" t="s">
        <v>777</v>
      </c>
      <c r="J487" s="25" t="str">
        <f>IFERROR(VLOOKUP(E487,医院分型!F$2:K$190,6,FALSE),"否")</f>
        <v>否</v>
      </c>
      <c r="K487" s="19"/>
      <c r="L487" s="19"/>
      <c r="M487" s="19"/>
      <c r="N487" s="19"/>
      <c r="O487" s="25"/>
      <c r="P487" s="27" t="s">
        <v>35</v>
      </c>
      <c r="Q487" s="27" t="s">
        <v>36</v>
      </c>
      <c r="R487" s="28"/>
      <c r="S487" s="29"/>
      <c r="T487" s="25"/>
      <c r="U487" s="31"/>
      <c r="V487" s="32"/>
      <c r="W487" s="33"/>
      <c r="X487" s="19"/>
      <c r="Y487" s="20"/>
      <c r="Z487" s="39"/>
      <c r="AA487" s="20"/>
    </row>
    <row r="488" s="15" customFormat="1" ht="13.5" customHeight="1" spans="1:27">
      <c r="A488" s="19">
        <v>487</v>
      </c>
      <c r="B488" s="20">
        <v>44350</v>
      </c>
      <c r="C488" s="21" t="s">
        <v>64</v>
      </c>
      <c r="D488" s="21" t="e">
        <f>VLOOKUP(C488,IF({1,0},#REF!,#REF!),2,FALSE)</f>
        <v>#N/A</v>
      </c>
      <c r="E488" s="25" t="s">
        <v>242</v>
      </c>
      <c r="F488" s="24" t="str">
        <f>IFERROR(VLOOKUP(E488,IF({1,0},医院分型!F:F,医院分型!E:E),2,FALSE),"无")</f>
        <v>L2</v>
      </c>
      <c r="G488" s="24" t="str">
        <f>VLOOKUP(E488,医院分型!F:J,5,FALSE)</f>
        <v>是</v>
      </c>
      <c r="H488" s="25" t="s">
        <v>60</v>
      </c>
      <c r="I488" s="25" t="s">
        <v>523</v>
      </c>
      <c r="J488" s="25" t="str">
        <f>IFERROR(VLOOKUP(E488,医院分型!F$2:K$190,6,FALSE),"否")</f>
        <v>是</v>
      </c>
      <c r="K488" s="19"/>
      <c r="L488" s="19"/>
      <c r="M488" s="19"/>
      <c r="N488" s="19"/>
      <c r="O488" s="25"/>
      <c r="P488" s="27" t="s">
        <v>35</v>
      </c>
      <c r="Q488" s="27" t="s">
        <v>36</v>
      </c>
      <c r="R488" s="28"/>
      <c r="S488" s="29"/>
      <c r="T488" s="25"/>
      <c r="U488" s="31"/>
      <c r="V488" s="32"/>
      <c r="W488" s="33"/>
      <c r="X488" s="19"/>
      <c r="Y488" s="20"/>
      <c r="Z488" s="39"/>
      <c r="AA488" s="20"/>
    </row>
    <row r="489" s="15" customFormat="1" ht="13.5" customHeight="1" spans="1:27">
      <c r="A489" s="19">
        <v>488</v>
      </c>
      <c r="B489" s="20">
        <v>44350</v>
      </c>
      <c r="C489" s="21" t="s">
        <v>64</v>
      </c>
      <c r="D489" s="21" t="e">
        <f>VLOOKUP(C489,IF({1,0},#REF!,#REF!),2,FALSE)</f>
        <v>#N/A</v>
      </c>
      <c r="E489" s="25" t="s">
        <v>242</v>
      </c>
      <c r="F489" s="24" t="str">
        <f>IFERROR(VLOOKUP(E489,IF({1,0},医院分型!F:F,医院分型!E:E),2,FALSE),"无")</f>
        <v>L2</v>
      </c>
      <c r="G489" s="24" t="str">
        <f>VLOOKUP(E489,医院分型!F:J,5,FALSE)</f>
        <v>是</v>
      </c>
      <c r="H489" s="25" t="s">
        <v>60</v>
      </c>
      <c r="I489" s="25" t="s">
        <v>243</v>
      </c>
      <c r="J489" s="25" t="str">
        <f>IFERROR(VLOOKUP(E489,医院分型!F$2:K$190,6,FALSE),"否")</f>
        <v>是</v>
      </c>
      <c r="K489" s="19"/>
      <c r="L489" s="19"/>
      <c r="M489" s="19"/>
      <c r="N489" s="19"/>
      <c r="O489" s="25"/>
      <c r="P489" s="27" t="s">
        <v>35</v>
      </c>
      <c r="Q489" s="27" t="s">
        <v>36</v>
      </c>
      <c r="R489" s="28"/>
      <c r="S489" s="29"/>
      <c r="T489" s="25"/>
      <c r="U489" s="31"/>
      <c r="V489" s="32"/>
      <c r="W489" s="33"/>
      <c r="X489" s="19"/>
      <c r="Y489" s="20"/>
      <c r="Z489" s="39"/>
      <c r="AA489" s="20"/>
    </row>
    <row r="490" s="15" customFormat="1" ht="13.5" customHeight="1" spans="1:27">
      <c r="A490" s="19">
        <v>489</v>
      </c>
      <c r="B490" s="20">
        <v>44351</v>
      </c>
      <c r="C490" s="21" t="s">
        <v>44</v>
      </c>
      <c r="D490" s="21" t="e">
        <f>VLOOKUP(C490,IF({1,0},#REF!,#REF!),2,FALSE)</f>
        <v>#N/A</v>
      </c>
      <c r="E490" s="25" t="s">
        <v>45</v>
      </c>
      <c r="F490" s="24" t="str">
        <f>IFERROR(VLOOKUP(E490,IF({1,0},医院分型!F:F,医院分型!E:E),2,FALSE),"无")</f>
        <v>L2</v>
      </c>
      <c r="G490" s="24" t="str">
        <f>VLOOKUP(E490,医院分型!F:J,5,FALSE)</f>
        <v>否</v>
      </c>
      <c r="H490" s="25" t="s">
        <v>60</v>
      </c>
      <c r="I490" s="25" t="s">
        <v>209</v>
      </c>
      <c r="J490" s="25" t="str">
        <f>IFERROR(VLOOKUP(E490,医院分型!F$2:K$190,6,FALSE),"否")</f>
        <v>是</v>
      </c>
      <c r="K490" s="19"/>
      <c r="L490" s="19"/>
      <c r="M490" s="19"/>
      <c r="N490" s="19"/>
      <c r="O490" s="25"/>
      <c r="P490" s="27" t="s">
        <v>35</v>
      </c>
      <c r="Q490" s="27" t="s">
        <v>36</v>
      </c>
      <c r="R490" s="28"/>
      <c r="S490" s="29"/>
      <c r="T490" s="25"/>
      <c r="U490" s="31"/>
      <c r="V490" s="32"/>
      <c r="W490" s="33"/>
      <c r="X490" s="19"/>
      <c r="Y490" s="20"/>
      <c r="Z490" s="39"/>
      <c r="AA490" s="20"/>
    </row>
    <row r="491" s="15" customFormat="1" ht="13.5" customHeight="1" spans="1:27">
      <c r="A491" s="19">
        <v>490</v>
      </c>
      <c r="B491" s="20">
        <v>44353</v>
      </c>
      <c r="C491" s="21" t="s">
        <v>105</v>
      </c>
      <c r="D491" s="21" t="e">
        <f>VLOOKUP(C491,IF({1,0},#REF!,#REF!),2,FALSE)</f>
        <v>#N/A</v>
      </c>
      <c r="E491" s="25" t="s">
        <v>545</v>
      </c>
      <c r="F491" s="24" t="str">
        <f>IFERROR(VLOOKUP(E491,IF({1,0},医院分型!F:F,医院分型!E:E),2,FALSE),"无")</f>
        <v>无</v>
      </c>
      <c r="G491" s="24" t="e">
        <f>VLOOKUP(E491,医院分型!F:J,5,FALSE)</f>
        <v>#N/A</v>
      </c>
      <c r="H491" s="25" t="s">
        <v>60</v>
      </c>
      <c r="I491" s="25" t="s">
        <v>553</v>
      </c>
      <c r="J491" s="25" t="str">
        <f>IFERROR(VLOOKUP(E491,医院分型!F$2:K$190,6,FALSE),"否")</f>
        <v>否</v>
      </c>
      <c r="K491" s="19"/>
      <c r="L491" s="19"/>
      <c r="M491" s="19"/>
      <c r="N491" s="19"/>
      <c r="O491" s="25"/>
      <c r="P491" s="27"/>
      <c r="Q491" s="27" t="s">
        <v>216</v>
      </c>
      <c r="R491" s="28"/>
      <c r="S491" s="29"/>
      <c r="T491" s="25"/>
      <c r="U491" s="31"/>
      <c r="V491" s="32"/>
      <c r="W491" s="33"/>
      <c r="X491" s="19"/>
      <c r="Y491" s="20"/>
      <c r="Z491" s="39"/>
      <c r="AA491" s="20"/>
    </row>
    <row r="492" s="15" customFormat="1" ht="13.5" customHeight="1" spans="1:27">
      <c r="A492" s="19">
        <v>491</v>
      </c>
      <c r="B492" s="20">
        <v>44354</v>
      </c>
      <c r="C492" s="21" t="s">
        <v>187</v>
      </c>
      <c r="D492" s="21" t="e">
        <f>VLOOKUP(C492,IF({1,0},#REF!,#REF!),2,FALSE)</f>
        <v>#N/A</v>
      </c>
      <c r="E492" s="25" t="s">
        <v>188</v>
      </c>
      <c r="F492" s="24" t="str">
        <f>IFERROR(VLOOKUP(E492,IF({1,0},医院分型!F:F,医院分型!E:E),2,FALSE),"无")</f>
        <v>L2</v>
      </c>
      <c r="G492" s="24" t="str">
        <f>VLOOKUP(E492,医院分型!F:J,5,FALSE)</f>
        <v>是</v>
      </c>
      <c r="H492" s="25" t="s">
        <v>60</v>
      </c>
      <c r="I492" s="25" t="s">
        <v>1260</v>
      </c>
      <c r="J492" s="25" t="str">
        <f>IFERROR(VLOOKUP(E492,医院分型!F$2:K$190,6,FALSE),"否")</f>
        <v>是</v>
      </c>
      <c r="K492" s="19"/>
      <c r="L492" s="19"/>
      <c r="M492" s="19"/>
      <c r="N492" s="19"/>
      <c r="O492" s="25"/>
      <c r="P492" s="27" t="s">
        <v>35</v>
      </c>
      <c r="Q492" s="27" t="s">
        <v>36</v>
      </c>
      <c r="R492" s="28"/>
      <c r="S492" s="29"/>
      <c r="T492" s="25"/>
      <c r="U492" s="31"/>
      <c r="V492" s="32"/>
      <c r="W492" s="33"/>
      <c r="X492" s="19"/>
      <c r="Y492" s="20"/>
      <c r="Z492" s="39"/>
      <c r="AA492" s="20"/>
    </row>
    <row r="493" s="15" customFormat="1" ht="13.5" customHeight="1" spans="1:27">
      <c r="A493" s="19">
        <v>492</v>
      </c>
      <c r="B493" s="20">
        <v>44354</v>
      </c>
      <c r="C493" s="21" t="s">
        <v>105</v>
      </c>
      <c r="D493" s="21" t="e">
        <f>VLOOKUP(C493,IF({1,0},#REF!,#REF!),2,FALSE)</f>
        <v>#N/A</v>
      </c>
      <c r="E493" s="25" t="s">
        <v>151</v>
      </c>
      <c r="F493" s="24" t="str">
        <f>IFERROR(VLOOKUP(E493,IF({1,0},医院分型!F:F,医院分型!E:E),2,FALSE),"无")</f>
        <v>L1</v>
      </c>
      <c r="G493" s="24" t="str">
        <f>VLOOKUP(E493,医院分型!F:J,5,FALSE)</f>
        <v>否</v>
      </c>
      <c r="H493" s="25" t="s">
        <v>802</v>
      </c>
      <c r="I493" s="25" t="s">
        <v>803</v>
      </c>
      <c r="J493" s="25" t="str">
        <f>IFERROR(VLOOKUP(E493,医院分型!F$2:K$190,6,FALSE),"否")</f>
        <v>是</v>
      </c>
      <c r="K493" s="19"/>
      <c r="L493" s="19"/>
      <c r="M493" s="19"/>
      <c r="N493" s="19"/>
      <c r="O493" s="25"/>
      <c r="P493" s="27" t="s">
        <v>35</v>
      </c>
      <c r="Q493" s="27" t="s">
        <v>36</v>
      </c>
      <c r="R493" s="28"/>
      <c r="S493" s="29"/>
      <c r="T493" s="25"/>
      <c r="U493" s="31"/>
      <c r="V493" s="32"/>
      <c r="W493" s="33"/>
      <c r="X493" s="19"/>
      <c r="Y493" s="20"/>
      <c r="Z493" s="39"/>
      <c r="AA493" s="20"/>
    </row>
    <row r="494" s="15" customFormat="1" ht="13.5" customHeight="1" spans="1:27">
      <c r="A494" s="19">
        <v>493</v>
      </c>
      <c r="B494" s="20">
        <v>44354</v>
      </c>
      <c r="C494" s="21" t="s">
        <v>187</v>
      </c>
      <c r="D494" s="21" t="e">
        <f>VLOOKUP(C494,IF({1,0},#REF!,#REF!),2,FALSE)</f>
        <v>#N/A</v>
      </c>
      <c r="E494" s="25" t="s">
        <v>188</v>
      </c>
      <c r="F494" s="24" t="str">
        <f>IFERROR(VLOOKUP(E494,IF({1,0},医院分型!F:F,医院分型!E:E),2,FALSE),"无")</f>
        <v>L2</v>
      </c>
      <c r="G494" s="24" t="str">
        <f>VLOOKUP(E494,医院分型!F:J,5,FALSE)</f>
        <v>是</v>
      </c>
      <c r="H494" s="25" t="s">
        <v>46</v>
      </c>
      <c r="I494" s="25" t="s">
        <v>648</v>
      </c>
      <c r="J494" s="25" t="str">
        <f>IFERROR(VLOOKUP(E494,医院分型!F$2:K$190,6,FALSE),"否")</f>
        <v>是</v>
      </c>
      <c r="K494" s="19"/>
      <c r="L494" s="19"/>
      <c r="M494" s="19"/>
      <c r="N494" s="19"/>
      <c r="O494" s="25"/>
      <c r="P494" s="27" t="s">
        <v>35</v>
      </c>
      <c r="Q494" s="27" t="s">
        <v>36</v>
      </c>
      <c r="R494" s="28"/>
      <c r="S494" s="29"/>
      <c r="T494" s="25"/>
      <c r="U494" s="31"/>
      <c r="V494" s="32"/>
      <c r="W494" s="33"/>
      <c r="X494" s="19"/>
      <c r="Y494" s="20"/>
      <c r="Z494" s="39"/>
      <c r="AA494" s="20"/>
    </row>
    <row r="701" spans="30:30">
      <c r="AD701" s="44" t="s">
        <v>474</v>
      </c>
    </row>
  </sheetData>
  <autoFilter ref="A1:AC494"/>
  <conditionalFormatting sqref="V1">
    <cfRule type="cellIs" dxfId="0" priority="2307" operator="equal">
      <formula>$U$28</formula>
    </cfRule>
  </conditionalFormatting>
  <conditionalFormatting sqref="W1">
    <cfRule type="cellIs" dxfId="0" priority="2305" operator="equal">
      <formula>"异常"</formula>
    </cfRule>
  </conditionalFormatting>
  <conditionalFormatting sqref="Y1">
    <cfRule type="cellIs" dxfId="0" priority="2303" operator="equal">
      <formula>"是"</formula>
    </cfRule>
  </conditionalFormatting>
  <conditionalFormatting sqref="U31">
    <cfRule type="cellIs" dxfId="0" priority="1401" operator="equal">
      <formula>"临界值"</formula>
    </cfRule>
    <cfRule type="cellIs" dxfId="0" priority="1402" operator="equal">
      <formula>$U$28</formula>
    </cfRule>
  </conditionalFormatting>
  <conditionalFormatting sqref="U41">
    <cfRule type="cellIs" dxfId="0" priority="1753" operator="equal">
      <formula>"临界值"</formula>
    </cfRule>
    <cfRule type="cellIs" dxfId="0" priority="1754" operator="equal">
      <formula>$U$28</formula>
    </cfRule>
  </conditionalFormatting>
  <conditionalFormatting sqref="Y50">
    <cfRule type="cellIs" dxfId="0" priority="1131" operator="equal">
      <formula>"是"</formula>
    </cfRule>
  </conditionalFormatting>
  <conditionalFormatting sqref="U54">
    <cfRule type="cellIs" dxfId="0" priority="1763" operator="equal">
      <formula>"临界值"</formula>
    </cfRule>
    <cfRule type="cellIs" dxfId="0" priority="1764" operator="equal">
      <formula>$U$28</formula>
    </cfRule>
  </conditionalFormatting>
  <conditionalFormatting sqref="X54">
    <cfRule type="notContainsBlanks" dxfId="1" priority="1134">
      <formula>LEN(TRIM(X54))&gt;0</formula>
    </cfRule>
  </conditionalFormatting>
  <conditionalFormatting sqref="Y54">
    <cfRule type="cellIs" dxfId="0" priority="1133" operator="equal">
      <formula>"是"</formula>
    </cfRule>
  </conditionalFormatting>
  <conditionalFormatting sqref="X57">
    <cfRule type="notContainsBlanks" dxfId="1" priority="1146">
      <formula>LEN(TRIM(X57))&gt;0</formula>
    </cfRule>
  </conditionalFormatting>
  <conditionalFormatting sqref="Y57">
    <cfRule type="cellIs" dxfId="0" priority="1145" operator="equal">
      <formula>"是"</formula>
    </cfRule>
  </conditionalFormatting>
  <conditionalFormatting sqref="X58">
    <cfRule type="notContainsBlanks" dxfId="1" priority="1144">
      <formula>LEN(TRIM(X58))&gt;0</formula>
    </cfRule>
  </conditionalFormatting>
  <conditionalFormatting sqref="Y58">
    <cfRule type="cellIs" dxfId="0" priority="1143" operator="equal">
      <formula>"是"</formula>
    </cfRule>
  </conditionalFormatting>
  <conditionalFormatting sqref="V64">
    <cfRule type="notContainsBlanks" dxfId="1" priority="1830">
      <formula>LEN(TRIM(V64))&gt;0</formula>
    </cfRule>
  </conditionalFormatting>
  <conditionalFormatting sqref="X64">
    <cfRule type="notContainsBlanks" dxfId="1" priority="1826">
      <formula>LEN(TRIM(X64))&gt;0</formula>
    </cfRule>
  </conditionalFormatting>
  <conditionalFormatting sqref="Y64">
    <cfRule type="cellIs" dxfId="0" priority="1824" operator="equal">
      <formula>"是"</formula>
    </cfRule>
  </conditionalFormatting>
  <conditionalFormatting sqref="V65">
    <cfRule type="notContainsBlanks" dxfId="1" priority="1829">
      <formula>LEN(TRIM(V65))&gt;0</formula>
    </cfRule>
  </conditionalFormatting>
  <conditionalFormatting sqref="W65">
    <cfRule type="cellIs" dxfId="0" priority="1827" operator="equal">
      <formula>"异常"</formula>
    </cfRule>
  </conditionalFormatting>
  <conditionalFormatting sqref="X65">
    <cfRule type="notContainsBlanks" dxfId="1" priority="1825">
      <formula>LEN(TRIM(X65))&gt;0</formula>
    </cfRule>
  </conditionalFormatting>
  <conditionalFormatting sqref="Y65">
    <cfRule type="cellIs" dxfId="0" priority="1823" operator="equal">
      <formula>"是"</formula>
    </cfRule>
  </conditionalFormatting>
  <conditionalFormatting sqref="V66">
    <cfRule type="notContainsBlanks" dxfId="1" priority="1819">
      <formula>LEN(TRIM(V66))&gt;0</formula>
    </cfRule>
  </conditionalFormatting>
  <conditionalFormatting sqref="W66">
    <cfRule type="cellIs" dxfId="0" priority="1806" operator="equal">
      <formula>"异常"</formula>
    </cfRule>
  </conditionalFormatting>
  <conditionalFormatting sqref="X66">
    <cfRule type="notContainsBlanks" dxfId="1" priority="1796">
      <formula>LEN(TRIM(X66))&gt;0</formula>
    </cfRule>
  </conditionalFormatting>
  <conditionalFormatting sqref="Y66">
    <cfRule type="cellIs" dxfId="0" priority="1786" operator="equal">
      <formula>"是"</formula>
    </cfRule>
  </conditionalFormatting>
  <conditionalFormatting sqref="V67">
    <cfRule type="notContainsBlanks" dxfId="1" priority="1818">
      <formula>LEN(TRIM(V67))&gt;0</formula>
    </cfRule>
  </conditionalFormatting>
  <conditionalFormatting sqref="W67">
    <cfRule type="cellIs" dxfId="0" priority="1805" operator="equal">
      <formula>"异常"</formula>
    </cfRule>
  </conditionalFormatting>
  <conditionalFormatting sqref="X67">
    <cfRule type="notContainsBlanks" dxfId="1" priority="1795">
      <formula>LEN(TRIM(X67))&gt;0</formula>
    </cfRule>
  </conditionalFormatting>
  <conditionalFormatting sqref="Y67">
    <cfRule type="cellIs" dxfId="0" priority="1785" operator="equal">
      <formula>"是"</formula>
    </cfRule>
  </conditionalFormatting>
  <conditionalFormatting sqref="V68">
    <cfRule type="notContainsBlanks" dxfId="1" priority="1817">
      <formula>LEN(TRIM(V68))&gt;0</formula>
    </cfRule>
  </conditionalFormatting>
  <conditionalFormatting sqref="W68">
    <cfRule type="cellIs" dxfId="0" priority="1804" operator="equal">
      <formula>"异常"</formula>
    </cfRule>
  </conditionalFormatting>
  <conditionalFormatting sqref="X68">
    <cfRule type="notContainsBlanks" dxfId="1" priority="1794">
      <formula>LEN(TRIM(X68))&gt;0</formula>
    </cfRule>
  </conditionalFormatting>
  <conditionalFormatting sqref="Y68">
    <cfRule type="cellIs" dxfId="0" priority="1784" operator="equal">
      <formula>"是"</formula>
    </cfRule>
  </conditionalFormatting>
  <conditionalFormatting sqref="U69">
    <cfRule type="cellIs" dxfId="0" priority="1808" operator="equal">
      <formula>"临界值"</formula>
    </cfRule>
    <cfRule type="cellIs" dxfId="0" priority="1821" operator="equal">
      <formula>$U$28</formula>
    </cfRule>
  </conditionalFormatting>
  <conditionalFormatting sqref="V69">
    <cfRule type="notContainsBlanks" dxfId="1" priority="1816">
      <formula>LEN(TRIM(V69))&gt;0</formula>
    </cfRule>
  </conditionalFormatting>
  <conditionalFormatting sqref="W69">
    <cfRule type="cellIs" dxfId="0" priority="1803" operator="equal">
      <formula>"异常"</formula>
    </cfRule>
  </conditionalFormatting>
  <conditionalFormatting sqref="X69">
    <cfRule type="notContainsBlanks" dxfId="1" priority="1793">
      <formula>LEN(TRIM(X69))&gt;0</formula>
    </cfRule>
  </conditionalFormatting>
  <conditionalFormatting sqref="Y69">
    <cfRule type="cellIs" dxfId="0" priority="1783" operator="equal">
      <formula>"是"</formula>
    </cfRule>
  </conditionalFormatting>
  <conditionalFormatting sqref="V70">
    <cfRule type="notContainsBlanks" dxfId="1" priority="1815">
      <formula>LEN(TRIM(V70))&gt;0</formula>
    </cfRule>
  </conditionalFormatting>
  <conditionalFormatting sqref="W70">
    <cfRule type="cellIs" dxfId="0" priority="1802" operator="equal">
      <formula>"异常"</formula>
    </cfRule>
  </conditionalFormatting>
  <conditionalFormatting sqref="X70">
    <cfRule type="notContainsBlanks" dxfId="1" priority="1792">
      <formula>LEN(TRIM(X70))&gt;0</formula>
    </cfRule>
  </conditionalFormatting>
  <conditionalFormatting sqref="Y70">
    <cfRule type="cellIs" dxfId="0" priority="1782" operator="equal">
      <formula>"是"</formula>
    </cfRule>
  </conditionalFormatting>
  <conditionalFormatting sqref="V71">
    <cfRule type="notContainsBlanks" dxfId="1" priority="1814">
      <formula>LEN(TRIM(V71))&gt;0</formula>
    </cfRule>
  </conditionalFormatting>
  <conditionalFormatting sqref="W71">
    <cfRule type="cellIs" dxfId="0" priority="1801" operator="equal">
      <formula>"异常"</formula>
    </cfRule>
  </conditionalFormatting>
  <conditionalFormatting sqref="X71">
    <cfRule type="notContainsBlanks" dxfId="1" priority="1791">
      <formula>LEN(TRIM(X71))&gt;0</formula>
    </cfRule>
  </conditionalFormatting>
  <conditionalFormatting sqref="Y71">
    <cfRule type="cellIs" dxfId="0" priority="1781" operator="equal">
      <formula>"是"</formula>
    </cfRule>
  </conditionalFormatting>
  <conditionalFormatting sqref="V72">
    <cfRule type="notContainsBlanks" dxfId="1" priority="1813">
      <formula>LEN(TRIM(V72))&gt;0</formula>
    </cfRule>
  </conditionalFormatting>
  <conditionalFormatting sqref="W72">
    <cfRule type="cellIs" dxfId="0" priority="1800" operator="equal">
      <formula>"异常"</formula>
    </cfRule>
  </conditionalFormatting>
  <conditionalFormatting sqref="X72">
    <cfRule type="notContainsBlanks" dxfId="1" priority="1790">
      <formula>LEN(TRIM(X72))&gt;0</formula>
    </cfRule>
  </conditionalFormatting>
  <conditionalFormatting sqref="Y72">
    <cfRule type="cellIs" dxfId="0" priority="1780" operator="equal">
      <formula>"是"</formula>
    </cfRule>
  </conditionalFormatting>
  <conditionalFormatting sqref="U73">
    <cfRule type="cellIs" dxfId="0" priority="1807" operator="equal">
      <formula>"临界值"</formula>
    </cfRule>
    <cfRule type="cellIs" dxfId="0" priority="1820" operator="equal">
      <formula>$U$28</formula>
    </cfRule>
  </conditionalFormatting>
  <conditionalFormatting sqref="V73">
    <cfRule type="notContainsBlanks" dxfId="1" priority="1812">
      <formula>LEN(TRIM(V73))&gt;0</formula>
    </cfRule>
  </conditionalFormatting>
  <conditionalFormatting sqref="W73">
    <cfRule type="cellIs" dxfId="0" priority="1799" operator="equal">
      <formula>"异常"</formula>
    </cfRule>
  </conditionalFormatting>
  <conditionalFormatting sqref="X73">
    <cfRule type="notContainsBlanks" dxfId="1" priority="1789">
      <formula>LEN(TRIM(X73))&gt;0</formula>
    </cfRule>
  </conditionalFormatting>
  <conditionalFormatting sqref="Y73">
    <cfRule type="cellIs" dxfId="0" priority="1779" operator="equal">
      <formula>"是"</formula>
    </cfRule>
  </conditionalFormatting>
  <conditionalFormatting sqref="V74">
    <cfRule type="notContainsBlanks" dxfId="1" priority="1811">
      <formula>LEN(TRIM(V74))&gt;0</formula>
    </cfRule>
  </conditionalFormatting>
  <conditionalFormatting sqref="W74">
    <cfRule type="cellIs" dxfId="0" priority="1798" operator="equal">
      <formula>"异常"</formula>
    </cfRule>
  </conditionalFormatting>
  <conditionalFormatting sqref="X74">
    <cfRule type="notContainsBlanks" dxfId="1" priority="1788">
      <formula>LEN(TRIM(X74))&gt;0</formula>
    </cfRule>
  </conditionalFormatting>
  <conditionalFormatting sqref="Y74">
    <cfRule type="cellIs" dxfId="0" priority="1778" operator="equal">
      <formula>"是"</formula>
    </cfRule>
  </conditionalFormatting>
  <conditionalFormatting sqref="V75">
    <cfRule type="notContainsBlanks" dxfId="1" priority="1810">
      <formula>LEN(TRIM(V75))&gt;0</formula>
    </cfRule>
  </conditionalFormatting>
  <conditionalFormatting sqref="W75">
    <cfRule type="cellIs" dxfId="0" priority="1797" operator="equal">
      <formula>"异常"</formula>
    </cfRule>
  </conditionalFormatting>
  <conditionalFormatting sqref="X75">
    <cfRule type="notContainsBlanks" dxfId="1" priority="1787">
      <formula>LEN(TRIM(X75))&gt;0</formula>
    </cfRule>
  </conditionalFormatting>
  <conditionalFormatting sqref="Y75">
    <cfRule type="cellIs" dxfId="0" priority="1777" operator="equal">
      <formula>"是"</formula>
    </cfRule>
  </conditionalFormatting>
  <conditionalFormatting sqref="U76">
    <cfRule type="cellIs" dxfId="0" priority="1772" operator="equal">
      <formula>"临界值"</formula>
    </cfRule>
    <cfRule type="cellIs" dxfId="0" priority="1776" operator="equal">
      <formula>$U$28</formula>
    </cfRule>
  </conditionalFormatting>
  <conditionalFormatting sqref="V76">
    <cfRule type="notContainsBlanks" dxfId="1" priority="1774">
      <formula>LEN(TRIM(V76))&gt;0</formula>
    </cfRule>
  </conditionalFormatting>
  <conditionalFormatting sqref="W76">
    <cfRule type="cellIs" dxfId="0" priority="1770" operator="equal">
      <formula>"异常"</formula>
    </cfRule>
  </conditionalFormatting>
  <conditionalFormatting sqref="X76">
    <cfRule type="notContainsBlanks" dxfId="1" priority="1768">
      <formula>LEN(TRIM(X76))&gt;0</formula>
    </cfRule>
  </conditionalFormatting>
  <conditionalFormatting sqref="Y76">
    <cfRule type="cellIs" dxfId="0" priority="1766" operator="equal">
      <formula>"是"</formula>
    </cfRule>
  </conditionalFormatting>
  <conditionalFormatting sqref="U77">
    <cfRule type="cellIs" dxfId="0" priority="1771" operator="equal">
      <formula>"临界值"</formula>
    </cfRule>
    <cfRule type="cellIs" dxfId="0" priority="1775" operator="equal">
      <formula>$U$28</formula>
    </cfRule>
  </conditionalFormatting>
  <conditionalFormatting sqref="V77">
    <cfRule type="notContainsBlanks" dxfId="1" priority="1773">
      <formula>LEN(TRIM(V77))&gt;0</formula>
    </cfRule>
  </conditionalFormatting>
  <conditionalFormatting sqref="W77">
    <cfRule type="cellIs" dxfId="0" priority="1769" operator="equal">
      <formula>"异常"</formula>
    </cfRule>
  </conditionalFormatting>
  <conditionalFormatting sqref="X77">
    <cfRule type="notContainsBlanks" dxfId="1" priority="1767">
      <formula>LEN(TRIM(X77))&gt;0</formula>
    </cfRule>
  </conditionalFormatting>
  <conditionalFormatting sqref="Y77">
    <cfRule type="cellIs" dxfId="0" priority="1765" operator="equal">
      <formula>"是"</formula>
    </cfRule>
  </conditionalFormatting>
  <conditionalFormatting sqref="U78">
    <cfRule type="cellIs" dxfId="0" priority="1760" operator="equal">
      <formula>"临界值"</formula>
    </cfRule>
    <cfRule type="cellIs" dxfId="0" priority="1762" operator="equal">
      <formula>$U$28</formula>
    </cfRule>
  </conditionalFormatting>
  <conditionalFormatting sqref="V78">
    <cfRule type="notContainsBlanks" dxfId="1" priority="1761">
      <formula>LEN(TRIM(V78))&gt;0</formula>
    </cfRule>
  </conditionalFormatting>
  <conditionalFormatting sqref="W78">
    <cfRule type="cellIs" dxfId="0" priority="1759" operator="equal">
      <formula>"异常"</formula>
    </cfRule>
  </conditionalFormatting>
  <conditionalFormatting sqref="X78">
    <cfRule type="notContainsBlanks" dxfId="1" priority="1758">
      <formula>LEN(TRIM(X78))&gt;0</formula>
    </cfRule>
  </conditionalFormatting>
  <conditionalFormatting sqref="Y78">
    <cfRule type="cellIs" dxfId="0" priority="1757" operator="equal">
      <formula>"是"</formula>
    </cfRule>
  </conditionalFormatting>
  <conditionalFormatting sqref="U79">
    <cfRule type="cellIs" dxfId="0" priority="1750" operator="equal">
      <formula>"临界值"</formula>
    </cfRule>
    <cfRule type="cellIs" dxfId="0" priority="1752" operator="equal">
      <formula>$U$28</formula>
    </cfRule>
  </conditionalFormatting>
  <conditionalFormatting sqref="V79">
    <cfRule type="notContainsBlanks" dxfId="1" priority="1751">
      <formula>LEN(TRIM(V79))&gt;0</formula>
    </cfRule>
  </conditionalFormatting>
  <conditionalFormatting sqref="W79">
    <cfRule type="cellIs" dxfId="0" priority="1749" operator="equal">
      <formula>"异常"</formula>
    </cfRule>
  </conditionalFormatting>
  <conditionalFormatting sqref="X79">
    <cfRule type="notContainsBlanks" dxfId="1" priority="1748">
      <formula>LEN(TRIM(X79))&gt;0</formula>
    </cfRule>
  </conditionalFormatting>
  <conditionalFormatting sqref="Y79">
    <cfRule type="cellIs" dxfId="0" priority="1747" operator="equal">
      <formula>"是"</formula>
    </cfRule>
  </conditionalFormatting>
  <conditionalFormatting sqref="U85">
    <cfRule type="cellIs" dxfId="0" priority="1688" operator="equal">
      <formula>"临界值"</formula>
    </cfRule>
    <cfRule type="cellIs" dxfId="0" priority="1740" operator="equal">
      <formula>$U$28</formula>
    </cfRule>
  </conditionalFormatting>
  <conditionalFormatting sqref="V85">
    <cfRule type="notContainsBlanks" dxfId="1" priority="1717">
      <formula>LEN(TRIM(V85))&gt;0</formula>
    </cfRule>
  </conditionalFormatting>
  <conditionalFormatting sqref="W85">
    <cfRule type="cellIs" dxfId="0" priority="1665" operator="equal">
      <formula>"异常"</formula>
    </cfRule>
  </conditionalFormatting>
  <conditionalFormatting sqref="X85">
    <cfRule type="notContainsBlanks" dxfId="1" priority="1636">
      <formula>LEN(TRIM(X85))&gt;0</formula>
    </cfRule>
  </conditionalFormatting>
  <conditionalFormatting sqref="Y85">
    <cfRule type="cellIs" dxfId="0" priority="1607" operator="equal">
      <formula>"是"</formula>
    </cfRule>
  </conditionalFormatting>
  <conditionalFormatting sqref="U86">
    <cfRule type="cellIs" dxfId="0" priority="1687" operator="equal">
      <formula>"临界值"</formula>
    </cfRule>
    <cfRule type="cellIs" dxfId="0" priority="1739" operator="equal">
      <formula>$U$28</formula>
    </cfRule>
  </conditionalFormatting>
  <conditionalFormatting sqref="V86">
    <cfRule type="notContainsBlanks" dxfId="1" priority="1716">
      <formula>LEN(TRIM(V86))&gt;0</formula>
    </cfRule>
  </conditionalFormatting>
  <conditionalFormatting sqref="W86">
    <cfRule type="cellIs" dxfId="0" priority="1664" operator="equal">
      <formula>"异常"</formula>
    </cfRule>
  </conditionalFormatting>
  <conditionalFormatting sqref="X86">
    <cfRule type="notContainsBlanks" dxfId="1" priority="1635">
      <formula>LEN(TRIM(X86))&gt;0</formula>
    </cfRule>
  </conditionalFormatting>
  <conditionalFormatting sqref="Y86">
    <cfRule type="cellIs" dxfId="0" priority="1606" operator="equal">
      <formula>"是"</formula>
    </cfRule>
  </conditionalFormatting>
  <conditionalFormatting sqref="U87">
    <cfRule type="cellIs" dxfId="0" priority="1686" operator="equal">
      <formula>"临界值"</formula>
    </cfRule>
    <cfRule type="cellIs" dxfId="0" priority="1738" operator="equal">
      <formula>$U$28</formula>
    </cfRule>
  </conditionalFormatting>
  <conditionalFormatting sqref="V87">
    <cfRule type="notContainsBlanks" dxfId="1" priority="1715">
      <formula>LEN(TRIM(V87))&gt;0</formula>
    </cfRule>
  </conditionalFormatting>
  <conditionalFormatting sqref="W87">
    <cfRule type="cellIs" dxfId="0" priority="1663" operator="equal">
      <formula>"异常"</formula>
    </cfRule>
  </conditionalFormatting>
  <conditionalFormatting sqref="X87">
    <cfRule type="notContainsBlanks" dxfId="1" priority="1634">
      <formula>LEN(TRIM(X87))&gt;0</formula>
    </cfRule>
  </conditionalFormatting>
  <conditionalFormatting sqref="Y87">
    <cfRule type="cellIs" dxfId="0" priority="1605" operator="equal">
      <formula>"是"</formula>
    </cfRule>
  </conditionalFormatting>
  <conditionalFormatting sqref="U88">
    <cfRule type="cellIs" dxfId="0" priority="1685" operator="equal">
      <formula>"临界值"</formula>
    </cfRule>
    <cfRule type="cellIs" dxfId="0" priority="1737" operator="equal">
      <formula>$U$28</formula>
    </cfRule>
  </conditionalFormatting>
  <conditionalFormatting sqref="V88">
    <cfRule type="notContainsBlanks" dxfId="1" priority="1714">
      <formula>LEN(TRIM(V88))&gt;0</formula>
    </cfRule>
  </conditionalFormatting>
  <conditionalFormatting sqref="W88">
    <cfRule type="cellIs" dxfId="0" priority="1662" operator="equal">
      <formula>"异常"</formula>
    </cfRule>
  </conditionalFormatting>
  <conditionalFormatting sqref="X88">
    <cfRule type="notContainsBlanks" dxfId="1" priority="1633">
      <formula>LEN(TRIM(X88))&gt;0</formula>
    </cfRule>
  </conditionalFormatting>
  <conditionalFormatting sqref="Y88">
    <cfRule type="cellIs" dxfId="0" priority="1604" operator="equal">
      <formula>"是"</formula>
    </cfRule>
  </conditionalFormatting>
  <conditionalFormatting sqref="U89">
    <cfRule type="cellIs" dxfId="0" priority="1684" operator="equal">
      <formula>"临界值"</formula>
    </cfRule>
    <cfRule type="cellIs" dxfId="0" priority="1736" operator="equal">
      <formula>$U$28</formula>
    </cfRule>
  </conditionalFormatting>
  <conditionalFormatting sqref="V89">
    <cfRule type="notContainsBlanks" dxfId="1" priority="1713">
      <formula>LEN(TRIM(V89))&gt;0</formula>
    </cfRule>
  </conditionalFormatting>
  <conditionalFormatting sqref="W89">
    <cfRule type="cellIs" dxfId="0" priority="1661" operator="equal">
      <formula>"异常"</formula>
    </cfRule>
  </conditionalFormatting>
  <conditionalFormatting sqref="X89">
    <cfRule type="notContainsBlanks" dxfId="1" priority="1632">
      <formula>LEN(TRIM(X89))&gt;0</formula>
    </cfRule>
  </conditionalFormatting>
  <conditionalFormatting sqref="Y89">
    <cfRule type="cellIs" dxfId="0" priority="1603" operator="equal">
      <formula>"是"</formula>
    </cfRule>
  </conditionalFormatting>
  <conditionalFormatting sqref="U90">
    <cfRule type="cellIs" dxfId="0" priority="1683" operator="equal">
      <formula>"临界值"</formula>
    </cfRule>
    <cfRule type="cellIs" dxfId="0" priority="1735" operator="equal">
      <formula>$U$28</formula>
    </cfRule>
  </conditionalFormatting>
  <conditionalFormatting sqref="V90">
    <cfRule type="notContainsBlanks" dxfId="1" priority="1712">
      <formula>LEN(TRIM(V90))&gt;0</formula>
    </cfRule>
  </conditionalFormatting>
  <conditionalFormatting sqref="W90">
    <cfRule type="cellIs" dxfId="0" priority="1660" operator="equal">
      <formula>"异常"</formula>
    </cfRule>
  </conditionalFormatting>
  <conditionalFormatting sqref="X90">
    <cfRule type="notContainsBlanks" dxfId="1" priority="1631">
      <formula>LEN(TRIM(X90))&gt;0</formula>
    </cfRule>
  </conditionalFormatting>
  <conditionalFormatting sqref="Y90">
    <cfRule type="cellIs" dxfId="0" priority="1602" operator="equal">
      <formula>"是"</formula>
    </cfRule>
  </conditionalFormatting>
  <conditionalFormatting sqref="U91">
    <cfRule type="cellIs" dxfId="0" priority="1682" operator="equal">
      <formula>"临界值"</formula>
    </cfRule>
    <cfRule type="cellIs" dxfId="0" priority="1734" operator="equal">
      <formula>$U$28</formula>
    </cfRule>
  </conditionalFormatting>
  <conditionalFormatting sqref="V91">
    <cfRule type="notContainsBlanks" dxfId="1" priority="1711">
      <formula>LEN(TRIM(V91))&gt;0</formula>
    </cfRule>
  </conditionalFormatting>
  <conditionalFormatting sqref="W91">
    <cfRule type="cellIs" dxfId="0" priority="1659" operator="equal">
      <formula>"异常"</formula>
    </cfRule>
  </conditionalFormatting>
  <conditionalFormatting sqref="X91">
    <cfRule type="notContainsBlanks" dxfId="1" priority="1089">
      <formula>LEN(TRIM(X91))&gt;0</formula>
    </cfRule>
  </conditionalFormatting>
  <conditionalFormatting sqref="Y91">
    <cfRule type="cellIs" dxfId="0" priority="1088" operator="equal">
      <formula>"是"</formula>
    </cfRule>
  </conditionalFormatting>
  <conditionalFormatting sqref="U92">
    <cfRule type="cellIs" dxfId="0" priority="1681" operator="equal">
      <formula>"临界值"</formula>
    </cfRule>
    <cfRule type="cellIs" dxfId="0" priority="1733" operator="equal">
      <formula>$U$28</formula>
    </cfRule>
  </conditionalFormatting>
  <conditionalFormatting sqref="V92">
    <cfRule type="notContainsBlanks" dxfId="1" priority="1710">
      <formula>LEN(TRIM(V92))&gt;0</formula>
    </cfRule>
  </conditionalFormatting>
  <conditionalFormatting sqref="W92">
    <cfRule type="cellIs" dxfId="0" priority="1658" operator="equal">
      <formula>"异常"</formula>
    </cfRule>
  </conditionalFormatting>
  <conditionalFormatting sqref="X92">
    <cfRule type="notContainsBlanks" dxfId="1" priority="1629">
      <formula>LEN(TRIM(X92))&gt;0</formula>
    </cfRule>
  </conditionalFormatting>
  <conditionalFormatting sqref="Y92">
    <cfRule type="cellIs" dxfId="0" priority="1600" operator="equal">
      <formula>"是"</formula>
    </cfRule>
  </conditionalFormatting>
  <conditionalFormatting sqref="U93">
    <cfRule type="cellIs" dxfId="0" priority="1680" operator="equal">
      <formula>"临界值"</formula>
    </cfRule>
    <cfRule type="cellIs" dxfId="0" priority="1732" operator="equal">
      <formula>$U$28</formula>
    </cfRule>
  </conditionalFormatting>
  <conditionalFormatting sqref="V93">
    <cfRule type="notContainsBlanks" dxfId="1" priority="1709">
      <formula>LEN(TRIM(V93))&gt;0</formula>
    </cfRule>
  </conditionalFormatting>
  <conditionalFormatting sqref="W93">
    <cfRule type="cellIs" dxfId="0" priority="1657" operator="equal">
      <formula>"异常"</formula>
    </cfRule>
  </conditionalFormatting>
  <conditionalFormatting sqref="X93">
    <cfRule type="notContainsBlanks" dxfId="1" priority="1628">
      <formula>LEN(TRIM(X93))&gt;0</formula>
    </cfRule>
  </conditionalFormatting>
  <conditionalFormatting sqref="Y93">
    <cfRule type="cellIs" dxfId="0" priority="1599" operator="equal">
      <formula>"是"</formula>
    </cfRule>
  </conditionalFormatting>
  <conditionalFormatting sqref="U94">
    <cfRule type="cellIs" dxfId="0" priority="1679" operator="equal">
      <formula>"临界值"</formula>
    </cfRule>
    <cfRule type="cellIs" dxfId="0" priority="1731" operator="equal">
      <formula>$U$28</formula>
    </cfRule>
  </conditionalFormatting>
  <conditionalFormatting sqref="V94">
    <cfRule type="notContainsBlanks" dxfId="1" priority="1708">
      <formula>LEN(TRIM(V94))&gt;0</formula>
    </cfRule>
  </conditionalFormatting>
  <conditionalFormatting sqref="W94">
    <cfRule type="cellIs" dxfId="0" priority="1656" operator="equal">
      <formula>"异常"</formula>
    </cfRule>
  </conditionalFormatting>
  <conditionalFormatting sqref="X94">
    <cfRule type="notContainsBlanks" dxfId="1" priority="1627">
      <formula>LEN(TRIM(X94))&gt;0</formula>
    </cfRule>
  </conditionalFormatting>
  <conditionalFormatting sqref="Y94">
    <cfRule type="cellIs" dxfId="0" priority="1598" operator="equal">
      <formula>"是"</formula>
    </cfRule>
  </conditionalFormatting>
  <conditionalFormatting sqref="U95">
    <cfRule type="cellIs" dxfId="0" priority="1678" operator="equal">
      <formula>"临界值"</formula>
    </cfRule>
    <cfRule type="cellIs" dxfId="0" priority="1730" operator="equal">
      <formula>$U$28</formula>
    </cfRule>
  </conditionalFormatting>
  <conditionalFormatting sqref="V95">
    <cfRule type="notContainsBlanks" dxfId="1" priority="1707">
      <formula>LEN(TRIM(V95))&gt;0</formula>
    </cfRule>
  </conditionalFormatting>
  <conditionalFormatting sqref="W95">
    <cfRule type="cellIs" dxfId="0" priority="1655" operator="equal">
      <formula>"异常"</formula>
    </cfRule>
  </conditionalFormatting>
  <conditionalFormatting sqref="X95">
    <cfRule type="notContainsBlanks" dxfId="1" priority="1626">
      <formula>LEN(TRIM(X95))&gt;0</formula>
    </cfRule>
  </conditionalFormatting>
  <conditionalFormatting sqref="Y95">
    <cfRule type="cellIs" dxfId="0" priority="1597" operator="equal">
      <formula>"是"</formula>
    </cfRule>
  </conditionalFormatting>
  <conditionalFormatting sqref="U96">
    <cfRule type="cellIs" dxfId="0" priority="1677" operator="equal">
      <formula>"临界值"</formula>
    </cfRule>
    <cfRule type="cellIs" dxfId="0" priority="1729" operator="equal">
      <formula>$U$28</formula>
    </cfRule>
  </conditionalFormatting>
  <conditionalFormatting sqref="V96">
    <cfRule type="notContainsBlanks" dxfId="1" priority="1706">
      <formula>LEN(TRIM(V96))&gt;0</formula>
    </cfRule>
  </conditionalFormatting>
  <conditionalFormatting sqref="W96">
    <cfRule type="cellIs" dxfId="0" priority="1654" operator="equal">
      <formula>"异常"</formula>
    </cfRule>
  </conditionalFormatting>
  <conditionalFormatting sqref="X96">
    <cfRule type="notContainsBlanks" dxfId="1" priority="1625">
      <formula>LEN(TRIM(X96))&gt;0</formula>
    </cfRule>
  </conditionalFormatting>
  <conditionalFormatting sqref="Y96">
    <cfRule type="cellIs" dxfId="0" priority="1596" operator="equal">
      <formula>"是"</formula>
    </cfRule>
  </conditionalFormatting>
  <conditionalFormatting sqref="V97">
    <cfRule type="notContainsBlanks" dxfId="1" priority="1705">
      <formula>LEN(TRIM(V97))&gt;0</formula>
    </cfRule>
  </conditionalFormatting>
  <conditionalFormatting sqref="W97">
    <cfRule type="cellIs" dxfId="0" priority="1653" operator="equal">
      <formula>"异常"</formula>
    </cfRule>
  </conditionalFormatting>
  <conditionalFormatting sqref="X97">
    <cfRule type="notContainsBlanks" dxfId="1" priority="1624">
      <formula>LEN(TRIM(X97))&gt;0</formula>
    </cfRule>
  </conditionalFormatting>
  <conditionalFormatting sqref="Y97">
    <cfRule type="cellIs" dxfId="0" priority="1595" operator="equal">
      <formula>"是"</formula>
    </cfRule>
  </conditionalFormatting>
  <conditionalFormatting sqref="V98">
    <cfRule type="notContainsBlanks" dxfId="1" priority="1704">
      <formula>LEN(TRIM(V98))&gt;0</formula>
    </cfRule>
  </conditionalFormatting>
  <conditionalFormatting sqref="W98">
    <cfRule type="cellIs" dxfId="0" priority="1652" operator="equal">
      <formula>"异常"</formula>
    </cfRule>
  </conditionalFormatting>
  <conditionalFormatting sqref="X98">
    <cfRule type="notContainsBlanks" dxfId="1" priority="1623">
      <formula>LEN(TRIM(X98))&gt;0</formula>
    </cfRule>
  </conditionalFormatting>
  <conditionalFormatting sqref="Y98">
    <cfRule type="cellIs" dxfId="0" priority="1594" operator="equal">
      <formula>"是"</formula>
    </cfRule>
  </conditionalFormatting>
  <conditionalFormatting sqref="V99">
    <cfRule type="notContainsBlanks" dxfId="1" priority="1703">
      <formula>LEN(TRIM(V99))&gt;0</formula>
    </cfRule>
  </conditionalFormatting>
  <conditionalFormatting sqref="W99">
    <cfRule type="cellIs" dxfId="0" priority="1651" operator="equal">
      <formula>"异常"</formula>
    </cfRule>
  </conditionalFormatting>
  <conditionalFormatting sqref="X99">
    <cfRule type="notContainsBlanks" dxfId="1" priority="1622">
      <formula>LEN(TRIM(X99))&gt;0</formula>
    </cfRule>
  </conditionalFormatting>
  <conditionalFormatting sqref="Y99">
    <cfRule type="cellIs" dxfId="0" priority="1593" operator="equal">
      <formula>"是"</formula>
    </cfRule>
  </conditionalFormatting>
  <conditionalFormatting sqref="V100">
    <cfRule type="notContainsBlanks" dxfId="1" priority="1702">
      <formula>LEN(TRIM(V100))&gt;0</formula>
    </cfRule>
  </conditionalFormatting>
  <conditionalFormatting sqref="W100">
    <cfRule type="cellIs" dxfId="0" priority="1650" operator="equal">
      <formula>"异常"</formula>
    </cfRule>
  </conditionalFormatting>
  <conditionalFormatting sqref="X100">
    <cfRule type="notContainsBlanks" dxfId="1" priority="1621">
      <formula>LEN(TRIM(X100))&gt;0</formula>
    </cfRule>
  </conditionalFormatting>
  <conditionalFormatting sqref="Y100">
    <cfRule type="cellIs" dxfId="0" priority="1592" operator="equal">
      <formula>"是"</formula>
    </cfRule>
  </conditionalFormatting>
  <conditionalFormatting sqref="V101">
    <cfRule type="notContainsBlanks" dxfId="1" priority="1701">
      <formula>LEN(TRIM(V101))&gt;0</formula>
    </cfRule>
  </conditionalFormatting>
  <conditionalFormatting sqref="W101">
    <cfRule type="cellIs" dxfId="0" priority="1649" operator="equal">
      <formula>"异常"</formula>
    </cfRule>
  </conditionalFormatting>
  <conditionalFormatting sqref="X101">
    <cfRule type="notContainsBlanks" dxfId="1" priority="1620">
      <formula>LEN(TRIM(X101))&gt;0</formula>
    </cfRule>
  </conditionalFormatting>
  <conditionalFormatting sqref="Y101">
    <cfRule type="cellIs" dxfId="0" priority="1591" operator="equal">
      <formula>"是"</formula>
    </cfRule>
  </conditionalFormatting>
  <conditionalFormatting sqref="U102">
    <cfRule type="cellIs" dxfId="0" priority="1541" operator="equal">
      <formula>"临界值"</formula>
    </cfRule>
    <cfRule type="cellIs" dxfId="0" priority="1542" operator="equal">
      <formula>$U$28</formula>
    </cfRule>
  </conditionalFormatting>
  <conditionalFormatting sqref="V102">
    <cfRule type="notContainsBlanks" dxfId="1" priority="1700">
      <formula>LEN(TRIM(V102))&gt;0</formula>
    </cfRule>
  </conditionalFormatting>
  <conditionalFormatting sqref="W102">
    <cfRule type="cellIs" dxfId="0" priority="1648" operator="equal">
      <formula>"异常"</formula>
    </cfRule>
  </conditionalFormatting>
  <conditionalFormatting sqref="X102">
    <cfRule type="notContainsBlanks" dxfId="1" priority="1619">
      <formula>LEN(TRIM(X102))&gt;0</formula>
    </cfRule>
  </conditionalFormatting>
  <conditionalFormatting sqref="Y102">
    <cfRule type="cellIs" dxfId="0" priority="1590" operator="equal">
      <formula>"是"</formula>
    </cfRule>
  </conditionalFormatting>
  <conditionalFormatting sqref="U103">
    <cfRule type="cellIs" dxfId="0" priority="1676" operator="equal">
      <formula>"临界值"</formula>
    </cfRule>
    <cfRule type="cellIs" dxfId="0" priority="1728" operator="equal">
      <formula>$U$28</formula>
    </cfRule>
  </conditionalFormatting>
  <conditionalFormatting sqref="V103">
    <cfRule type="notContainsBlanks" dxfId="1" priority="1699">
      <formula>LEN(TRIM(V103))&gt;0</formula>
    </cfRule>
  </conditionalFormatting>
  <conditionalFormatting sqref="W103">
    <cfRule type="cellIs" dxfId="0" priority="1647" operator="equal">
      <formula>"异常"</formula>
    </cfRule>
  </conditionalFormatting>
  <conditionalFormatting sqref="X103">
    <cfRule type="notContainsBlanks" dxfId="1" priority="1618">
      <formula>LEN(TRIM(X103))&gt;0</formula>
    </cfRule>
  </conditionalFormatting>
  <conditionalFormatting sqref="Y103">
    <cfRule type="cellIs" dxfId="0" priority="1589" operator="equal">
      <formula>"是"</formula>
    </cfRule>
  </conditionalFormatting>
  <conditionalFormatting sqref="U104">
    <cfRule type="cellIs" dxfId="0" priority="1675" operator="equal">
      <formula>"临界值"</formula>
    </cfRule>
    <cfRule type="cellIs" dxfId="0" priority="1727" operator="equal">
      <formula>$U$28</formula>
    </cfRule>
  </conditionalFormatting>
  <conditionalFormatting sqref="V104">
    <cfRule type="notContainsBlanks" dxfId="1" priority="1698">
      <formula>LEN(TRIM(V104))&gt;0</formula>
    </cfRule>
  </conditionalFormatting>
  <conditionalFormatting sqref="W104">
    <cfRule type="cellIs" dxfId="0" priority="1646" operator="equal">
      <formula>"异常"</formula>
    </cfRule>
  </conditionalFormatting>
  <conditionalFormatting sqref="X104">
    <cfRule type="notContainsBlanks" dxfId="1" priority="1617">
      <formula>LEN(TRIM(X104))&gt;0</formula>
    </cfRule>
  </conditionalFormatting>
  <conditionalFormatting sqref="Y104">
    <cfRule type="cellIs" dxfId="0" priority="1588" operator="equal">
      <formula>"是"</formula>
    </cfRule>
  </conditionalFormatting>
  <conditionalFormatting sqref="U105">
    <cfRule type="cellIs" dxfId="0" priority="1674" operator="equal">
      <formula>"临界值"</formula>
    </cfRule>
    <cfRule type="cellIs" dxfId="0" priority="1726" operator="equal">
      <formula>$U$28</formula>
    </cfRule>
  </conditionalFormatting>
  <conditionalFormatting sqref="V105">
    <cfRule type="notContainsBlanks" dxfId="1" priority="1697">
      <formula>LEN(TRIM(V105))&gt;0</formula>
    </cfRule>
  </conditionalFormatting>
  <conditionalFormatting sqref="W105">
    <cfRule type="cellIs" dxfId="0" priority="1645" operator="equal">
      <formula>"异常"</formula>
    </cfRule>
  </conditionalFormatting>
  <conditionalFormatting sqref="X105">
    <cfRule type="notContainsBlanks" dxfId="1" priority="1616">
      <formula>LEN(TRIM(X105))&gt;0</formula>
    </cfRule>
  </conditionalFormatting>
  <conditionalFormatting sqref="Y105">
    <cfRule type="cellIs" dxfId="0" priority="1587" operator="equal">
      <formula>"是"</formula>
    </cfRule>
  </conditionalFormatting>
  <conditionalFormatting sqref="U106">
    <cfRule type="cellIs" dxfId="0" priority="1673" operator="equal">
      <formula>"临界值"</formula>
    </cfRule>
    <cfRule type="cellIs" dxfId="0" priority="1725" operator="equal">
      <formula>$U$28</formula>
    </cfRule>
  </conditionalFormatting>
  <conditionalFormatting sqref="V106">
    <cfRule type="notContainsBlanks" dxfId="1" priority="1696">
      <formula>LEN(TRIM(V106))&gt;0</formula>
    </cfRule>
  </conditionalFormatting>
  <conditionalFormatting sqref="W106">
    <cfRule type="cellIs" dxfId="0" priority="1644" operator="equal">
      <formula>"异常"</formula>
    </cfRule>
  </conditionalFormatting>
  <conditionalFormatting sqref="X106">
    <cfRule type="notContainsBlanks" dxfId="1" priority="1615">
      <formula>LEN(TRIM(X106))&gt;0</formula>
    </cfRule>
  </conditionalFormatting>
  <conditionalFormatting sqref="Y106">
    <cfRule type="cellIs" dxfId="0" priority="1586" operator="equal">
      <formula>"是"</formula>
    </cfRule>
  </conditionalFormatting>
  <conditionalFormatting sqref="U107">
    <cfRule type="cellIs" dxfId="0" priority="1672" operator="equal">
      <formula>"临界值"</formula>
    </cfRule>
    <cfRule type="cellIs" dxfId="0" priority="1724" operator="equal">
      <formula>$U$28</formula>
    </cfRule>
  </conditionalFormatting>
  <conditionalFormatting sqref="V107">
    <cfRule type="notContainsBlanks" dxfId="1" priority="1695">
      <formula>LEN(TRIM(V107))&gt;0</formula>
    </cfRule>
  </conditionalFormatting>
  <conditionalFormatting sqref="W107">
    <cfRule type="cellIs" dxfId="0" priority="1643" operator="equal">
      <formula>"异常"</formula>
    </cfRule>
  </conditionalFormatting>
  <conditionalFormatting sqref="X107">
    <cfRule type="notContainsBlanks" dxfId="1" priority="1614">
      <formula>LEN(TRIM(X107))&gt;0</formula>
    </cfRule>
  </conditionalFormatting>
  <conditionalFormatting sqref="Y107">
    <cfRule type="cellIs" dxfId="0" priority="1585" operator="equal">
      <formula>"是"</formula>
    </cfRule>
  </conditionalFormatting>
  <conditionalFormatting sqref="U108">
    <cfRule type="cellIs" dxfId="0" priority="1671" operator="equal">
      <formula>"临界值"</formula>
    </cfRule>
    <cfRule type="cellIs" dxfId="0" priority="1723" operator="equal">
      <formula>$U$28</formula>
    </cfRule>
  </conditionalFormatting>
  <conditionalFormatting sqref="V108">
    <cfRule type="notContainsBlanks" dxfId="1" priority="1694">
      <formula>LEN(TRIM(V108))&gt;0</formula>
    </cfRule>
  </conditionalFormatting>
  <conditionalFormatting sqref="W108">
    <cfRule type="cellIs" dxfId="0" priority="1642" operator="equal">
      <formula>"异常"</formula>
    </cfRule>
  </conditionalFormatting>
  <conditionalFormatting sqref="X108">
    <cfRule type="notContainsBlanks" dxfId="1" priority="1613">
      <formula>LEN(TRIM(X108))&gt;0</formula>
    </cfRule>
  </conditionalFormatting>
  <conditionalFormatting sqref="Y108">
    <cfRule type="cellIs" dxfId="0" priority="1584" operator="equal">
      <formula>"是"</formula>
    </cfRule>
  </conditionalFormatting>
  <conditionalFormatting sqref="U109">
    <cfRule type="cellIs" dxfId="0" priority="1670" operator="equal">
      <formula>"临界值"</formula>
    </cfRule>
    <cfRule type="cellIs" dxfId="0" priority="1722" operator="equal">
      <formula>$U$28</formula>
    </cfRule>
  </conditionalFormatting>
  <conditionalFormatting sqref="V109">
    <cfRule type="notContainsBlanks" dxfId="1" priority="1693">
      <formula>LEN(TRIM(V109))&gt;0</formula>
    </cfRule>
  </conditionalFormatting>
  <conditionalFormatting sqref="W109">
    <cfRule type="cellIs" dxfId="0" priority="1641" operator="equal">
      <formula>"异常"</formula>
    </cfRule>
  </conditionalFormatting>
  <conditionalFormatting sqref="X109">
    <cfRule type="notContainsBlanks" dxfId="1" priority="1612">
      <formula>LEN(TRIM(X109))&gt;0</formula>
    </cfRule>
  </conditionalFormatting>
  <conditionalFormatting sqref="Y109">
    <cfRule type="cellIs" dxfId="0" priority="1583" operator="equal">
      <formula>"是"</formula>
    </cfRule>
  </conditionalFormatting>
  <conditionalFormatting sqref="U110">
    <cfRule type="cellIs" dxfId="0" priority="1669" operator="equal">
      <formula>"临界值"</formula>
    </cfRule>
    <cfRule type="cellIs" dxfId="0" priority="1721" operator="equal">
      <formula>$U$28</formula>
    </cfRule>
  </conditionalFormatting>
  <conditionalFormatting sqref="V110">
    <cfRule type="notContainsBlanks" dxfId="1" priority="1692">
      <formula>LEN(TRIM(V110))&gt;0</formula>
    </cfRule>
  </conditionalFormatting>
  <conditionalFormatting sqref="W110">
    <cfRule type="cellIs" dxfId="0" priority="1640" operator="equal">
      <formula>"异常"</formula>
    </cfRule>
  </conditionalFormatting>
  <conditionalFormatting sqref="X110">
    <cfRule type="notContainsBlanks" dxfId="1" priority="1611">
      <formula>LEN(TRIM(X110))&gt;0</formula>
    </cfRule>
  </conditionalFormatting>
  <conditionalFormatting sqref="Y110">
    <cfRule type="cellIs" dxfId="0" priority="1582" operator="equal">
      <formula>"是"</formula>
    </cfRule>
  </conditionalFormatting>
  <conditionalFormatting sqref="U111">
    <cfRule type="cellIs" dxfId="0" priority="1668" operator="equal">
      <formula>"临界值"</formula>
    </cfRule>
    <cfRule type="cellIs" dxfId="0" priority="1720" operator="equal">
      <formula>$U$28</formula>
    </cfRule>
  </conditionalFormatting>
  <conditionalFormatting sqref="V111">
    <cfRule type="notContainsBlanks" dxfId="1" priority="1691">
      <formula>LEN(TRIM(V111))&gt;0</formula>
    </cfRule>
  </conditionalFormatting>
  <conditionalFormatting sqref="W111">
    <cfRule type="cellIs" dxfId="0" priority="1639" operator="equal">
      <formula>"异常"</formula>
    </cfRule>
  </conditionalFormatting>
  <conditionalFormatting sqref="X111">
    <cfRule type="notContainsBlanks" dxfId="1" priority="1610">
      <formula>LEN(TRIM(X111))&gt;0</formula>
    </cfRule>
  </conditionalFormatting>
  <conditionalFormatting sqref="Y111">
    <cfRule type="cellIs" dxfId="0" priority="1581" operator="equal">
      <formula>"是"</formula>
    </cfRule>
  </conditionalFormatting>
  <conditionalFormatting sqref="U112">
    <cfRule type="cellIs" dxfId="0" priority="1667" operator="equal">
      <formula>"临界值"</formula>
    </cfRule>
    <cfRule type="cellIs" dxfId="0" priority="1719" operator="equal">
      <formula>$U$28</formula>
    </cfRule>
  </conditionalFormatting>
  <conditionalFormatting sqref="V112">
    <cfRule type="notContainsBlanks" dxfId="1" priority="1690">
      <formula>LEN(TRIM(V112))&gt;0</formula>
    </cfRule>
  </conditionalFormatting>
  <conditionalFormatting sqref="W112">
    <cfRule type="cellIs" dxfId="0" priority="1638" operator="equal">
      <formula>"异常"</formula>
    </cfRule>
  </conditionalFormatting>
  <conditionalFormatting sqref="X112">
    <cfRule type="notContainsBlanks" dxfId="1" priority="1609">
      <formula>LEN(TRIM(X112))&gt;0</formula>
    </cfRule>
  </conditionalFormatting>
  <conditionalFormatting sqref="Y112">
    <cfRule type="cellIs" dxfId="0" priority="1580" operator="equal">
      <formula>"是"</formula>
    </cfRule>
  </conditionalFormatting>
  <conditionalFormatting sqref="U113">
    <cfRule type="cellIs" dxfId="0" priority="1666" operator="equal">
      <formula>"临界值"</formula>
    </cfRule>
    <cfRule type="cellIs" dxfId="0" priority="1718" operator="equal">
      <formula>$U$28</formula>
    </cfRule>
  </conditionalFormatting>
  <conditionalFormatting sqref="V113">
    <cfRule type="notContainsBlanks" dxfId="1" priority="1689">
      <formula>LEN(TRIM(V113))&gt;0</formula>
    </cfRule>
  </conditionalFormatting>
  <conditionalFormatting sqref="W113">
    <cfRule type="cellIs" dxfId="0" priority="1637" operator="equal">
      <formula>"异常"</formula>
    </cfRule>
  </conditionalFormatting>
  <conditionalFormatting sqref="X113">
    <cfRule type="notContainsBlanks" dxfId="1" priority="1608">
      <formula>LEN(TRIM(X113))&gt;0</formula>
    </cfRule>
  </conditionalFormatting>
  <conditionalFormatting sqref="Y113">
    <cfRule type="cellIs" dxfId="0" priority="1579" operator="equal">
      <formula>"是"</formula>
    </cfRule>
  </conditionalFormatting>
  <conditionalFormatting sqref="U114">
    <cfRule type="cellIs" dxfId="0" priority="1566" operator="equal">
      <formula>"临界值"</formula>
    </cfRule>
    <cfRule type="cellIs" dxfId="0" priority="1578" operator="equal">
      <formula>$U$28</formula>
    </cfRule>
  </conditionalFormatting>
  <conditionalFormatting sqref="V114">
    <cfRule type="notContainsBlanks" dxfId="1" priority="1572">
      <formula>LEN(TRIM(V114))&gt;0</formula>
    </cfRule>
  </conditionalFormatting>
  <conditionalFormatting sqref="W114">
    <cfRule type="cellIs" dxfId="0" priority="1560" operator="equal">
      <formula>"异常"</formula>
    </cfRule>
  </conditionalFormatting>
  <conditionalFormatting sqref="X114">
    <cfRule type="notContainsBlanks" dxfId="1" priority="1554">
      <formula>LEN(TRIM(X114))&gt;0</formula>
    </cfRule>
  </conditionalFormatting>
  <conditionalFormatting sqref="Y114">
    <cfRule type="cellIs" dxfId="0" priority="1548" operator="equal">
      <formula>"是"</formula>
    </cfRule>
  </conditionalFormatting>
  <conditionalFormatting sqref="U115">
    <cfRule type="cellIs" dxfId="0" priority="1565" operator="equal">
      <formula>"临界值"</formula>
    </cfRule>
    <cfRule type="cellIs" dxfId="0" priority="1577" operator="equal">
      <formula>$U$28</formula>
    </cfRule>
  </conditionalFormatting>
  <conditionalFormatting sqref="V115">
    <cfRule type="notContainsBlanks" dxfId="1" priority="1571">
      <formula>LEN(TRIM(V115))&gt;0</formula>
    </cfRule>
  </conditionalFormatting>
  <conditionalFormatting sqref="W115">
    <cfRule type="cellIs" dxfId="0" priority="1559" operator="equal">
      <formula>"异常"</formula>
    </cfRule>
  </conditionalFormatting>
  <conditionalFormatting sqref="X115">
    <cfRule type="notContainsBlanks" dxfId="1" priority="1553">
      <formula>LEN(TRIM(X115))&gt;0</formula>
    </cfRule>
  </conditionalFormatting>
  <conditionalFormatting sqref="Y115">
    <cfRule type="cellIs" dxfId="0" priority="1547" operator="equal">
      <formula>"是"</formula>
    </cfRule>
  </conditionalFormatting>
  <conditionalFormatting sqref="U116">
    <cfRule type="cellIs" dxfId="0" priority="1564" operator="equal">
      <formula>"临界值"</formula>
    </cfRule>
    <cfRule type="cellIs" dxfId="0" priority="1576" operator="equal">
      <formula>$U$28</formula>
    </cfRule>
  </conditionalFormatting>
  <conditionalFormatting sqref="V116">
    <cfRule type="notContainsBlanks" dxfId="1" priority="1570">
      <formula>LEN(TRIM(V116))&gt;0</formula>
    </cfRule>
  </conditionalFormatting>
  <conditionalFormatting sqref="W116">
    <cfRule type="cellIs" dxfId="0" priority="1558" operator="equal">
      <formula>"异常"</formula>
    </cfRule>
  </conditionalFormatting>
  <conditionalFormatting sqref="X116">
    <cfRule type="notContainsBlanks" dxfId="1" priority="1552">
      <formula>LEN(TRIM(X116))&gt;0</formula>
    </cfRule>
  </conditionalFormatting>
  <conditionalFormatting sqref="Y116">
    <cfRule type="cellIs" dxfId="0" priority="1546" operator="equal">
      <formula>"是"</formula>
    </cfRule>
  </conditionalFormatting>
  <conditionalFormatting sqref="U117">
    <cfRule type="cellIs" dxfId="0" priority="1563" operator="equal">
      <formula>"临界值"</formula>
    </cfRule>
    <cfRule type="cellIs" dxfId="0" priority="1575" operator="equal">
      <formula>$U$28</formula>
    </cfRule>
  </conditionalFormatting>
  <conditionalFormatting sqref="V117">
    <cfRule type="notContainsBlanks" dxfId="1" priority="1569">
      <formula>LEN(TRIM(V117))&gt;0</formula>
    </cfRule>
  </conditionalFormatting>
  <conditionalFormatting sqref="W117">
    <cfRule type="cellIs" dxfId="0" priority="1557" operator="equal">
      <formula>"异常"</formula>
    </cfRule>
  </conditionalFormatting>
  <conditionalFormatting sqref="X117">
    <cfRule type="notContainsBlanks" dxfId="1" priority="1551">
      <formula>LEN(TRIM(X117))&gt;0</formula>
    </cfRule>
  </conditionalFormatting>
  <conditionalFormatting sqref="Y117">
    <cfRule type="cellIs" dxfId="0" priority="1545" operator="equal">
      <formula>"是"</formula>
    </cfRule>
  </conditionalFormatting>
  <conditionalFormatting sqref="U118">
    <cfRule type="cellIs" dxfId="0" priority="1562" operator="equal">
      <formula>"临界值"</formula>
    </cfRule>
    <cfRule type="cellIs" dxfId="0" priority="1574" operator="equal">
      <formula>$U$28</formula>
    </cfRule>
  </conditionalFormatting>
  <conditionalFormatting sqref="V118">
    <cfRule type="notContainsBlanks" dxfId="1" priority="1568">
      <formula>LEN(TRIM(V118))&gt;0</formula>
    </cfRule>
  </conditionalFormatting>
  <conditionalFormatting sqref="W118">
    <cfRule type="cellIs" dxfId="0" priority="1556" operator="equal">
      <formula>"异常"</formula>
    </cfRule>
  </conditionalFormatting>
  <conditionalFormatting sqref="X118">
    <cfRule type="notContainsBlanks" dxfId="1" priority="1550">
      <formula>LEN(TRIM(X118))&gt;0</formula>
    </cfRule>
  </conditionalFormatting>
  <conditionalFormatting sqref="Y118">
    <cfRule type="cellIs" dxfId="0" priority="1544" operator="equal">
      <formula>"是"</formula>
    </cfRule>
  </conditionalFormatting>
  <conditionalFormatting sqref="U119">
    <cfRule type="cellIs" dxfId="0" priority="1561" operator="equal">
      <formula>"临界值"</formula>
    </cfRule>
    <cfRule type="cellIs" dxfId="0" priority="1573" operator="equal">
      <formula>$U$28</formula>
    </cfRule>
  </conditionalFormatting>
  <conditionalFormatting sqref="V119">
    <cfRule type="notContainsBlanks" dxfId="1" priority="1567">
      <formula>LEN(TRIM(V119))&gt;0</formula>
    </cfRule>
  </conditionalFormatting>
  <conditionalFormatting sqref="W119">
    <cfRule type="cellIs" dxfId="0" priority="1555" operator="equal">
      <formula>"异常"</formula>
    </cfRule>
  </conditionalFormatting>
  <conditionalFormatting sqref="X119">
    <cfRule type="notContainsBlanks" dxfId="1" priority="1549">
      <formula>LEN(TRIM(X119))&gt;0</formula>
    </cfRule>
  </conditionalFormatting>
  <conditionalFormatting sqref="Y119">
    <cfRule type="cellIs" dxfId="0" priority="1543" operator="equal">
      <formula>"是"</formula>
    </cfRule>
  </conditionalFormatting>
  <conditionalFormatting sqref="U120">
    <cfRule type="cellIs" dxfId="0" priority="1494" operator="equal">
      <formula>"临界值"</formula>
    </cfRule>
    <cfRule type="cellIs" dxfId="0" priority="1540" operator="equal">
      <formula>$U$28</formula>
    </cfRule>
  </conditionalFormatting>
  <conditionalFormatting sqref="V120">
    <cfRule type="notContainsBlanks" dxfId="1" priority="1517">
      <formula>LEN(TRIM(V120))&gt;0</formula>
    </cfRule>
  </conditionalFormatting>
  <conditionalFormatting sqref="W120">
    <cfRule type="cellIs" dxfId="0" priority="1471" operator="equal">
      <formula>"异常"</formula>
    </cfRule>
  </conditionalFormatting>
  <conditionalFormatting sqref="X120">
    <cfRule type="notContainsBlanks" dxfId="1" priority="1448">
      <formula>LEN(TRIM(X120))&gt;0</formula>
    </cfRule>
  </conditionalFormatting>
  <conditionalFormatting sqref="Y120">
    <cfRule type="cellIs" dxfId="0" priority="1425" operator="equal">
      <formula>"是"</formula>
    </cfRule>
  </conditionalFormatting>
  <conditionalFormatting sqref="U121">
    <cfRule type="cellIs" dxfId="0" priority="1493" operator="equal">
      <formula>"临界值"</formula>
    </cfRule>
    <cfRule type="cellIs" dxfId="0" priority="1539" operator="equal">
      <formula>$U$28</formula>
    </cfRule>
  </conditionalFormatting>
  <conditionalFormatting sqref="V121">
    <cfRule type="notContainsBlanks" dxfId="1" priority="1516">
      <formula>LEN(TRIM(V121))&gt;0</formula>
    </cfRule>
  </conditionalFormatting>
  <conditionalFormatting sqref="W121">
    <cfRule type="cellIs" dxfId="0" priority="1470" operator="equal">
      <formula>"异常"</formula>
    </cfRule>
  </conditionalFormatting>
  <conditionalFormatting sqref="X121">
    <cfRule type="notContainsBlanks" dxfId="1" priority="1447">
      <formula>LEN(TRIM(X121))&gt;0</formula>
    </cfRule>
  </conditionalFormatting>
  <conditionalFormatting sqref="Y121">
    <cfRule type="cellIs" dxfId="0" priority="1424" operator="equal">
      <formula>"是"</formula>
    </cfRule>
  </conditionalFormatting>
  <conditionalFormatting sqref="U122">
    <cfRule type="cellIs" dxfId="0" priority="1492" operator="equal">
      <formula>"临界值"</formula>
    </cfRule>
    <cfRule type="cellIs" dxfId="0" priority="1538" operator="equal">
      <formula>$U$28</formula>
    </cfRule>
  </conditionalFormatting>
  <conditionalFormatting sqref="V122">
    <cfRule type="notContainsBlanks" dxfId="1" priority="1515">
      <formula>LEN(TRIM(V122))&gt;0</formula>
    </cfRule>
  </conditionalFormatting>
  <conditionalFormatting sqref="W122">
    <cfRule type="cellIs" dxfId="0" priority="1469" operator="equal">
      <formula>"异常"</formula>
    </cfRule>
  </conditionalFormatting>
  <conditionalFormatting sqref="X122">
    <cfRule type="notContainsBlanks" dxfId="1" priority="1446">
      <formula>LEN(TRIM(X122))&gt;0</formula>
    </cfRule>
  </conditionalFormatting>
  <conditionalFormatting sqref="Y122">
    <cfRule type="cellIs" dxfId="0" priority="1423" operator="equal">
      <formula>"是"</formula>
    </cfRule>
  </conditionalFormatting>
  <conditionalFormatting sqref="U123">
    <cfRule type="cellIs" dxfId="0" priority="1491" operator="equal">
      <formula>"临界值"</formula>
    </cfRule>
    <cfRule type="cellIs" dxfId="0" priority="1537" operator="equal">
      <formula>$U$28</formula>
    </cfRule>
  </conditionalFormatting>
  <conditionalFormatting sqref="V123">
    <cfRule type="notContainsBlanks" dxfId="1" priority="1514">
      <formula>LEN(TRIM(V123))&gt;0</formula>
    </cfRule>
  </conditionalFormatting>
  <conditionalFormatting sqref="W123">
    <cfRule type="cellIs" dxfId="0" priority="1468" operator="equal">
      <formula>"异常"</formula>
    </cfRule>
  </conditionalFormatting>
  <conditionalFormatting sqref="X123">
    <cfRule type="notContainsBlanks" dxfId="1" priority="1445">
      <formula>LEN(TRIM(X123))&gt;0</formula>
    </cfRule>
  </conditionalFormatting>
  <conditionalFormatting sqref="Y123">
    <cfRule type="cellIs" dxfId="0" priority="1422" operator="equal">
      <formula>"是"</formula>
    </cfRule>
  </conditionalFormatting>
  <conditionalFormatting sqref="U124">
    <cfRule type="cellIs" dxfId="0" priority="1490" operator="equal">
      <formula>"临界值"</formula>
    </cfRule>
    <cfRule type="cellIs" dxfId="0" priority="1536" operator="equal">
      <formula>$U$28</formula>
    </cfRule>
  </conditionalFormatting>
  <conditionalFormatting sqref="V124">
    <cfRule type="notContainsBlanks" dxfId="1" priority="1513">
      <formula>LEN(TRIM(V124))&gt;0</formula>
    </cfRule>
  </conditionalFormatting>
  <conditionalFormatting sqref="W124">
    <cfRule type="cellIs" dxfId="0" priority="1467" operator="equal">
      <formula>"异常"</formula>
    </cfRule>
  </conditionalFormatting>
  <conditionalFormatting sqref="X124">
    <cfRule type="notContainsBlanks" dxfId="1" priority="1444">
      <formula>LEN(TRIM(X124))&gt;0</formula>
    </cfRule>
  </conditionalFormatting>
  <conditionalFormatting sqref="Y124">
    <cfRule type="cellIs" dxfId="0" priority="1421" operator="equal">
      <formula>"是"</formula>
    </cfRule>
  </conditionalFormatting>
  <conditionalFormatting sqref="U125">
    <cfRule type="cellIs" dxfId="0" priority="1489" operator="equal">
      <formula>"临界值"</formula>
    </cfRule>
    <cfRule type="cellIs" dxfId="0" priority="1535" operator="equal">
      <formula>$U$28</formula>
    </cfRule>
  </conditionalFormatting>
  <conditionalFormatting sqref="V125">
    <cfRule type="notContainsBlanks" dxfId="1" priority="1512">
      <formula>LEN(TRIM(V125))&gt;0</formula>
    </cfRule>
  </conditionalFormatting>
  <conditionalFormatting sqref="W125">
    <cfRule type="cellIs" dxfId="0" priority="1466" operator="equal">
      <formula>"异常"</formula>
    </cfRule>
  </conditionalFormatting>
  <conditionalFormatting sqref="X125">
    <cfRule type="notContainsBlanks" dxfId="1" priority="1443">
      <formula>LEN(TRIM(X125))&gt;0</formula>
    </cfRule>
  </conditionalFormatting>
  <conditionalFormatting sqref="Y125">
    <cfRule type="cellIs" dxfId="0" priority="1420" operator="equal">
      <formula>"是"</formula>
    </cfRule>
  </conditionalFormatting>
  <conditionalFormatting sqref="U126">
    <cfRule type="cellIs" dxfId="0" priority="1488" operator="equal">
      <formula>"临界值"</formula>
    </cfRule>
    <cfRule type="cellIs" dxfId="0" priority="1534" operator="equal">
      <formula>$U$28</formula>
    </cfRule>
  </conditionalFormatting>
  <conditionalFormatting sqref="V126">
    <cfRule type="notContainsBlanks" dxfId="1" priority="1511">
      <formula>LEN(TRIM(V126))&gt;0</formula>
    </cfRule>
  </conditionalFormatting>
  <conditionalFormatting sqref="W126">
    <cfRule type="cellIs" dxfId="0" priority="1465" operator="equal">
      <formula>"异常"</formula>
    </cfRule>
  </conditionalFormatting>
  <conditionalFormatting sqref="X126">
    <cfRule type="notContainsBlanks" dxfId="1" priority="1442">
      <formula>LEN(TRIM(X126))&gt;0</formula>
    </cfRule>
  </conditionalFormatting>
  <conditionalFormatting sqref="Y126">
    <cfRule type="cellIs" dxfId="0" priority="1419" operator="equal">
      <formula>"是"</formula>
    </cfRule>
  </conditionalFormatting>
  <conditionalFormatting sqref="U127">
    <cfRule type="cellIs" dxfId="0" priority="1487" operator="equal">
      <formula>"临界值"</formula>
    </cfRule>
    <cfRule type="cellIs" dxfId="0" priority="1533" operator="equal">
      <formula>$U$28</formula>
    </cfRule>
  </conditionalFormatting>
  <conditionalFormatting sqref="V127">
    <cfRule type="notContainsBlanks" dxfId="1" priority="1510">
      <formula>LEN(TRIM(V127))&gt;0</formula>
    </cfRule>
  </conditionalFormatting>
  <conditionalFormatting sqref="W127">
    <cfRule type="cellIs" dxfId="0" priority="1464" operator="equal">
      <formula>"异常"</formula>
    </cfRule>
  </conditionalFormatting>
  <conditionalFormatting sqref="X127">
    <cfRule type="notContainsBlanks" dxfId="1" priority="1441">
      <formula>LEN(TRIM(X127))&gt;0</formula>
    </cfRule>
  </conditionalFormatting>
  <conditionalFormatting sqref="Y127">
    <cfRule type="cellIs" dxfId="0" priority="1418" operator="equal">
      <formula>"是"</formula>
    </cfRule>
  </conditionalFormatting>
  <conditionalFormatting sqref="U128">
    <cfRule type="cellIs" dxfId="0" priority="1486" operator="equal">
      <formula>"临界值"</formula>
    </cfRule>
    <cfRule type="cellIs" dxfId="0" priority="1532" operator="equal">
      <formula>$U$28</formula>
    </cfRule>
  </conditionalFormatting>
  <conditionalFormatting sqref="V128">
    <cfRule type="notContainsBlanks" dxfId="1" priority="1509">
      <formula>LEN(TRIM(V128))&gt;0</formula>
    </cfRule>
  </conditionalFormatting>
  <conditionalFormatting sqref="W128">
    <cfRule type="cellIs" dxfId="0" priority="1463" operator="equal">
      <formula>"异常"</formula>
    </cfRule>
  </conditionalFormatting>
  <conditionalFormatting sqref="X128">
    <cfRule type="notContainsBlanks" dxfId="1" priority="1440">
      <formula>LEN(TRIM(X128))&gt;0</formula>
    </cfRule>
  </conditionalFormatting>
  <conditionalFormatting sqref="Y128">
    <cfRule type="cellIs" dxfId="0" priority="1417" operator="equal">
      <formula>"是"</formula>
    </cfRule>
  </conditionalFormatting>
  <conditionalFormatting sqref="U129">
    <cfRule type="cellIs" dxfId="0" priority="1485" operator="equal">
      <formula>"临界值"</formula>
    </cfRule>
    <cfRule type="cellIs" dxfId="0" priority="1531" operator="equal">
      <formula>$U$28</formula>
    </cfRule>
  </conditionalFormatting>
  <conditionalFormatting sqref="V129">
    <cfRule type="notContainsBlanks" dxfId="1" priority="1508">
      <formula>LEN(TRIM(V129))&gt;0</formula>
    </cfRule>
  </conditionalFormatting>
  <conditionalFormatting sqref="W129">
    <cfRule type="cellIs" dxfId="0" priority="1462" operator="equal">
      <formula>"异常"</formula>
    </cfRule>
  </conditionalFormatting>
  <conditionalFormatting sqref="X129">
    <cfRule type="notContainsBlanks" dxfId="1" priority="1439">
      <formula>LEN(TRIM(X129))&gt;0</formula>
    </cfRule>
  </conditionalFormatting>
  <conditionalFormatting sqref="Y129">
    <cfRule type="cellIs" dxfId="0" priority="1416" operator="equal">
      <formula>"是"</formula>
    </cfRule>
  </conditionalFormatting>
  <conditionalFormatting sqref="U130">
    <cfRule type="cellIs" dxfId="0" priority="1484" operator="equal">
      <formula>"临界值"</formula>
    </cfRule>
    <cfRule type="cellIs" dxfId="0" priority="1530" operator="equal">
      <formula>$U$28</formula>
    </cfRule>
  </conditionalFormatting>
  <conditionalFormatting sqref="V130">
    <cfRule type="notContainsBlanks" dxfId="1" priority="1507">
      <formula>LEN(TRIM(V130))&gt;0</formula>
    </cfRule>
  </conditionalFormatting>
  <conditionalFormatting sqref="W130">
    <cfRule type="cellIs" dxfId="0" priority="1461" operator="equal">
      <formula>"异常"</formula>
    </cfRule>
  </conditionalFormatting>
  <conditionalFormatting sqref="X130">
    <cfRule type="notContainsBlanks" dxfId="1" priority="1438">
      <formula>LEN(TRIM(X130))&gt;0</formula>
    </cfRule>
  </conditionalFormatting>
  <conditionalFormatting sqref="Y130">
    <cfRule type="cellIs" dxfId="0" priority="1415" operator="equal">
      <formula>"是"</formula>
    </cfRule>
  </conditionalFormatting>
  <conditionalFormatting sqref="U131">
    <cfRule type="cellIs" dxfId="0" priority="1483" operator="equal">
      <formula>"临界值"</formula>
    </cfRule>
    <cfRule type="cellIs" dxfId="0" priority="1529" operator="equal">
      <formula>$U$28</formula>
    </cfRule>
  </conditionalFormatting>
  <conditionalFormatting sqref="V131">
    <cfRule type="notContainsBlanks" dxfId="1" priority="1506">
      <formula>LEN(TRIM(V131))&gt;0</formula>
    </cfRule>
  </conditionalFormatting>
  <conditionalFormatting sqref="W131">
    <cfRule type="cellIs" dxfId="0" priority="1460" operator="equal">
      <formula>"异常"</formula>
    </cfRule>
  </conditionalFormatting>
  <conditionalFormatting sqref="X131">
    <cfRule type="notContainsBlanks" dxfId="1" priority="1437">
      <formula>LEN(TRIM(X131))&gt;0</formula>
    </cfRule>
  </conditionalFormatting>
  <conditionalFormatting sqref="Y131">
    <cfRule type="cellIs" dxfId="0" priority="1414" operator="equal">
      <formula>"是"</formula>
    </cfRule>
  </conditionalFormatting>
  <conditionalFormatting sqref="V132">
    <cfRule type="notContainsBlanks" dxfId="1" priority="1505">
      <formula>LEN(TRIM(V132))&gt;0</formula>
    </cfRule>
  </conditionalFormatting>
  <conditionalFormatting sqref="W132">
    <cfRule type="cellIs" dxfId="0" priority="1459" operator="equal">
      <formula>"异常"</formula>
    </cfRule>
  </conditionalFormatting>
  <conditionalFormatting sqref="X132">
    <cfRule type="notContainsBlanks" dxfId="1" priority="1436">
      <formula>LEN(TRIM(X132))&gt;0</formula>
    </cfRule>
  </conditionalFormatting>
  <conditionalFormatting sqref="Y132">
    <cfRule type="cellIs" dxfId="0" priority="1413" operator="equal">
      <formula>"是"</formula>
    </cfRule>
  </conditionalFormatting>
  <conditionalFormatting sqref="V133">
    <cfRule type="notContainsBlanks" dxfId="1" priority="1504">
      <formula>LEN(TRIM(V133))&gt;0</formula>
    </cfRule>
  </conditionalFormatting>
  <conditionalFormatting sqref="W133">
    <cfRule type="cellIs" dxfId="0" priority="1458" operator="equal">
      <formula>"异常"</formula>
    </cfRule>
  </conditionalFormatting>
  <conditionalFormatting sqref="X133">
    <cfRule type="notContainsBlanks" dxfId="1" priority="1435">
      <formula>LEN(TRIM(X133))&gt;0</formula>
    </cfRule>
  </conditionalFormatting>
  <conditionalFormatting sqref="Y133">
    <cfRule type="cellIs" dxfId="0" priority="1412" operator="equal">
      <formula>"是"</formula>
    </cfRule>
  </conditionalFormatting>
  <conditionalFormatting sqref="U134">
    <cfRule type="cellIs" dxfId="0" priority="1480" operator="equal">
      <formula>"临界值"</formula>
    </cfRule>
    <cfRule type="cellIs" dxfId="0" priority="1526" operator="equal">
      <formula>$U$28</formula>
    </cfRule>
  </conditionalFormatting>
  <conditionalFormatting sqref="V134">
    <cfRule type="notContainsBlanks" dxfId="1" priority="1503">
      <formula>LEN(TRIM(V134))&gt;0</formula>
    </cfRule>
  </conditionalFormatting>
  <conditionalFormatting sqref="W134">
    <cfRule type="cellIs" dxfId="0" priority="1457" operator="equal">
      <formula>"异常"</formula>
    </cfRule>
  </conditionalFormatting>
  <conditionalFormatting sqref="X134">
    <cfRule type="notContainsBlanks" dxfId="1" priority="1434">
      <formula>LEN(TRIM(X134))&gt;0</formula>
    </cfRule>
  </conditionalFormatting>
  <conditionalFormatting sqref="Y134">
    <cfRule type="cellIs" dxfId="0" priority="1411" operator="equal">
      <formula>"是"</formula>
    </cfRule>
  </conditionalFormatting>
  <conditionalFormatting sqref="U135">
    <cfRule type="cellIs" dxfId="0" priority="1479" operator="equal">
      <formula>"临界值"</formula>
    </cfRule>
    <cfRule type="cellIs" dxfId="0" priority="1525" operator="equal">
      <formula>$U$28</formula>
    </cfRule>
  </conditionalFormatting>
  <conditionalFormatting sqref="V135">
    <cfRule type="notContainsBlanks" dxfId="1" priority="1502">
      <formula>LEN(TRIM(V135))&gt;0</formula>
    </cfRule>
  </conditionalFormatting>
  <conditionalFormatting sqref="W135">
    <cfRule type="cellIs" dxfId="0" priority="1456" operator="equal">
      <formula>"异常"</formula>
    </cfRule>
  </conditionalFormatting>
  <conditionalFormatting sqref="X135">
    <cfRule type="notContainsBlanks" dxfId="1" priority="1433">
      <formula>LEN(TRIM(X135))&gt;0</formula>
    </cfRule>
  </conditionalFormatting>
  <conditionalFormatting sqref="Y135">
    <cfRule type="cellIs" dxfId="0" priority="1410" operator="equal">
      <formula>"是"</formula>
    </cfRule>
  </conditionalFormatting>
  <conditionalFormatting sqref="U136">
    <cfRule type="cellIs" dxfId="0" priority="1478" operator="equal">
      <formula>"临界值"</formula>
    </cfRule>
    <cfRule type="cellIs" dxfId="0" priority="1524" operator="equal">
      <formula>$U$28</formula>
    </cfRule>
  </conditionalFormatting>
  <conditionalFormatting sqref="V136">
    <cfRule type="notContainsBlanks" dxfId="1" priority="1501">
      <formula>LEN(TRIM(V136))&gt;0</formula>
    </cfRule>
  </conditionalFormatting>
  <conditionalFormatting sqref="W136">
    <cfRule type="cellIs" dxfId="0" priority="1455" operator="equal">
      <formula>"异常"</formula>
    </cfRule>
  </conditionalFormatting>
  <conditionalFormatting sqref="X136">
    <cfRule type="notContainsBlanks" dxfId="1" priority="1432">
      <formula>LEN(TRIM(X136))&gt;0</formula>
    </cfRule>
  </conditionalFormatting>
  <conditionalFormatting sqref="Y136">
    <cfRule type="cellIs" dxfId="0" priority="1409" operator="equal">
      <formula>"是"</formula>
    </cfRule>
  </conditionalFormatting>
  <conditionalFormatting sqref="U137">
    <cfRule type="cellIs" dxfId="0" priority="1477" operator="equal">
      <formula>"临界值"</formula>
    </cfRule>
    <cfRule type="cellIs" dxfId="0" priority="1523" operator="equal">
      <formula>$U$28</formula>
    </cfRule>
  </conditionalFormatting>
  <conditionalFormatting sqref="V137">
    <cfRule type="notContainsBlanks" dxfId="1" priority="1500">
      <formula>LEN(TRIM(V137))&gt;0</formula>
    </cfRule>
  </conditionalFormatting>
  <conditionalFormatting sqref="W137">
    <cfRule type="cellIs" dxfId="0" priority="1454" operator="equal">
      <formula>"异常"</formula>
    </cfRule>
  </conditionalFormatting>
  <conditionalFormatting sqref="X137">
    <cfRule type="notContainsBlanks" dxfId="1" priority="1431">
      <formula>LEN(TRIM(X137))&gt;0</formula>
    </cfRule>
  </conditionalFormatting>
  <conditionalFormatting sqref="Y137">
    <cfRule type="cellIs" dxfId="0" priority="1408" operator="equal">
      <formula>"是"</formula>
    </cfRule>
  </conditionalFormatting>
  <conditionalFormatting sqref="U138">
    <cfRule type="cellIs" dxfId="0" priority="1476" operator="equal">
      <formula>"临界值"</formula>
    </cfRule>
    <cfRule type="cellIs" dxfId="0" priority="1522" operator="equal">
      <formula>$U$28</formula>
    </cfRule>
  </conditionalFormatting>
  <conditionalFormatting sqref="V138">
    <cfRule type="notContainsBlanks" dxfId="1" priority="1499">
      <formula>LEN(TRIM(V138))&gt;0</formula>
    </cfRule>
  </conditionalFormatting>
  <conditionalFormatting sqref="W138">
    <cfRule type="cellIs" dxfId="0" priority="1453" operator="equal">
      <formula>"异常"</formula>
    </cfRule>
  </conditionalFormatting>
  <conditionalFormatting sqref="X138">
    <cfRule type="notContainsBlanks" dxfId="1" priority="1430">
      <formula>LEN(TRIM(X138))&gt;0</formula>
    </cfRule>
  </conditionalFormatting>
  <conditionalFormatting sqref="Y138">
    <cfRule type="cellIs" dxfId="0" priority="1407" operator="equal">
      <formula>"是"</formula>
    </cfRule>
  </conditionalFormatting>
  <conditionalFormatting sqref="V139">
    <cfRule type="notContainsBlanks" dxfId="1" priority="1498">
      <formula>LEN(TRIM(V139))&gt;0</formula>
    </cfRule>
  </conditionalFormatting>
  <conditionalFormatting sqref="W139">
    <cfRule type="cellIs" dxfId="0" priority="1452" operator="equal">
      <formula>"异常"</formula>
    </cfRule>
  </conditionalFormatting>
  <conditionalFormatting sqref="X139">
    <cfRule type="notContainsBlanks" dxfId="1" priority="1429">
      <formula>LEN(TRIM(X139))&gt;0</formula>
    </cfRule>
  </conditionalFormatting>
  <conditionalFormatting sqref="Y139">
    <cfRule type="cellIs" dxfId="0" priority="1406" operator="equal">
      <formula>"是"</formula>
    </cfRule>
  </conditionalFormatting>
  <conditionalFormatting sqref="V140">
    <cfRule type="notContainsBlanks" dxfId="1" priority="1497">
      <formula>LEN(TRIM(V140))&gt;0</formula>
    </cfRule>
  </conditionalFormatting>
  <conditionalFormatting sqref="W140">
    <cfRule type="cellIs" dxfId="0" priority="1451" operator="equal">
      <formula>"异常"</formula>
    </cfRule>
  </conditionalFormatting>
  <conditionalFormatting sqref="X140">
    <cfRule type="notContainsBlanks" dxfId="1" priority="1428">
      <formula>LEN(TRIM(X140))&gt;0</formula>
    </cfRule>
  </conditionalFormatting>
  <conditionalFormatting sqref="Y140">
    <cfRule type="cellIs" dxfId="0" priority="1405" operator="equal">
      <formula>"是"</formula>
    </cfRule>
  </conditionalFormatting>
  <conditionalFormatting sqref="U141">
    <cfRule type="cellIs" dxfId="0" priority="1473" operator="equal">
      <formula>"临界值"</formula>
    </cfRule>
    <cfRule type="cellIs" dxfId="0" priority="1519" operator="equal">
      <formula>$U$28</formula>
    </cfRule>
  </conditionalFormatting>
  <conditionalFormatting sqref="V141">
    <cfRule type="notContainsBlanks" dxfId="1" priority="1496">
      <formula>LEN(TRIM(V141))&gt;0</formula>
    </cfRule>
  </conditionalFormatting>
  <conditionalFormatting sqref="W141">
    <cfRule type="cellIs" dxfId="0" priority="1450" operator="equal">
      <formula>"异常"</formula>
    </cfRule>
  </conditionalFormatting>
  <conditionalFormatting sqref="X141">
    <cfRule type="notContainsBlanks" dxfId="1" priority="1427">
      <formula>LEN(TRIM(X141))&gt;0</formula>
    </cfRule>
  </conditionalFormatting>
  <conditionalFormatting sqref="Y141">
    <cfRule type="cellIs" dxfId="0" priority="1404" operator="equal">
      <formula>"是"</formula>
    </cfRule>
  </conditionalFormatting>
  <conditionalFormatting sqref="U142">
    <cfRule type="cellIs" dxfId="0" priority="1472" operator="equal">
      <formula>"临界值"</formula>
    </cfRule>
    <cfRule type="cellIs" dxfId="0" priority="1518" operator="equal">
      <formula>$U$28</formula>
    </cfRule>
  </conditionalFormatting>
  <conditionalFormatting sqref="U144">
    <cfRule type="cellIs" dxfId="0" priority="1165" operator="equal">
      <formula>"临界值"</formula>
    </cfRule>
    <cfRule type="cellIs" dxfId="0" priority="1166" operator="equal">
      <formula>$U$28</formula>
    </cfRule>
  </conditionalFormatting>
  <conditionalFormatting sqref="V144">
    <cfRule type="notContainsBlanks" dxfId="1" priority="1398">
      <formula>LEN(TRIM(V144))&gt;0</formula>
    </cfRule>
  </conditionalFormatting>
  <conditionalFormatting sqref="W144">
    <cfRule type="cellIs" dxfId="0" priority="1360" operator="equal">
      <formula>"异常"</formula>
    </cfRule>
  </conditionalFormatting>
  <conditionalFormatting sqref="X144">
    <cfRule type="notContainsBlanks" dxfId="1" priority="1322">
      <formula>LEN(TRIM(X144))&gt;0</formula>
    </cfRule>
  </conditionalFormatting>
  <conditionalFormatting sqref="Y144">
    <cfRule type="cellIs" dxfId="0" priority="1284" operator="equal">
      <formula>"是"</formula>
    </cfRule>
  </conditionalFormatting>
  <conditionalFormatting sqref="U145">
    <cfRule type="cellIs" dxfId="0" priority="1207" operator="equal">
      <formula>"临界值"</formula>
    </cfRule>
    <cfRule type="cellIs" dxfId="0" priority="1245" operator="equal">
      <formula>$U$28</formula>
    </cfRule>
  </conditionalFormatting>
  <conditionalFormatting sqref="V145">
    <cfRule type="notContainsBlanks" dxfId="1" priority="1397">
      <formula>LEN(TRIM(V145))&gt;0</formula>
    </cfRule>
  </conditionalFormatting>
  <conditionalFormatting sqref="W145">
    <cfRule type="cellIs" dxfId="0" priority="1359" operator="equal">
      <formula>"异常"</formula>
    </cfRule>
  </conditionalFormatting>
  <conditionalFormatting sqref="X145">
    <cfRule type="notContainsBlanks" dxfId="1" priority="1321">
      <formula>LEN(TRIM(X145))&gt;0</formula>
    </cfRule>
  </conditionalFormatting>
  <conditionalFormatting sqref="Y145">
    <cfRule type="cellIs" dxfId="0" priority="1283" operator="equal">
      <formula>"是"</formula>
    </cfRule>
  </conditionalFormatting>
  <conditionalFormatting sqref="U146">
    <cfRule type="cellIs" dxfId="0" priority="1163" operator="equal">
      <formula>"临界值"</formula>
    </cfRule>
    <cfRule type="cellIs" dxfId="0" priority="1164" operator="equal">
      <formula>$U$28</formula>
    </cfRule>
  </conditionalFormatting>
  <conditionalFormatting sqref="V146">
    <cfRule type="notContainsBlanks" dxfId="1" priority="1396">
      <formula>LEN(TRIM(V146))&gt;0</formula>
    </cfRule>
  </conditionalFormatting>
  <conditionalFormatting sqref="W146">
    <cfRule type="cellIs" dxfId="0" priority="1358" operator="equal">
      <formula>"异常"</formula>
    </cfRule>
  </conditionalFormatting>
  <conditionalFormatting sqref="X146">
    <cfRule type="notContainsBlanks" dxfId="1" priority="1320">
      <formula>LEN(TRIM(X146))&gt;0</formula>
    </cfRule>
  </conditionalFormatting>
  <conditionalFormatting sqref="Y146">
    <cfRule type="cellIs" dxfId="0" priority="1282" operator="equal">
      <formula>"是"</formula>
    </cfRule>
  </conditionalFormatting>
  <conditionalFormatting sqref="V147">
    <cfRule type="notContainsBlanks" dxfId="1" priority="1395">
      <formula>LEN(TRIM(V147))&gt;0</formula>
    </cfRule>
  </conditionalFormatting>
  <conditionalFormatting sqref="W147">
    <cfRule type="cellIs" dxfId="0" priority="1357" operator="equal">
      <formula>"异常"</formula>
    </cfRule>
  </conditionalFormatting>
  <conditionalFormatting sqref="X147">
    <cfRule type="notContainsBlanks" dxfId="1" priority="1319">
      <formula>LEN(TRIM(X147))&gt;0</formula>
    </cfRule>
  </conditionalFormatting>
  <conditionalFormatting sqref="Y147">
    <cfRule type="cellIs" dxfId="0" priority="1281" operator="equal">
      <formula>"是"</formula>
    </cfRule>
  </conditionalFormatting>
  <conditionalFormatting sqref="V148">
    <cfRule type="notContainsBlanks" dxfId="1" priority="1394">
      <formula>LEN(TRIM(V148))&gt;0</formula>
    </cfRule>
  </conditionalFormatting>
  <conditionalFormatting sqref="W148">
    <cfRule type="cellIs" dxfId="0" priority="1356" operator="equal">
      <formula>"异常"</formula>
    </cfRule>
  </conditionalFormatting>
  <conditionalFormatting sqref="X148">
    <cfRule type="notContainsBlanks" dxfId="1" priority="1318">
      <formula>LEN(TRIM(X148))&gt;0</formula>
    </cfRule>
  </conditionalFormatting>
  <conditionalFormatting sqref="Y148">
    <cfRule type="cellIs" dxfId="0" priority="1280" operator="equal">
      <formula>"是"</formula>
    </cfRule>
  </conditionalFormatting>
  <conditionalFormatting sqref="V149">
    <cfRule type="notContainsBlanks" dxfId="1" priority="1393">
      <formula>LEN(TRIM(V149))&gt;0</formula>
    </cfRule>
  </conditionalFormatting>
  <conditionalFormatting sqref="W149">
    <cfRule type="cellIs" dxfId="0" priority="1355" operator="equal">
      <formula>"异常"</formula>
    </cfRule>
  </conditionalFormatting>
  <conditionalFormatting sqref="X149">
    <cfRule type="notContainsBlanks" dxfId="1" priority="1317">
      <formula>LEN(TRIM(X149))&gt;0</formula>
    </cfRule>
  </conditionalFormatting>
  <conditionalFormatting sqref="Y149">
    <cfRule type="cellIs" dxfId="0" priority="1279" operator="equal">
      <formula>"是"</formula>
    </cfRule>
  </conditionalFormatting>
  <conditionalFormatting sqref="V150">
    <cfRule type="notContainsBlanks" dxfId="1" priority="1392">
      <formula>LEN(TRIM(V150))&gt;0</formula>
    </cfRule>
  </conditionalFormatting>
  <conditionalFormatting sqref="W150">
    <cfRule type="cellIs" dxfId="0" priority="1354" operator="equal">
      <formula>"异常"</formula>
    </cfRule>
  </conditionalFormatting>
  <conditionalFormatting sqref="X150">
    <cfRule type="notContainsBlanks" dxfId="1" priority="1316">
      <formula>LEN(TRIM(X150))&gt;0</formula>
    </cfRule>
  </conditionalFormatting>
  <conditionalFormatting sqref="Y150">
    <cfRule type="cellIs" dxfId="0" priority="1278" operator="equal">
      <formula>"是"</formula>
    </cfRule>
  </conditionalFormatting>
  <conditionalFormatting sqref="U151">
    <cfRule type="cellIs" dxfId="0" priority="1169" operator="equal">
      <formula>"临界值"</formula>
    </cfRule>
    <cfRule type="cellIs" dxfId="0" priority="1170" operator="equal">
      <formula>$U$28</formula>
    </cfRule>
  </conditionalFormatting>
  <conditionalFormatting sqref="V151">
    <cfRule type="notContainsBlanks" dxfId="1" priority="1391">
      <formula>LEN(TRIM(V151))&gt;0</formula>
    </cfRule>
  </conditionalFormatting>
  <conditionalFormatting sqref="W151">
    <cfRule type="cellIs" dxfId="0" priority="1353" operator="equal">
      <formula>"异常"</formula>
    </cfRule>
  </conditionalFormatting>
  <conditionalFormatting sqref="X151">
    <cfRule type="notContainsBlanks" dxfId="1" priority="1315">
      <formula>LEN(TRIM(X151))&gt;0</formula>
    </cfRule>
  </conditionalFormatting>
  <conditionalFormatting sqref="Y151">
    <cfRule type="cellIs" dxfId="0" priority="1277" operator="equal">
      <formula>"是"</formula>
    </cfRule>
  </conditionalFormatting>
  <conditionalFormatting sqref="U152">
    <cfRule type="cellIs" dxfId="0" priority="1167" operator="equal">
      <formula>"临界值"</formula>
    </cfRule>
    <cfRule type="cellIs" dxfId="0" priority="1168" operator="equal">
      <formula>$U$28</formula>
    </cfRule>
  </conditionalFormatting>
  <conditionalFormatting sqref="V152">
    <cfRule type="notContainsBlanks" dxfId="1" priority="1390">
      <formula>LEN(TRIM(V152))&gt;0</formula>
    </cfRule>
  </conditionalFormatting>
  <conditionalFormatting sqref="W152">
    <cfRule type="cellIs" dxfId="0" priority="1352" operator="equal">
      <formula>"异常"</formula>
    </cfRule>
  </conditionalFormatting>
  <conditionalFormatting sqref="X152">
    <cfRule type="notContainsBlanks" dxfId="1" priority="1314">
      <formula>LEN(TRIM(X152))&gt;0</formula>
    </cfRule>
  </conditionalFormatting>
  <conditionalFormatting sqref="Y152">
    <cfRule type="cellIs" dxfId="0" priority="1276" operator="equal">
      <formula>"是"</formula>
    </cfRule>
  </conditionalFormatting>
  <conditionalFormatting sqref="U153">
    <cfRule type="cellIs" dxfId="0" priority="1141" operator="equal">
      <formula>"临界值"</formula>
    </cfRule>
    <cfRule type="cellIs" dxfId="0" priority="1142" operator="equal">
      <formula>$U$28</formula>
    </cfRule>
  </conditionalFormatting>
  <conditionalFormatting sqref="V153">
    <cfRule type="notContainsBlanks" dxfId="1" priority="1389">
      <formula>LEN(TRIM(V153))&gt;0</formula>
    </cfRule>
  </conditionalFormatting>
  <conditionalFormatting sqref="W153">
    <cfRule type="cellIs" dxfId="0" priority="1351" operator="equal">
      <formula>"异常"</formula>
    </cfRule>
  </conditionalFormatting>
  <conditionalFormatting sqref="X153">
    <cfRule type="notContainsBlanks" dxfId="1" priority="1313">
      <formula>LEN(TRIM(X153))&gt;0</formula>
    </cfRule>
  </conditionalFormatting>
  <conditionalFormatting sqref="Y153">
    <cfRule type="cellIs" dxfId="0" priority="1275" operator="equal">
      <formula>"是"</formula>
    </cfRule>
  </conditionalFormatting>
  <conditionalFormatting sqref="V161">
    <cfRule type="notContainsBlanks" dxfId="1" priority="1381">
      <formula>LEN(TRIM(V161))&gt;0</formula>
    </cfRule>
  </conditionalFormatting>
  <conditionalFormatting sqref="W161">
    <cfRule type="cellIs" dxfId="0" priority="1343" operator="equal">
      <formula>"异常"</formula>
    </cfRule>
  </conditionalFormatting>
  <conditionalFormatting sqref="X161">
    <cfRule type="notContainsBlanks" dxfId="1" priority="1305">
      <formula>LEN(TRIM(X161))&gt;0</formula>
    </cfRule>
  </conditionalFormatting>
  <conditionalFormatting sqref="Y161">
    <cfRule type="cellIs" dxfId="0" priority="1267" operator="equal">
      <formula>"是"</formula>
    </cfRule>
  </conditionalFormatting>
  <conditionalFormatting sqref="V162">
    <cfRule type="notContainsBlanks" dxfId="1" priority="1380">
      <formula>LEN(TRIM(V162))&gt;0</formula>
    </cfRule>
  </conditionalFormatting>
  <conditionalFormatting sqref="W162">
    <cfRule type="cellIs" dxfId="0" priority="1342" operator="equal">
      <formula>"异常"</formula>
    </cfRule>
  </conditionalFormatting>
  <conditionalFormatting sqref="X162">
    <cfRule type="notContainsBlanks" dxfId="1" priority="1304">
      <formula>LEN(TRIM(X162))&gt;0</formula>
    </cfRule>
  </conditionalFormatting>
  <conditionalFormatting sqref="Y162">
    <cfRule type="cellIs" dxfId="0" priority="1266" operator="equal">
      <formula>"是"</formula>
    </cfRule>
  </conditionalFormatting>
  <conditionalFormatting sqref="V163">
    <cfRule type="notContainsBlanks" dxfId="1" priority="1379">
      <formula>LEN(TRIM(V163))&gt;0</formula>
    </cfRule>
  </conditionalFormatting>
  <conditionalFormatting sqref="W163">
    <cfRule type="cellIs" dxfId="0" priority="1341" operator="equal">
      <formula>"异常"</formula>
    </cfRule>
  </conditionalFormatting>
  <conditionalFormatting sqref="X163">
    <cfRule type="notContainsBlanks" dxfId="1" priority="1303">
      <formula>LEN(TRIM(X163))&gt;0</formula>
    </cfRule>
  </conditionalFormatting>
  <conditionalFormatting sqref="Y163">
    <cfRule type="cellIs" dxfId="0" priority="1265" operator="equal">
      <formula>"是"</formula>
    </cfRule>
  </conditionalFormatting>
  <conditionalFormatting sqref="V164">
    <cfRule type="notContainsBlanks" dxfId="1" priority="1378">
      <formula>LEN(TRIM(V164))&gt;0</formula>
    </cfRule>
  </conditionalFormatting>
  <conditionalFormatting sqref="W164">
    <cfRule type="cellIs" dxfId="0" priority="1340" operator="equal">
      <formula>"异常"</formula>
    </cfRule>
  </conditionalFormatting>
  <conditionalFormatting sqref="X164">
    <cfRule type="notContainsBlanks" dxfId="1" priority="1302">
      <formula>LEN(TRIM(X164))&gt;0</formula>
    </cfRule>
  </conditionalFormatting>
  <conditionalFormatting sqref="Y164">
    <cfRule type="cellIs" dxfId="0" priority="1264" operator="equal">
      <formula>"是"</formula>
    </cfRule>
  </conditionalFormatting>
  <conditionalFormatting sqref="V165">
    <cfRule type="notContainsBlanks" dxfId="1" priority="1377">
      <formula>LEN(TRIM(V165))&gt;0</formula>
    </cfRule>
  </conditionalFormatting>
  <conditionalFormatting sqref="W165">
    <cfRule type="cellIs" dxfId="0" priority="1339" operator="equal">
      <formula>"异常"</formula>
    </cfRule>
  </conditionalFormatting>
  <conditionalFormatting sqref="X165">
    <cfRule type="notContainsBlanks" dxfId="1" priority="1301">
      <formula>LEN(TRIM(X165))&gt;0</formula>
    </cfRule>
  </conditionalFormatting>
  <conditionalFormatting sqref="Y165">
    <cfRule type="cellIs" dxfId="0" priority="1263" operator="equal">
      <formula>"是"</formula>
    </cfRule>
  </conditionalFormatting>
  <conditionalFormatting sqref="V166">
    <cfRule type="notContainsBlanks" dxfId="1" priority="1376">
      <formula>LEN(TRIM(V166))&gt;0</formula>
    </cfRule>
  </conditionalFormatting>
  <conditionalFormatting sqref="W166">
    <cfRule type="cellIs" dxfId="0" priority="1338" operator="equal">
      <formula>"异常"</formula>
    </cfRule>
  </conditionalFormatting>
  <conditionalFormatting sqref="X166">
    <cfRule type="notContainsBlanks" dxfId="1" priority="1300">
      <formula>LEN(TRIM(X166))&gt;0</formula>
    </cfRule>
  </conditionalFormatting>
  <conditionalFormatting sqref="Y166">
    <cfRule type="cellIs" dxfId="0" priority="1262" operator="equal">
      <formula>"是"</formula>
    </cfRule>
  </conditionalFormatting>
  <conditionalFormatting sqref="V167">
    <cfRule type="notContainsBlanks" dxfId="1" priority="1375">
      <formula>LEN(TRIM(V167))&gt;0</formula>
    </cfRule>
  </conditionalFormatting>
  <conditionalFormatting sqref="W167">
    <cfRule type="cellIs" dxfId="0" priority="1337" operator="equal">
      <formula>"异常"</formula>
    </cfRule>
  </conditionalFormatting>
  <conditionalFormatting sqref="X167">
    <cfRule type="notContainsBlanks" dxfId="1" priority="1299">
      <formula>LEN(TRIM(X167))&gt;0</formula>
    </cfRule>
  </conditionalFormatting>
  <conditionalFormatting sqref="Y167">
    <cfRule type="cellIs" dxfId="0" priority="1261" operator="equal">
      <formula>"是"</formula>
    </cfRule>
  </conditionalFormatting>
  <conditionalFormatting sqref="V168">
    <cfRule type="notContainsBlanks" dxfId="1" priority="1374">
      <formula>LEN(TRIM(V168))&gt;0</formula>
    </cfRule>
  </conditionalFormatting>
  <conditionalFormatting sqref="W168">
    <cfRule type="cellIs" dxfId="0" priority="1336" operator="equal">
      <formula>"异常"</formula>
    </cfRule>
  </conditionalFormatting>
  <conditionalFormatting sqref="X168">
    <cfRule type="notContainsBlanks" dxfId="1" priority="1298">
      <formula>LEN(TRIM(X168))&gt;0</formula>
    </cfRule>
  </conditionalFormatting>
  <conditionalFormatting sqref="Y168">
    <cfRule type="cellIs" dxfId="0" priority="1260" operator="equal">
      <formula>"是"</formula>
    </cfRule>
  </conditionalFormatting>
  <conditionalFormatting sqref="U169">
    <cfRule type="cellIs" dxfId="0" priority="1147" operator="equal">
      <formula>"临界值"</formula>
    </cfRule>
    <cfRule type="cellIs" dxfId="0" priority="1148" operator="equal">
      <formula>$U$28</formula>
    </cfRule>
  </conditionalFormatting>
  <conditionalFormatting sqref="V169">
    <cfRule type="notContainsBlanks" dxfId="1" priority="1373">
      <formula>LEN(TRIM(V169))&gt;0</formula>
    </cfRule>
  </conditionalFormatting>
  <conditionalFormatting sqref="W169">
    <cfRule type="cellIs" dxfId="0" priority="1335" operator="equal">
      <formula>"异常"</formula>
    </cfRule>
  </conditionalFormatting>
  <conditionalFormatting sqref="X169">
    <cfRule type="notContainsBlanks" dxfId="1" priority="1297">
      <formula>LEN(TRIM(X169))&gt;0</formula>
    </cfRule>
  </conditionalFormatting>
  <conditionalFormatting sqref="Y169">
    <cfRule type="cellIs" dxfId="0" priority="1259" operator="equal">
      <formula>"是"</formula>
    </cfRule>
  </conditionalFormatting>
  <conditionalFormatting sqref="V170">
    <cfRule type="notContainsBlanks" dxfId="1" priority="1372">
      <formula>LEN(TRIM(V170))&gt;0</formula>
    </cfRule>
  </conditionalFormatting>
  <conditionalFormatting sqref="W170">
    <cfRule type="cellIs" dxfId="0" priority="1334" operator="equal">
      <formula>"异常"</formula>
    </cfRule>
  </conditionalFormatting>
  <conditionalFormatting sqref="X170">
    <cfRule type="notContainsBlanks" dxfId="1" priority="1296">
      <formula>LEN(TRIM(X170))&gt;0</formula>
    </cfRule>
  </conditionalFormatting>
  <conditionalFormatting sqref="Y170">
    <cfRule type="cellIs" dxfId="0" priority="1258" operator="equal">
      <formula>"是"</formula>
    </cfRule>
  </conditionalFormatting>
  <conditionalFormatting sqref="V171">
    <cfRule type="notContainsBlanks" dxfId="1" priority="1371">
      <formula>LEN(TRIM(V171))&gt;0</formula>
    </cfRule>
  </conditionalFormatting>
  <conditionalFormatting sqref="W171">
    <cfRule type="cellIs" dxfId="0" priority="1333" operator="equal">
      <formula>"异常"</formula>
    </cfRule>
  </conditionalFormatting>
  <conditionalFormatting sqref="X171">
    <cfRule type="notContainsBlanks" dxfId="1" priority="1295">
      <formula>LEN(TRIM(X171))&gt;0</formula>
    </cfRule>
  </conditionalFormatting>
  <conditionalFormatting sqref="Y171">
    <cfRule type="cellIs" dxfId="0" priority="1257" operator="equal">
      <formula>"是"</formula>
    </cfRule>
  </conditionalFormatting>
  <conditionalFormatting sqref="U172">
    <cfRule type="cellIs" dxfId="0" priority="1180" operator="equal">
      <formula>"临界值"</formula>
    </cfRule>
    <cfRule type="cellIs" dxfId="0" priority="1218" operator="equal">
      <formula>$U$28</formula>
    </cfRule>
  </conditionalFormatting>
  <conditionalFormatting sqref="V172">
    <cfRule type="notContainsBlanks" dxfId="1" priority="1370">
      <formula>LEN(TRIM(V172))&gt;0</formula>
    </cfRule>
  </conditionalFormatting>
  <conditionalFormatting sqref="W172">
    <cfRule type="cellIs" dxfId="0" priority="1332" operator="equal">
      <formula>"异常"</formula>
    </cfRule>
  </conditionalFormatting>
  <conditionalFormatting sqref="X172">
    <cfRule type="notContainsBlanks" dxfId="1" priority="1294">
      <formula>LEN(TRIM(X172))&gt;0</formula>
    </cfRule>
  </conditionalFormatting>
  <conditionalFormatting sqref="Y172">
    <cfRule type="cellIs" dxfId="0" priority="1256" operator="equal">
      <formula>"是"</formula>
    </cfRule>
  </conditionalFormatting>
  <conditionalFormatting sqref="U173">
    <cfRule type="cellIs" dxfId="0" priority="1155" operator="equal">
      <formula>"临界值"</formula>
    </cfRule>
    <cfRule type="cellIs" dxfId="0" priority="1156" operator="equal">
      <formula>$U$28</formula>
    </cfRule>
  </conditionalFormatting>
  <conditionalFormatting sqref="V173">
    <cfRule type="notContainsBlanks" dxfId="1" priority="1369">
      <formula>LEN(TRIM(V173))&gt;0</formula>
    </cfRule>
  </conditionalFormatting>
  <conditionalFormatting sqref="W173">
    <cfRule type="cellIs" dxfId="0" priority="1331" operator="equal">
      <formula>"异常"</formula>
    </cfRule>
  </conditionalFormatting>
  <conditionalFormatting sqref="X173">
    <cfRule type="notContainsBlanks" dxfId="1" priority="1293">
      <formula>LEN(TRIM(X173))&gt;0</formula>
    </cfRule>
  </conditionalFormatting>
  <conditionalFormatting sqref="Y173">
    <cfRule type="cellIs" dxfId="0" priority="1255" operator="equal">
      <formula>"是"</formula>
    </cfRule>
  </conditionalFormatting>
  <conditionalFormatting sqref="U174">
    <cfRule type="cellIs" dxfId="0" priority="1178" operator="equal">
      <formula>"临界值"</formula>
    </cfRule>
    <cfRule type="cellIs" dxfId="0" priority="1216" operator="equal">
      <formula>$U$28</formula>
    </cfRule>
  </conditionalFormatting>
  <conditionalFormatting sqref="V174">
    <cfRule type="notContainsBlanks" dxfId="1" priority="1368">
      <formula>LEN(TRIM(V174))&gt;0</formula>
    </cfRule>
  </conditionalFormatting>
  <conditionalFormatting sqref="W174">
    <cfRule type="cellIs" dxfId="0" priority="1330" operator="equal">
      <formula>"异常"</formula>
    </cfRule>
  </conditionalFormatting>
  <conditionalFormatting sqref="X174">
    <cfRule type="notContainsBlanks" dxfId="1" priority="1292">
      <formula>LEN(TRIM(X174))&gt;0</formula>
    </cfRule>
  </conditionalFormatting>
  <conditionalFormatting sqref="Y174">
    <cfRule type="cellIs" dxfId="0" priority="1254" operator="equal">
      <formula>"是"</formula>
    </cfRule>
  </conditionalFormatting>
  <conditionalFormatting sqref="U175">
    <cfRule type="cellIs" dxfId="0" priority="1151" operator="equal">
      <formula>"临界值"</formula>
    </cfRule>
    <cfRule type="cellIs" dxfId="0" priority="1152" operator="equal">
      <formula>$U$28</formula>
    </cfRule>
  </conditionalFormatting>
  <conditionalFormatting sqref="V175">
    <cfRule type="notContainsBlanks" dxfId="1" priority="1367">
      <formula>LEN(TRIM(V175))&gt;0</formula>
    </cfRule>
  </conditionalFormatting>
  <conditionalFormatting sqref="W175">
    <cfRule type="cellIs" dxfId="0" priority="1329" operator="equal">
      <formula>"异常"</formula>
    </cfRule>
  </conditionalFormatting>
  <conditionalFormatting sqref="X175">
    <cfRule type="notContainsBlanks" dxfId="1" priority="1291">
      <formula>LEN(TRIM(X175))&gt;0</formula>
    </cfRule>
  </conditionalFormatting>
  <conditionalFormatting sqref="Y175">
    <cfRule type="cellIs" dxfId="0" priority="1253" operator="equal">
      <formula>"是"</formula>
    </cfRule>
  </conditionalFormatting>
  <conditionalFormatting sqref="U177">
    <cfRule type="cellIs" dxfId="0" priority="1175" operator="equal">
      <formula>"临界值"</formula>
    </cfRule>
    <cfRule type="cellIs" dxfId="0" priority="1213" operator="equal">
      <formula>$U$28</formula>
    </cfRule>
  </conditionalFormatting>
  <conditionalFormatting sqref="V177">
    <cfRule type="notContainsBlanks" dxfId="1" priority="1365">
      <formula>LEN(TRIM(V177))&gt;0</formula>
    </cfRule>
  </conditionalFormatting>
  <conditionalFormatting sqref="W177">
    <cfRule type="cellIs" dxfId="0" priority="1327" operator="equal">
      <formula>"异常"</formula>
    </cfRule>
  </conditionalFormatting>
  <conditionalFormatting sqref="X177">
    <cfRule type="notContainsBlanks" dxfId="1" priority="1289">
      <formula>LEN(TRIM(X177))&gt;0</formula>
    </cfRule>
  </conditionalFormatting>
  <conditionalFormatting sqref="Y177">
    <cfRule type="cellIs" dxfId="0" priority="1251" operator="equal">
      <formula>"是"</formula>
    </cfRule>
  </conditionalFormatting>
  <conditionalFormatting sqref="U178">
    <cfRule type="cellIs" dxfId="0" priority="1174" operator="equal">
      <formula>"临界值"</formula>
    </cfRule>
    <cfRule type="cellIs" dxfId="0" priority="1212" operator="equal">
      <formula>$U$28</formula>
    </cfRule>
  </conditionalFormatting>
  <conditionalFormatting sqref="V178">
    <cfRule type="notContainsBlanks" dxfId="1" priority="1364">
      <formula>LEN(TRIM(V178))&gt;0</formula>
    </cfRule>
  </conditionalFormatting>
  <conditionalFormatting sqref="W178">
    <cfRule type="cellIs" dxfId="0" priority="1326" operator="equal">
      <formula>"异常"</formula>
    </cfRule>
  </conditionalFormatting>
  <conditionalFormatting sqref="X178">
    <cfRule type="notContainsBlanks" dxfId="1" priority="1288">
      <formula>LEN(TRIM(X178))&gt;0</formula>
    </cfRule>
  </conditionalFormatting>
  <conditionalFormatting sqref="Y178">
    <cfRule type="cellIs" dxfId="0" priority="1250" operator="equal">
      <formula>"是"</formula>
    </cfRule>
  </conditionalFormatting>
  <conditionalFormatting sqref="U179">
    <cfRule type="cellIs" dxfId="0" priority="1173" operator="equal">
      <formula>"临界值"</formula>
    </cfRule>
    <cfRule type="cellIs" dxfId="0" priority="1211" operator="equal">
      <formula>$U$28</formula>
    </cfRule>
  </conditionalFormatting>
  <conditionalFormatting sqref="V179">
    <cfRule type="notContainsBlanks" dxfId="1" priority="1363">
      <formula>LEN(TRIM(V179))&gt;0</formula>
    </cfRule>
  </conditionalFormatting>
  <conditionalFormatting sqref="W179">
    <cfRule type="cellIs" dxfId="0" priority="1325" operator="equal">
      <formula>"异常"</formula>
    </cfRule>
  </conditionalFormatting>
  <conditionalFormatting sqref="X179">
    <cfRule type="notContainsBlanks" dxfId="1" priority="1287">
      <formula>LEN(TRIM(X179))&gt;0</formula>
    </cfRule>
  </conditionalFormatting>
  <conditionalFormatting sqref="Y179">
    <cfRule type="cellIs" dxfId="0" priority="1249" operator="equal">
      <formula>"是"</formula>
    </cfRule>
  </conditionalFormatting>
  <conditionalFormatting sqref="U180">
    <cfRule type="cellIs" dxfId="0" priority="1172" operator="equal">
      <formula>"临界值"</formula>
    </cfRule>
    <cfRule type="cellIs" dxfId="0" priority="1210" operator="equal">
      <formula>$U$28</formula>
    </cfRule>
  </conditionalFormatting>
  <conditionalFormatting sqref="V180">
    <cfRule type="notContainsBlanks" dxfId="1" priority="1362">
      <formula>LEN(TRIM(V180))&gt;0</formula>
    </cfRule>
  </conditionalFormatting>
  <conditionalFormatting sqref="W180">
    <cfRule type="cellIs" dxfId="0" priority="1324" operator="equal">
      <formula>"异常"</formula>
    </cfRule>
  </conditionalFormatting>
  <conditionalFormatting sqref="X180">
    <cfRule type="notContainsBlanks" dxfId="1" priority="1286">
      <formula>LEN(TRIM(X180))&gt;0</formula>
    </cfRule>
  </conditionalFormatting>
  <conditionalFormatting sqref="Y180">
    <cfRule type="cellIs" dxfId="0" priority="1248" operator="equal">
      <formula>"是"</formula>
    </cfRule>
  </conditionalFormatting>
  <conditionalFormatting sqref="U181">
    <cfRule type="cellIs" dxfId="0" priority="1171" operator="equal">
      <formula>"临界值"</formula>
    </cfRule>
    <cfRule type="cellIs" dxfId="0" priority="1209" operator="equal">
      <formula>$U$28</formula>
    </cfRule>
  </conditionalFormatting>
  <conditionalFormatting sqref="V181">
    <cfRule type="notContainsBlanks" dxfId="1" priority="1361">
      <formula>LEN(TRIM(V181))&gt;0</formula>
    </cfRule>
  </conditionalFormatting>
  <conditionalFormatting sqref="W181">
    <cfRule type="cellIs" dxfId="0" priority="1323" operator="equal">
      <formula>"异常"</formula>
    </cfRule>
  </conditionalFormatting>
  <conditionalFormatting sqref="X181">
    <cfRule type="notContainsBlanks" dxfId="1" priority="1285">
      <formula>LEN(TRIM(X181))&gt;0</formula>
    </cfRule>
  </conditionalFormatting>
  <conditionalFormatting sqref="Y181">
    <cfRule type="cellIs" dxfId="0" priority="1247" operator="equal">
      <formula>"是"</formula>
    </cfRule>
  </conditionalFormatting>
  <conditionalFormatting sqref="U192">
    <cfRule type="cellIs" dxfId="0" priority="398" operator="equal">
      <formula>"临界值"</formula>
    </cfRule>
    <cfRule type="cellIs" dxfId="0" priority="399" operator="equal">
      <formula>$U$28</formula>
    </cfRule>
    <cfRule type="cellIs" dxfId="0" priority="392" operator="equal">
      <formula>"临界值"</formula>
    </cfRule>
    <cfRule type="cellIs" dxfId="0" priority="393" operator="equal">
      <formula>$U$28</formula>
    </cfRule>
    <cfRule type="cellIs" dxfId="0" priority="386" operator="equal">
      <formula>"临界值"</formula>
    </cfRule>
    <cfRule type="cellIs" dxfId="0" priority="387" operator="equal">
      <formula>$U$28</formula>
    </cfRule>
    <cfRule type="cellIs" dxfId="0" priority="407" operator="equal">
      <formula>"临界值"</formula>
    </cfRule>
    <cfRule type="cellIs" dxfId="0" priority="409" operator="equal">
      <formula>$U$28</formula>
    </cfRule>
    <cfRule type="cellIs" dxfId="2" priority="383" operator="equal">
      <formula>$U$116</formula>
    </cfRule>
    <cfRule type="cellIs" dxfId="3" priority="384" operator="equal">
      <formula>$U$116</formula>
    </cfRule>
    <cfRule type="cellIs" dxfId="0" priority="385" operator="equal">
      <formula>$U$119</formula>
    </cfRule>
  </conditionalFormatting>
  <conditionalFormatting sqref="V192">
    <cfRule type="notContainsBlanks" dxfId="1" priority="397">
      <formula>LEN(TRIM(V192))&gt;0</formula>
    </cfRule>
    <cfRule type="notContainsBlanks" dxfId="1" priority="408">
      <formula>LEN(TRIM(V192))&gt;0</formula>
    </cfRule>
    <cfRule type="notContainsBlanks" dxfId="1" priority="403">
      <formula>LEN(TRIM(V192))&gt;0</formula>
    </cfRule>
    <cfRule type="notContainsBlanks" dxfId="1" priority="391">
      <formula>LEN(TRIM(V192))&gt;0</formula>
    </cfRule>
  </conditionalFormatting>
  <conditionalFormatting sqref="W192">
    <cfRule type="cellIs" dxfId="0" priority="396" operator="equal">
      <formula>"异常"</formula>
    </cfRule>
    <cfRule type="cellIs" dxfId="0" priority="406" operator="equal">
      <formula>"异常"</formula>
    </cfRule>
    <cfRule type="cellIs" dxfId="0" priority="402" operator="equal">
      <formula>"异常"</formula>
    </cfRule>
    <cfRule type="cellIs" dxfId="0" priority="390" operator="equal">
      <formula>"异常"</formula>
    </cfRule>
  </conditionalFormatting>
  <conditionalFormatting sqref="X192">
    <cfRule type="notContainsBlanks" dxfId="1" priority="395">
      <formula>LEN(TRIM(X192))&gt;0</formula>
    </cfRule>
    <cfRule type="notContainsBlanks" dxfId="1" priority="401">
      <formula>LEN(TRIM(X192))&gt;0</formula>
    </cfRule>
    <cfRule type="notContainsBlanks" dxfId="1" priority="389">
      <formula>LEN(TRIM(X192))&gt;0</formula>
    </cfRule>
    <cfRule type="notContainsBlanks" dxfId="1" priority="405">
      <formula>LEN(TRIM(X192))&gt;0</formula>
    </cfRule>
  </conditionalFormatting>
  <conditionalFormatting sqref="Y192">
    <cfRule type="cellIs" dxfId="0" priority="394" operator="equal">
      <formula>"是"</formula>
    </cfRule>
    <cfRule type="cellIs" dxfId="0" priority="400" operator="equal">
      <formula>"是"</formula>
    </cfRule>
    <cfRule type="cellIs" dxfId="0" priority="388" operator="equal">
      <formula>"是"</formula>
    </cfRule>
    <cfRule type="cellIs" dxfId="0" priority="404" operator="equal">
      <formula>"是"</formula>
    </cfRule>
  </conditionalFormatting>
  <conditionalFormatting sqref="X200">
    <cfRule type="notContainsBlanks" dxfId="1" priority="797">
      <formula>LEN(TRIM(X200))&gt;0</formula>
    </cfRule>
  </conditionalFormatting>
  <conditionalFormatting sqref="Y200">
    <cfRule type="cellIs" dxfId="0" priority="798" operator="equal">
      <formula>"是"</formula>
    </cfRule>
  </conditionalFormatting>
  <conditionalFormatting sqref="U284">
    <cfRule type="cellIs" dxfId="0" priority="1004" operator="equal">
      <formula>"临界值"</formula>
    </cfRule>
    <cfRule type="cellIs" dxfId="0" priority="1005" operator="equal">
      <formula>$U$28</formula>
    </cfRule>
    <cfRule type="cellIs" dxfId="0" priority="1000" operator="equal">
      <formula>"临界值"</formula>
    </cfRule>
    <cfRule type="cellIs" dxfId="0" priority="1001" operator="equal">
      <formula>$U$28</formula>
    </cfRule>
    <cfRule type="cellIs" dxfId="0" priority="998" operator="equal">
      <formula>"临界值"</formula>
    </cfRule>
    <cfRule type="cellIs" dxfId="0" priority="999" operator="equal">
      <formula>$U$28</formula>
    </cfRule>
    <cfRule type="cellIs" dxfId="0" priority="1002" operator="equal">
      <formula>"临界值"</formula>
    </cfRule>
    <cfRule type="cellIs" dxfId="0" priority="1003" operator="equal">
      <formula>$U$28</formula>
    </cfRule>
    <cfRule type="cellIs" dxfId="2" priority="995" operator="equal">
      <formula>$U$116</formula>
    </cfRule>
    <cfRule type="cellIs" dxfId="3" priority="996" operator="equal">
      <formula>$U$116</formula>
    </cfRule>
    <cfRule type="cellIs" dxfId="0" priority="997" operator="equal">
      <formula>$U$119</formula>
    </cfRule>
  </conditionalFormatting>
  <conditionalFormatting sqref="U299">
    <cfRule type="cellIs" dxfId="0" priority="813" operator="equal">
      <formula>"临界值"</formula>
    </cfRule>
    <cfRule type="cellIs" dxfId="0" priority="814" operator="equal">
      <formula>$U$28</formula>
    </cfRule>
    <cfRule type="cellIs" dxfId="0" priority="815" operator="equal">
      <formula>"临界值"</formula>
    </cfRule>
    <cfRule type="cellIs" dxfId="0" priority="816" operator="equal">
      <formula>$U$28</formula>
    </cfRule>
    <cfRule type="cellIs" dxfId="2" priority="810" operator="equal">
      <formula>$U$116</formula>
    </cfRule>
    <cfRule type="cellIs" dxfId="3" priority="811" operator="equal">
      <formula>$U$116</formula>
    </cfRule>
    <cfRule type="cellIs" dxfId="0" priority="812" operator="equal">
      <formula>$U$119</formula>
    </cfRule>
    <cfRule type="cellIs" dxfId="0" priority="808" operator="equal">
      <formula>"临界值"</formula>
    </cfRule>
    <cfRule type="cellIs" dxfId="0" priority="809" operator="equal">
      <formula>$U$28</formula>
    </cfRule>
    <cfRule type="cellIs" dxfId="0" priority="804" operator="equal">
      <formula>"临界值"</formula>
    </cfRule>
    <cfRule type="cellIs" dxfId="0" priority="805" operator="equal">
      <formula>$U$28</formula>
    </cfRule>
    <cfRule type="cellIs" dxfId="0" priority="802" operator="equal">
      <formula>"临界值"</formula>
    </cfRule>
    <cfRule type="cellIs" dxfId="0" priority="803" operator="equal">
      <formula>$U$28</formula>
    </cfRule>
    <cfRule type="cellIs" dxfId="0" priority="806" operator="equal">
      <formula>"临界值"</formula>
    </cfRule>
    <cfRule type="cellIs" dxfId="0" priority="807" operator="equal">
      <formula>$U$28</formula>
    </cfRule>
    <cfRule type="cellIs" dxfId="2" priority="799" operator="equal">
      <formula>$U$116</formula>
    </cfRule>
    <cfRule type="cellIs" dxfId="3" priority="800" operator="equal">
      <formula>$U$116</formula>
    </cfRule>
    <cfRule type="cellIs" dxfId="0" priority="801" operator="equal">
      <formula>$U$119</formula>
    </cfRule>
  </conditionalFormatting>
  <conditionalFormatting sqref="U320">
    <cfRule type="cellIs" dxfId="0" priority="820" operator="equal">
      <formula>"临界值"</formula>
    </cfRule>
    <cfRule type="cellIs" dxfId="0" priority="821" operator="equal">
      <formula>$U$28</formula>
    </cfRule>
    <cfRule type="cellIs" dxfId="2" priority="817" operator="equal">
      <formula>$U$116</formula>
    </cfRule>
    <cfRule type="cellIs" dxfId="3" priority="818" operator="equal">
      <formula>$U$116</formula>
    </cfRule>
    <cfRule type="cellIs" dxfId="0" priority="819" operator="equal">
      <formula>$U$119</formula>
    </cfRule>
  </conditionalFormatting>
  <conditionalFormatting sqref="U345">
    <cfRule type="cellIs" dxfId="0" priority="833" operator="equal">
      <formula>"临界值"</formula>
    </cfRule>
    <cfRule type="cellIs" dxfId="0" priority="835" operator="equal">
      <formula>$U$28</formula>
    </cfRule>
    <cfRule type="cellIs" dxfId="0" priority="830" operator="equal">
      <formula>"临界值"</formula>
    </cfRule>
    <cfRule type="cellIs" dxfId="0" priority="831" operator="equal">
      <formula>$U$28</formula>
    </cfRule>
    <cfRule type="cellIs" dxfId="2" priority="827" operator="equal">
      <formula>$U$116</formula>
    </cfRule>
    <cfRule type="cellIs" dxfId="3" priority="828" operator="equal">
      <formula>$U$116</formula>
    </cfRule>
    <cfRule type="cellIs" dxfId="0" priority="829" operator="equal">
      <formula>$U$119</formula>
    </cfRule>
  </conditionalFormatting>
  <conditionalFormatting sqref="V345">
    <cfRule type="notContainsBlanks" dxfId="1" priority="834">
      <formula>LEN(TRIM(V345))&gt;0</formula>
    </cfRule>
  </conditionalFormatting>
  <conditionalFormatting sqref="W345">
    <cfRule type="cellIs" dxfId="0" priority="832" operator="equal">
      <formula>"异常"</formula>
    </cfRule>
  </conditionalFormatting>
  <conditionalFormatting sqref="U352">
    <cfRule type="cellIs" dxfId="0" priority="752" operator="equal">
      <formula>"临界值"</formula>
    </cfRule>
    <cfRule type="cellIs" dxfId="0" priority="753" operator="equal">
      <formula>$U$28</formula>
    </cfRule>
    <cfRule type="cellIs" dxfId="0" priority="754" operator="equal">
      <formula>"临界值"</formula>
    </cfRule>
    <cfRule type="cellIs" dxfId="0" priority="755" operator="equal">
      <formula>$U$28</formula>
    </cfRule>
    <cfRule type="cellIs" dxfId="2" priority="749" operator="equal">
      <formula>$U$116</formula>
    </cfRule>
    <cfRule type="cellIs" dxfId="3" priority="750" operator="equal">
      <formula>$U$116</formula>
    </cfRule>
    <cfRule type="cellIs" dxfId="0" priority="751" operator="equal">
      <formula>$U$119</formula>
    </cfRule>
    <cfRule type="cellIs" dxfId="0" priority="747" operator="equal">
      <formula>"临界值"</formula>
    </cfRule>
    <cfRule type="cellIs" dxfId="0" priority="748" operator="equal">
      <formula>$U$28</formula>
    </cfRule>
    <cfRule type="cellIs" dxfId="0" priority="743" operator="equal">
      <formula>"临界值"</formula>
    </cfRule>
    <cfRule type="cellIs" dxfId="0" priority="744" operator="equal">
      <formula>$U$28</formula>
    </cfRule>
    <cfRule type="cellIs" dxfId="0" priority="741" operator="equal">
      <formula>"临界值"</formula>
    </cfRule>
    <cfRule type="cellIs" dxfId="0" priority="742" operator="equal">
      <formula>$U$28</formula>
    </cfRule>
    <cfRule type="cellIs" dxfId="0" priority="745" operator="equal">
      <formula>"临界值"</formula>
    </cfRule>
    <cfRule type="cellIs" dxfId="0" priority="746" operator="equal">
      <formula>$U$28</formula>
    </cfRule>
    <cfRule type="cellIs" dxfId="2" priority="738" operator="equal">
      <formula>$U$116</formula>
    </cfRule>
    <cfRule type="cellIs" dxfId="3" priority="739" operator="equal">
      <formula>$U$116</formula>
    </cfRule>
    <cfRule type="cellIs" dxfId="0" priority="740" operator="equal">
      <formula>$U$119</formula>
    </cfRule>
  </conditionalFormatting>
  <conditionalFormatting sqref="U445">
    <cfRule type="cellIs" dxfId="0" priority="183" operator="equal">
      <formula>"临界值"</formula>
    </cfRule>
    <cfRule type="cellIs" dxfId="0" priority="184" operator="equal">
      <formula>$U$28</formula>
    </cfRule>
    <cfRule type="cellIs" dxfId="0" priority="185" operator="equal">
      <formula>"临界值"</formula>
    </cfRule>
    <cfRule type="cellIs" dxfId="0" priority="186" operator="equal">
      <formula>$U$28</formula>
    </cfRule>
    <cfRule type="cellIs" dxfId="2" priority="180" operator="equal">
      <formula>$U$116</formula>
    </cfRule>
    <cfRule type="cellIs" dxfId="3" priority="181" operator="equal">
      <formula>$U$116</formula>
    </cfRule>
    <cfRule type="cellIs" dxfId="0" priority="182" operator="equal">
      <formula>$U$119</formula>
    </cfRule>
    <cfRule type="cellIs" dxfId="0" priority="178" operator="equal">
      <formula>"临界值"</formula>
    </cfRule>
    <cfRule type="cellIs" dxfId="0" priority="179" operator="equal">
      <formula>$U$28</formula>
    </cfRule>
    <cfRule type="cellIs" dxfId="0" priority="174" operator="equal">
      <formula>"临界值"</formula>
    </cfRule>
    <cfRule type="cellIs" dxfId="0" priority="175" operator="equal">
      <formula>$U$28</formula>
    </cfRule>
    <cfRule type="cellIs" dxfId="0" priority="172" operator="equal">
      <formula>"临界值"</formula>
    </cfRule>
    <cfRule type="cellIs" dxfId="0" priority="173" operator="equal">
      <formula>$U$28</formula>
    </cfRule>
    <cfRule type="cellIs" dxfId="0" priority="176" operator="equal">
      <formula>"临界值"</formula>
    </cfRule>
    <cfRule type="cellIs" dxfId="0" priority="177" operator="equal">
      <formula>$U$28</formula>
    </cfRule>
    <cfRule type="cellIs" dxfId="2" priority="169" operator="equal">
      <formula>$U$116</formula>
    </cfRule>
    <cfRule type="cellIs" dxfId="3" priority="170" operator="equal">
      <formula>$U$116</formula>
    </cfRule>
    <cfRule type="cellIs" dxfId="0" priority="171" operator="equal">
      <formula>$U$119</formula>
    </cfRule>
  </conditionalFormatting>
  <conditionalFormatting sqref="V445">
    <cfRule type="notContainsBlanks" dxfId="1" priority="198">
      <formula>LEN(TRIM(V445))&gt;0</formula>
    </cfRule>
    <cfRule type="notContainsBlanks" dxfId="1" priority="196">
      <formula>LEN(TRIM(V445))&gt;0</formula>
    </cfRule>
    <cfRule type="notContainsBlanks" dxfId="1" priority="187">
      <formula>LEN(TRIM(V445))&gt;0</formula>
    </cfRule>
    <cfRule type="notContainsBlanks" dxfId="1" priority="189">
      <formula>LEN(TRIM(V445))&gt;0</formula>
    </cfRule>
    <cfRule type="notContainsBlanks" dxfId="1" priority="194">
      <formula>LEN(TRIM(V445))&gt;0</formula>
    </cfRule>
    <cfRule type="notContainsBlanks" dxfId="1" priority="191">
      <formula>LEN(TRIM(V445))&gt;0</formula>
    </cfRule>
  </conditionalFormatting>
  <conditionalFormatting sqref="W445">
    <cfRule type="cellIs" dxfId="0" priority="197" operator="equal">
      <formula>"异常"</formula>
    </cfRule>
    <cfRule type="cellIs" dxfId="0" priority="195" operator="equal">
      <formula>"异常"</formula>
    </cfRule>
    <cfRule type="cellIs" dxfId="0" priority="192" operator="equal">
      <formula>"异常"</formula>
    </cfRule>
    <cfRule type="cellIs" dxfId="0" priority="188" operator="equal">
      <formula>"异常"</formula>
    </cfRule>
    <cfRule type="cellIs" dxfId="0" priority="193" operator="equal">
      <formula>"异常"</formula>
    </cfRule>
    <cfRule type="cellIs" dxfId="0" priority="190" operator="equal">
      <formula>"异常"</formula>
    </cfRule>
  </conditionalFormatting>
  <conditionalFormatting sqref="U446">
    <cfRule type="cellIs" dxfId="0" priority="243" operator="equal">
      <formula>"临界值"</formula>
    </cfRule>
    <cfRule type="cellIs" dxfId="0" priority="244" operator="equal">
      <formula>$U$28</formula>
    </cfRule>
    <cfRule type="cellIs" dxfId="0" priority="245" operator="equal">
      <formula>"临界值"</formula>
    </cfRule>
    <cfRule type="cellIs" dxfId="0" priority="246" operator="equal">
      <formula>$U$28</formula>
    </cfRule>
    <cfRule type="cellIs" dxfId="2" priority="240" operator="equal">
      <formula>$U$116</formula>
    </cfRule>
    <cfRule type="cellIs" dxfId="3" priority="241" operator="equal">
      <formula>$U$116</formula>
    </cfRule>
    <cfRule type="cellIs" dxfId="0" priority="242" operator="equal">
      <formula>$U$119</formula>
    </cfRule>
    <cfRule type="cellIs" dxfId="0" priority="238" operator="equal">
      <formula>"临界值"</formula>
    </cfRule>
    <cfRule type="cellIs" dxfId="0" priority="239" operator="equal">
      <formula>$U$28</formula>
    </cfRule>
    <cfRule type="cellIs" dxfId="0" priority="234" operator="equal">
      <formula>"临界值"</formula>
    </cfRule>
    <cfRule type="cellIs" dxfId="0" priority="235" operator="equal">
      <formula>$U$28</formula>
    </cfRule>
    <cfRule type="cellIs" dxfId="0" priority="232" operator="equal">
      <formula>"临界值"</formula>
    </cfRule>
    <cfRule type="cellIs" dxfId="0" priority="233" operator="equal">
      <formula>$U$28</formula>
    </cfRule>
    <cfRule type="cellIs" dxfId="0" priority="236" operator="equal">
      <formula>"临界值"</formula>
    </cfRule>
    <cfRule type="cellIs" dxfId="0" priority="237" operator="equal">
      <formula>$U$28</formula>
    </cfRule>
    <cfRule type="cellIs" dxfId="2" priority="229" operator="equal">
      <formula>$U$116</formula>
    </cfRule>
    <cfRule type="cellIs" dxfId="3" priority="230" operator="equal">
      <formula>$U$116</formula>
    </cfRule>
    <cfRule type="cellIs" dxfId="0" priority="231" operator="equal">
      <formula>$U$119</formula>
    </cfRule>
    <cfRule type="cellIs" dxfId="0" priority="213" operator="equal">
      <formula>"临界值"</formula>
    </cfRule>
    <cfRule type="cellIs" dxfId="0" priority="214" operator="equal">
      <formula>$U$28</formula>
    </cfRule>
    <cfRule type="cellIs" dxfId="0" priority="215" operator="equal">
      <formula>"临界值"</formula>
    </cfRule>
    <cfRule type="cellIs" dxfId="0" priority="216" operator="equal">
      <formula>$U$28</formula>
    </cfRule>
    <cfRule type="cellIs" dxfId="2" priority="210" operator="equal">
      <formula>$U$116</formula>
    </cfRule>
    <cfRule type="cellIs" dxfId="3" priority="211" operator="equal">
      <formula>$U$116</formula>
    </cfRule>
    <cfRule type="cellIs" dxfId="0" priority="212" operator="equal">
      <formula>$U$119</formula>
    </cfRule>
    <cfRule type="cellIs" dxfId="0" priority="208" operator="equal">
      <formula>"临界值"</formula>
    </cfRule>
    <cfRule type="cellIs" dxfId="0" priority="209" operator="equal">
      <formula>$U$28</formula>
    </cfRule>
    <cfRule type="cellIs" dxfId="0" priority="204" operator="equal">
      <formula>"临界值"</formula>
    </cfRule>
    <cfRule type="cellIs" dxfId="0" priority="205" operator="equal">
      <formula>$U$28</formula>
    </cfRule>
    <cfRule type="cellIs" dxfId="0" priority="202" operator="equal">
      <formula>"临界值"</formula>
    </cfRule>
    <cfRule type="cellIs" dxfId="0" priority="203" operator="equal">
      <formula>$U$28</formula>
    </cfRule>
    <cfRule type="cellIs" dxfId="0" priority="206" operator="equal">
      <formula>"临界值"</formula>
    </cfRule>
    <cfRule type="cellIs" dxfId="0" priority="207" operator="equal">
      <formula>$U$28</formula>
    </cfRule>
    <cfRule type="cellIs" dxfId="2" priority="199" operator="equal">
      <formula>$U$116</formula>
    </cfRule>
    <cfRule type="cellIs" dxfId="3" priority="200" operator="equal">
      <formula>$U$116</formula>
    </cfRule>
    <cfRule type="cellIs" dxfId="0" priority="201" operator="equal">
      <formula>$U$119</formula>
    </cfRule>
  </conditionalFormatting>
  <conditionalFormatting sqref="V446">
    <cfRule type="notContainsBlanks" dxfId="1" priority="258">
      <formula>LEN(TRIM(V446))&gt;0</formula>
    </cfRule>
    <cfRule type="notContainsBlanks" dxfId="1" priority="256">
      <formula>LEN(TRIM(V446))&gt;0</formula>
    </cfRule>
    <cfRule type="notContainsBlanks" dxfId="1" priority="247">
      <formula>LEN(TRIM(V446))&gt;0</formula>
    </cfRule>
    <cfRule type="notContainsBlanks" dxfId="1" priority="249">
      <formula>LEN(TRIM(V446))&gt;0</formula>
    </cfRule>
    <cfRule type="notContainsBlanks" dxfId="1" priority="254">
      <formula>LEN(TRIM(V446))&gt;0</formula>
    </cfRule>
    <cfRule type="notContainsBlanks" dxfId="1" priority="251">
      <formula>LEN(TRIM(V446))&gt;0</formula>
    </cfRule>
    <cfRule type="notContainsBlanks" dxfId="1" priority="228">
      <formula>LEN(TRIM(V446))&gt;0</formula>
    </cfRule>
    <cfRule type="notContainsBlanks" dxfId="1" priority="226">
      <formula>LEN(TRIM(V446))&gt;0</formula>
    </cfRule>
    <cfRule type="notContainsBlanks" dxfId="1" priority="217">
      <formula>LEN(TRIM(V446))&gt;0</formula>
    </cfRule>
    <cfRule type="notContainsBlanks" dxfId="1" priority="219">
      <formula>LEN(TRIM(V446))&gt;0</formula>
    </cfRule>
    <cfRule type="notContainsBlanks" dxfId="1" priority="224">
      <formula>LEN(TRIM(V446))&gt;0</formula>
    </cfRule>
    <cfRule type="notContainsBlanks" dxfId="1" priority="221">
      <formula>LEN(TRIM(V446))&gt;0</formula>
    </cfRule>
  </conditionalFormatting>
  <conditionalFormatting sqref="W446">
    <cfRule type="cellIs" dxfId="0" priority="257" operator="equal">
      <formula>"异常"</formula>
    </cfRule>
    <cfRule type="cellIs" dxfId="0" priority="255" operator="equal">
      <formula>"异常"</formula>
    </cfRule>
    <cfRule type="cellIs" dxfId="0" priority="252" operator="equal">
      <formula>"异常"</formula>
    </cfRule>
    <cfRule type="cellIs" dxfId="0" priority="248" operator="equal">
      <formula>"异常"</formula>
    </cfRule>
    <cfRule type="cellIs" dxfId="0" priority="253" operator="equal">
      <formula>"异常"</formula>
    </cfRule>
    <cfRule type="cellIs" dxfId="0" priority="250" operator="equal">
      <formula>"异常"</formula>
    </cfRule>
    <cfRule type="cellIs" dxfId="0" priority="227" operator="equal">
      <formula>"异常"</formula>
    </cfRule>
    <cfRule type="cellIs" dxfId="0" priority="225" operator="equal">
      <formula>"异常"</formula>
    </cfRule>
    <cfRule type="cellIs" dxfId="0" priority="222" operator="equal">
      <formula>"异常"</formula>
    </cfRule>
    <cfRule type="cellIs" dxfId="0" priority="218" operator="equal">
      <formula>"异常"</formula>
    </cfRule>
    <cfRule type="cellIs" dxfId="0" priority="223" operator="equal">
      <formula>"异常"</formula>
    </cfRule>
    <cfRule type="cellIs" dxfId="0" priority="220" operator="equal">
      <formula>"异常"</formula>
    </cfRule>
  </conditionalFormatting>
  <conditionalFormatting sqref="U447">
    <cfRule type="cellIs" dxfId="0" priority="274" operator="equal">
      <formula>"临界值"</formula>
    </cfRule>
    <cfRule type="cellIs" dxfId="0" priority="275" operator="equal">
      <formula>$U$28</formula>
    </cfRule>
    <cfRule type="cellIs" dxfId="0" priority="276" operator="equal">
      <formula>"临界值"</formula>
    </cfRule>
    <cfRule type="cellIs" dxfId="0" priority="277" operator="equal">
      <formula>$U$28</formula>
    </cfRule>
    <cfRule type="cellIs" dxfId="2" priority="271" operator="equal">
      <formula>$U$116</formula>
    </cfRule>
    <cfRule type="cellIs" dxfId="3" priority="272" operator="equal">
      <formula>$U$116</formula>
    </cfRule>
    <cfRule type="cellIs" dxfId="0" priority="273" operator="equal">
      <formula>$U$119</formula>
    </cfRule>
    <cfRule type="cellIs" dxfId="0" priority="269" operator="equal">
      <formula>"临界值"</formula>
    </cfRule>
    <cfRule type="cellIs" dxfId="0" priority="270" operator="equal">
      <formula>$U$28</formula>
    </cfRule>
    <cfRule type="cellIs" dxfId="0" priority="265" operator="equal">
      <formula>"临界值"</formula>
    </cfRule>
    <cfRule type="cellIs" dxfId="0" priority="266" operator="equal">
      <formula>$U$28</formula>
    </cfRule>
    <cfRule type="cellIs" dxfId="0" priority="263" operator="equal">
      <formula>"临界值"</formula>
    </cfRule>
    <cfRule type="cellIs" dxfId="0" priority="264" operator="equal">
      <formula>$U$28</formula>
    </cfRule>
    <cfRule type="cellIs" dxfId="0" priority="267" operator="equal">
      <formula>"临界值"</formula>
    </cfRule>
    <cfRule type="cellIs" dxfId="0" priority="268" operator="equal">
      <formula>$U$28</formula>
    </cfRule>
    <cfRule type="cellIs" dxfId="2" priority="260" operator="equal">
      <formula>$U$116</formula>
    </cfRule>
    <cfRule type="cellIs" dxfId="3" priority="261" operator="equal">
      <formula>$U$116</formula>
    </cfRule>
    <cfRule type="cellIs" dxfId="0" priority="262" operator="equal">
      <formula>$U$119</formula>
    </cfRule>
  </conditionalFormatting>
  <conditionalFormatting sqref="V447">
    <cfRule type="notContainsBlanks" dxfId="1" priority="300">
      <formula>LEN(TRIM(V447))&gt;0</formula>
    </cfRule>
    <cfRule type="notContainsBlanks" dxfId="1" priority="296">
      <formula>LEN(TRIM(V447))&gt;0</formula>
    </cfRule>
    <cfRule type="notContainsBlanks" dxfId="1" priority="282">
      <formula>LEN(TRIM(V447))&gt;0</formula>
    </cfRule>
    <cfRule type="notContainsBlanks" dxfId="1" priority="291">
      <formula>LEN(TRIM(V447))&gt;0</formula>
    </cfRule>
    <cfRule type="notContainsBlanks" dxfId="1" priority="286">
      <formula>LEN(TRIM(V447))&gt;0</formula>
    </cfRule>
  </conditionalFormatting>
  <conditionalFormatting sqref="W447">
    <cfRule type="cellIs" dxfId="0" priority="299" operator="equal">
      <formula>"异常"</formula>
    </cfRule>
    <cfRule type="cellIs" dxfId="0" priority="295" operator="equal">
      <formula>"异常"</formula>
    </cfRule>
    <cfRule type="cellIs" dxfId="0" priority="287" operator="equal">
      <formula>"异常"</formula>
    </cfRule>
    <cfRule type="cellIs" dxfId="0" priority="281" operator="equal">
      <formula>"异常"</formula>
    </cfRule>
    <cfRule type="cellIs" dxfId="0" priority="290" operator="equal">
      <formula>"异常"</formula>
    </cfRule>
    <cfRule type="cellIs" dxfId="0" priority="285" operator="equal">
      <formula>"异常"</formula>
    </cfRule>
  </conditionalFormatting>
  <conditionalFormatting sqref="X447">
    <cfRule type="notContainsBlanks" dxfId="1" priority="294">
      <formula>LEN(TRIM(X447))&gt;0</formula>
    </cfRule>
    <cfRule type="notContainsBlanks" dxfId="1" priority="298">
      <formula>LEN(TRIM(X447))&gt;0</formula>
    </cfRule>
    <cfRule type="notContainsBlanks" dxfId="1" priority="280">
      <formula>LEN(TRIM(X447))&gt;0</formula>
    </cfRule>
    <cfRule type="notContainsBlanks" dxfId="1" priority="284">
      <formula>LEN(TRIM(X447))&gt;0</formula>
    </cfRule>
    <cfRule type="notContainsBlanks" dxfId="1" priority="289">
      <formula>LEN(TRIM(X447))&gt;0</formula>
    </cfRule>
  </conditionalFormatting>
  <conditionalFormatting sqref="Y447">
    <cfRule type="cellIs" dxfId="0" priority="293" operator="equal">
      <formula>"是"</formula>
    </cfRule>
    <cfRule type="cellIs" dxfId="0" priority="297" operator="equal">
      <formula>"是"</formula>
    </cfRule>
    <cfRule type="cellIs" dxfId="0" priority="292" operator="equal">
      <formula>"是"</formula>
    </cfRule>
    <cfRule type="cellIs" dxfId="0" priority="279" operator="equal">
      <formula>"是"</formula>
    </cfRule>
    <cfRule type="cellIs" dxfId="0" priority="283" operator="equal">
      <formula>"是"</formula>
    </cfRule>
    <cfRule type="cellIs" dxfId="0" priority="288" operator="equal">
      <formula>"是"</formula>
    </cfRule>
  </conditionalFormatting>
  <conditionalFormatting sqref="S467">
    <cfRule type="duplicateValues" dxfId="4" priority="43"/>
  </conditionalFormatting>
  <conditionalFormatting sqref="U467">
    <cfRule type="cellIs" dxfId="0" priority="58" operator="equal">
      <formula>"临界值"</formula>
    </cfRule>
    <cfRule type="cellIs" dxfId="0" priority="59" operator="equal">
      <formula>$U$28</formula>
    </cfRule>
    <cfRule type="cellIs" dxfId="0" priority="60" operator="equal">
      <formula>"临界值"</formula>
    </cfRule>
    <cfRule type="cellIs" dxfId="0" priority="61" operator="equal">
      <formula>$U$28</formula>
    </cfRule>
    <cfRule type="cellIs" dxfId="2" priority="55" operator="equal">
      <formula>$U$116</formula>
    </cfRule>
    <cfRule type="cellIs" dxfId="3" priority="56" operator="equal">
      <formula>$U$116</formula>
    </cfRule>
    <cfRule type="cellIs" dxfId="0" priority="57" operator="equal">
      <formula>$U$119</formula>
    </cfRule>
    <cfRule type="cellIs" dxfId="0" priority="53" operator="equal">
      <formula>"临界值"</formula>
    </cfRule>
    <cfRule type="cellIs" dxfId="0" priority="54" operator="equal">
      <formula>$U$28</formula>
    </cfRule>
    <cfRule type="cellIs" dxfId="0" priority="49" operator="equal">
      <formula>"临界值"</formula>
    </cfRule>
    <cfRule type="cellIs" dxfId="0" priority="50" operator="equal">
      <formula>$U$28</formula>
    </cfRule>
    <cfRule type="cellIs" dxfId="0" priority="47" operator="equal">
      <formula>"临界值"</formula>
    </cfRule>
    <cfRule type="cellIs" dxfId="0" priority="48" operator="equal">
      <formula>$U$28</formula>
    </cfRule>
    <cfRule type="cellIs" dxfId="0" priority="51" operator="equal">
      <formula>"临界值"</formula>
    </cfRule>
    <cfRule type="cellIs" dxfId="0" priority="52" operator="equal">
      <formula>$U$28</formula>
    </cfRule>
    <cfRule type="cellIs" dxfId="2" priority="44" operator="equal">
      <formula>$U$116</formula>
    </cfRule>
    <cfRule type="cellIs" dxfId="3" priority="45" operator="equal">
      <formula>$U$116</formula>
    </cfRule>
    <cfRule type="cellIs" dxfId="0" priority="46" operator="equal">
      <formula>$U$119</formula>
    </cfRule>
  </conditionalFormatting>
  <conditionalFormatting sqref="V467">
    <cfRule type="notContainsBlanks" dxfId="1" priority="84">
      <formula>LEN(TRIM(V467))&gt;0</formula>
    </cfRule>
    <cfRule type="notContainsBlanks" dxfId="1" priority="80">
      <formula>LEN(TRIM(V467))&gt;0</formula>
    </cfRule>
    <cfRule type="notContainsBlanks" dxfId="1" priority="66">
      <formula>LEN(TRIM(V467))&gt;0</formula>
    </cfRule>
    <cfRule type="notContainsBlanks" dxfId="1" priority="75">
      <formula>LEN(TRIM(V467))&gt;0</formula>
    </cfRule>
    <cfRule type="notContainsBlanks" dxfId="1" priority="70">
      <formula>LEN(TRIM(V467))&gt;0</formula>
    </cfRule>
  </conditionalFormatting>
  <conditionalFormatting sqref="W467">
    <cfRule type="cellIs" dxfId="0" priority="83" operator="equal">
      <formula>"异常"</formula>
    </cfRule>
    <cfRule type="cellIs" dxfId="0" priority="79" operator="equal">
      <formula>"异常"</formula>
    </cfRule>
    <cfRule type="cellIs" dxfId="0" priority="71" operator="equal">
      <formula>"异常"</formula>
    </cfRule>
    <cfRule type="cellIs" dxfId="0" priority="65" operator="equal">
      <formula>"异常"</formula>
    </cfRule>
    <cfRule type="cellIs" dxfId="0" priority="74" operator="equal">
      <formula>"异常"</formula>
    </cfRule>
    <cfRule type="cellIs" dxfId="0" priority="69" operator="equal">
      <formula>"异常"</formula>
    </cfRule>
  </conditionalFormatting>
  <conditionalFormatting sqref="X467">
    <cfRule type="notContainsBlanks" dxfId="1" priority="78">
      <formula>LEN(TRIM(X467))&gt;0</formula>
    </cfRule>
    <cfRule type="notContainsBlanks" dxfId="1" priority="82">
      <formula>LEN(TRIM(X467))&gt;0</formula>
    </cfRule>
    <cfRule type="notContainsBlanks" dxfId="1" priority="64">
      <formula>LEN(TRIM(X467))&gt;0</formula>
    </cfRule>
    <cfRule type="notContainsBlanks" dxfId="1" priority="68">
      <formula>LEN(TRIM(X467))&gt;0</formula>
    </cfRule>
    <cfRule type="notContainsBlanks" dxfId="1" priority="73">
      <formula>LEN(TRIM(X467))&gt;0</formula>
    </cfRule>
  </conditionalFormatting>
  <conditionalFormatting sqref="Y467">
    <cfRule type="cellIs" dxfId="0" priority="77" operator="equal">
      <formula>"是"</formula>
    </cfRule>
    <cfRule type="cellIs" dxfId="0" priority="81" operator="equal">
      <formula>"是"</formula>
    </cfRule>
    <cfRule type="cellIs" dxfId="0" priority="76" operator="equal">
      <formula>"是"</formula>
    </cfRule>
    <cfRule type="cellIs" dxfId="0" priority="63" operator="equal">
      <formula>"是"</formula>
    </cfRule>
    <cfRule type="cellIs" dxfId="0" priority="67" operator="equal">
      <formula>"是"</formula>
    </cfRule>
    <cfRule type="cellIs" dxfId="0" priority="72" operator="equal">
      <formula>"是"</formula>
    </cfRule>
  </conditionalFormatting>
  <conditionalFormatting sqref="S449:S460">
    <cfRule type="duplicateValues" dxfId="4" priority="127"/>
  </conditionalFormatting>
  <conditionalFormatting sqref="S461:S466">
    <cfRule type="duplicateValues" dxfId="4" priority="85"/>
  </conditionalFormatting>
  <conditionalFormatting sqref="S468:S494">
    <cfRule type="duplicateValues" dxfId="4" priority="1"/>
  </conditionalFormatting>
  <conditionalFormatting sqref="U132:U133">
    <cfRule type="cellIs" dxfId="0" priority="1482" operator="equal">
      <formula>"临界值"</formula>
    </cfRule>
    <cfRule type="cellIs" dxfId="0" priority="1528" operator="equal">
      <formula>$U$28</formula>
    </cfRule>
  </conditionalFormatting>
  <conditionalFormatting sqref="U139:U140">
    <cfRule type="cellIs" dxfId="0" priority="1475" operator="equal">
      <formula>"临界值"</formula>
    </cfRule>
    <cfRule type="cellIs" dxfId="0" priority="1521" operator="equal">
      <formula>$U$28</formula>
    </cfRule>
  </conditionalFormatting>
  <conditionalFormatting sqref="U147:U150">
    <cfRule type="cellIs" dxfId="0" priority="1161" operator="equal">
      <formula>"临界值"</formula>
    </cfRule>
    <cfRule type="cellIs" dxfId="0" priority="1162" operator="equal">
      <formula>$U$28</formula>
    </cfRule>
  </conditionalFormatting>
  <conditionalFormatting sqref="U154:U160">
    <cfRule type="cellIs" dxfId="0" priority="1119" operator="equal">
      <formula>"临界值"</formula>
    </cfRule>
    <cfRule type="cellIs" dxfId="0" priority="1120" operator="equal">
      <formula>$U$28</formula>
    </cfRule>
  </conditionalFormatting>
  <conditionalFormatting sqref="U161:U162">
    <cfRule type="cellIs" dxfId="0" priority="1159" operator="equal">
      <formula>"临界值"</formula>
    </cfRule>
    <cfRule type="cellIs" dxfId="0" priority="1160" operator="equal">
      <formula>$U$28</formula>
    </cfRule>
  </conditionalFormatting>
  <conditionalFormatting sqref="U163:U168">
    <cfRule type="cellIs" dxfId="0" priority="1157" operator="equal">
      <formula>"临界值"</formula>
    </cfRule>
    <cfRule type="cellIs" dxfId="0" priority="1158" operator="equal">
      <formula>$U$28</formula>
    </cfRule>
  </conditionalFormatting>
  <conditionalFormatting sqref="U170:U171">
    <cfRule type="cellIs" dxfId="0" priority="1149" operator="equal">
      <formula>"临界值"</formula>
    </cfRule>
    <cfRule type="cellIs" dxfId="0" priority="1150" operator="equal">
      <formula>$U$28</formula>
    </cfRule>
  </conditionalFormatting>
  <conditionalFormatting sqref="U257:U264">
    <cfRule type="cellIs" dxfId="0" priority="1114" operator="equal">
      <formula>"临界值"</formula>
    </cfRule>
    <cfRule type="cellIs" dxfId="0" priority="1115" operator="equal">
      <formula>$U$28</formula>
    </cfRule>
    <cfRule type="cellIs" dxfId="0" priority="1100" operator="equal">
      <formula>"临界值"</formula>
    </cfRule>
    <cfRule type="cellIs" dxfId="0" priority="1101" operator="equal">
      <formula>$U$28</formula>
    </cfRule>
    <cfRule type="cellIs" dxfId="0" priority="1094" operator="equal">
      <formula>"临界值"</formula>
    </cfRule>
    <cfRule type="cellIs" dxfId="0" priority="1095" operator="equal">
      <formula>$U$28</formula>
    </cfRule>
    <cfRule type="cellIs" dxfId="0" priority="1110" operator="equal">
      <formula>"临界值"</formula>
    </cfRule>
    <cfRule type="cellIs" dxfId="0" priority="1112" operator="equal">
      <formula>$U$28</formula>
    </cfRule>
    <cfRule type="cellIs" dxfId="2" priority="1090" operator="equal">
      <formula>$U$116</formula>
    </cfRule>
    <cfRule type="cellIs" dxfId="3" priority="1091" operator="equal">
      <formula>$U$116</formula>
    </cfRule>
    <cfRule type="cellIs" dxfId="0" priority="1092" operator="equal">
      <formula>$U$119</formula>
    </cfRule>
  </conditionalFormatting>
  <conditionalFormatting sqref="U265:U276">
    <cfRule type="cellIs" dxfId="0" priority="1076" operator="equal">
      <formula>"临界值"</formula>
    </cfRule>
    <cfRule type="cellIs" dxfId="0" priority="1077" operator="equal">
      <formula>$U$28</formula>
    </cfRule>
    <cfRule type="cellIs" dxfId="0" priority="1085" operator="equal">
      <formula>"临界值"</formula>
    </cfRule>
    <cfRule type="cellIs" dxfId="0" priority="1087" operator="equal">
      <formula>$U$28</formula>
    </cfRule>
    <cfRule type="cellIs" dxfId="2" priority="1073" operator="equal">
      <formula>$U$116</formula>
    </cfRule>
    <cfRule type="cellIs" dxfId="3" priority="1074" operator="equal">
      <formula>$U$116</formula>
    </cfRule>
    <cfRule type="cellIs" dxfId="0" priority="1075" operator="equal">
      <formula>$U$119</formula>
    </cfRule>
    <cfRule type="cellIs" dxfId="0" priority="1071" operator="equal">
      <formula>"临界值"</formula>
    </cfRule>
    <cfRule type="cellIs" dxfId="0" priority="1072" operator="equal">
      <formula>$U$28</formula>
    </cfRule>
    <cfRule type="cellIs" dxfId="0" priority="1057" operator="equal">
      <formula>"临界值"</formula>
    </cfRule>
    <cfRule type="cellIs" dxfId="0" priority="1058" operator="equal">
      <formula>$U$28</formula>
    </cfRule>
    <cfRule type="cellIs" dxfId="0" priority="1051" operator="equal">
      <formula>"临界值"</formula>
    </cfRule>
    <cfRule type="cellIs" dxfId="0" priority="1052" operator="equal">
      <formula>$U$28</formula>
    </cfRule>
    <cfRule type="cellIs" dxfId="0" priority="1067" operator="equal">
      <formula>"临界值"</formula>
    </cfRule>
    <cfRule type="cellIs" dxfId="0" priority="1069" operator="equal">
      <formula>$U$28</formula>
    </cfRule>
    <cfRule type="cellIs" dxfId="2" priority="1047" operator="equal">
      <formula>$U$116</formula>
    </cfRule>
    <cfRule type="cellIs" dxfId="3" priority="1048" operator="equal">
      <formula>$U$116</formula>
    </cfRule>
    <cfRule type="cellIs" dxfId="0" priority="1049" operator="equal">
      <formula>$U$119</formula>
    </cfRule>
  </conditionalFormatting>
  <conditionalFormatting sqref="U297:U298">
    <cfRule type="cellIs" dxfId="0" priority="950" operator="equal">
      <formula>"临界值"</formula>
    </cfRule>
    <cfRule type="cellIs" dxfId="0" priority="951" operator="equal">
      <formula>$U$28</formula>
    </cfRule>
    <cfRule type="cellIs" dxfId="0" priority="952" operator="equal">
      <formula>"临界值"</formula>
    </cfRule>
    <cfRule type="cellIs" dxfId="0" priority="953" operator="equal">
      <formula>$U$28</formula>
    </cfRule>
    <cfRule type="cellIs" dxfId="2" priority="947" operator="equal">
      <formula>$U$116</formula>
    </cfRule>
    <cfRule type="cellIs" dxfId="3" priority="948" operator="equal">
      <formula>$U$116</formula>
    </cfRule>
    <cfRule type="cellIs" dxfId="0" priority="949" operator="equal">
      <formula>$U$119</formula>
    </cfRule>
    <cfRule type="cellIs" dxfId="0" priority="945" operator="equal">
      <formula>"临界值"</formula>
    </cfRule>
    <cfRule type="cellIs" dxfId="0" priority="946" operator="equal">
      <formula>$U$28</formula>
    </cfRule>
    <cfRule type="cellIs" dxfId="0" priority="941" operator="equal">
      <formula>"临界值"</formula>
    </cfRule>
    <cfRule type="cellIs" dxfId="0" priority="942" operator="equal">
      <formula>$U$28</formula>
    </cfRule>
    <cfRule type="cellIs" dxfId="0" priority="939" operator="equal">
      <formula>"临界值"</formula>
    </cfRule>
    <cfRule type="cellIs" dxfId="0" priority="940" operator="equal">
      <formula>$U$28</formula>
    </cfRule>
    <cfRule type="cellIs" dxfId="0" priority="943" operator="equal">
      <formula>"临界值"</formula>
    </cfRule>
    <cfRule type="cellIs" dxfId="0" priority="944" operator="equal">
      <formula>$U$28</formula>
    </cfRule>
    <cfRule type="cellIs" dxfId="2" priority="936" operator="equal">
      <formula>$U$116</formula>
    </cfRule>
    <cfRule type="cellIs" dxfId="3" priority="937" operator="equal">
      <formula>$U$116</formula>
    </cfRule>
    <cfRule type="cellIs" dxfId="0" priority="938" operator="equal">
      <formula>$U$119</formula>
    </cfRule>
  </conditionalFormatting>
  <conditionalFormatting sqref="U300:U301">
    <cfRule type="cellIs" dxfId="0" priority="891" operator="equal">
      <formula>"临界值"</formula>
    </cfRule>
    <cfRule type="cellIs" dxfId="0" priority="892" operator="equal">
      <formula>$U$28</formula>
    </cfRule>
    <cfRule type="cellIs" dxfId="0" priority="893" operator="equal">
      <formula>"临界值"</formula>
    </cfRule>
    <cfRule type="cellIs" dxfId="0" priority="894" operator="equal">
      <formula>$U$28</formula>
    </cfRule>
    <cfRule type="cellIs" dxfId="2" priority="888" operator="equal">
      <formula>$U$116</formula>
    </cfRule>
    <cfRule type="cellIs" dxfId="3" priority="889" operator="equal">
      <formula>$U$116</formula>
    </cfRule>
    <cfRule type="cellIs" dxfId="0" priority="890" operator="equal">
      <formula>$U$119</formula>
    </cfRule>
    <cfRule type="cellIs" dxfId="0" priority="886" operator="equal">
      <formula>"临界值"</formula>
    </cfRule>
    <cfRule type="cellIs" dxfId="0" priority="887" operator="equal">
      <formula>$U$28</formula>
    </cfRule>
    <cfRule type="cellIs" dxfId="0" priority="882" operator="equal">
      <formula>"临界值"</formula>
    </cfRule>
    <cfRule type="cellIs" dxfId="0" priority="883" operator="equal">
      <formula>$U$28</formula>
    </cfRule>
    <cfRule type="cellIs" dxfId="0" priority="880" operator="equal">
      <formula>"临界值"</formula>
    </cfRule>
    <cfRule type="cellIs" dxfId="0" priority="881" operator="equal">
      <formula>$U$28</formula>
    </cfRule>
    <cfRule type="cellIs" dxfId="0" priority="884" operator="equal">
      <formula>"临界值"</formula>
    </cfRule>
    <cfRule type="cellIs" dxfId="0" priority="885" operator="equal">
      <formula>$U$28</formula>
    </cfRule>
    <cfRule type="cellIs" dxfId="2" priority="877" operator="equal">
      <formula>$U$116</formula>
    </cfRule>
    <cfRule type="cellIs" dxfId="3" priority="878" operator="equal">
      <formula>$U$116</formula>
    </cfRule>
    <cfRule type="cellIs" dxfId="0" priority="879" operator="equal">
      <formula>$U$119</formula>
    </cfRule>
  </conditionalFormatting>
  <conditionalFormatting sqref="U302:U317">
    <cfRule type="cellIs" dxfId="0" priority="909" operator="equal">
      <formula>"临界值"</formula>
    </cfRule>
    <cfRule type="cellIs" dxfId="0" priority="910" operator="equal">
      <formula>$U$28</formula>
    </cfRule>
    <cfRule type="cellIs" dxfId="0" priority="911" operator="equal">
      <formula>"临界值"</formula>
    </cfRule>
    <cfRule type="cellIs" dxfId="0" priority="912" operator="equal">
      <formula>$U$28</formula>
    </cfRule>
    <cfRule type="cellIs" dxfId="2" priority="906" operator="equal">
      <formula>$U$116</formula>
    </cfRule>
    <cfRule type="cellIs" dxfId="3" priority="907" operator="equal">
      <formula>$U$116</formula>
    </cfRule>
    <cfRule type="cellIs" dxfId="0" priority="908" operator="equal">
      <formula>$U$119</formula>
    </cfRule>
    <cfRule type="cellIs" dxfId="0" priority="904" operator="equal">
      <formula>"临界值"</formula>
    </cfRule>
    <cfRule type="cellIs" dxfId="0" priority="905" operator="equal">
      <formula>$U$28</formula>
    </cfRule>
    <cfRule type="cellIs" dxfId="0" priority="900" operator="equal">
      <formula>"临界值"</formula>
    </cfRule>
    <cfRule type="cellIs" dxfId="0" priority="901" operator="equal">
      <formula>$U$28</formula>
    </cfRule>
    <cfRule type="cellIs" dxfId="0" priority="898" operator="equal">
      <formula>"临界值"</formula>
    </cfRule>
    <cfRule type="cellIs" dxfId="0" priority="899" operator="equal">
      <formula>$U$28</formula>
    </cfRule>
    <cfRule type="cellIs" dxfId="0" priority="902" operator="equal">
      <formula>"临界值"</formula>
    </cfRule>
    <cfRule type="cellIs" dxfId="0" priority="903" operator="equal">
      <formula>$U$28</formula>
    </cfRule>
    <cfRule type="cellIs" dxfId="2" priority="895" operator="equal">
      <formula>$U$116</formula>
    </cfRule>
    <cfRule type="cellIs" dxfId="3" priority="896" operator="equal">
      <formula>$U$116</formula>
    </cfRule>
    <cfRule type="cellIs" dxfId="0" priority="897" operator="equal">
      <formula>$U$119</formula>
    </cfRule>
  </conditionalFormatting>
  <conditionalFormatting sqref="U322:U323">
    <cfRule type="cellIs" dxfId="0" priority="825" operator="equal">
      <formula>"临界值"</formula>
    </cfRule>
    <cfRule type="cellIs" dxfId="0" priority="826" operator="equal">
      <formula>$U$28</formula>
    </cfRule>
    <cfRule type="cellIs" dxfId="2" priority="822" operator="equal">
      <formula>$U$116</formula>
    </cfRule>
    <cfRule type="cellIs" dxfId="3" priority="823" operator="equal">
      <formula>$U$116</formula>
    </cfRule>
    <cfRule type="cellIs" dxfId="0" priority="824" operator="equal">
      <formula>$U$119</formula>
    </cfRule>
  </conditionalFormatting>
  <conditionalFormatting sqref="U374:U377">
    <cfRule type="cellIs" dxfId="0" priority="711" operator="equal">
      <formula>"临界值"</formula>
    </cfRule>
    <cfRule type="cellIs" dxfId="0" priority="712" operator="equal">
      <formula>$U$28</formula>
    </cfRule>
    <cfRule type="cellIs" dxfId="0" priority="713" operator="equal">
      <formula>"临界值"</formula>
    </cfRule>
    <cfRule type="cellIs" dxfId="0" priority="714" operator="equal">
      <formula>$U$28</formula>
    </cfRule>
    <cfRule type="cellIs" dxfId="2" priority="708" operator="equal">
      <formula>$U$116</formula>
    </cfRule>
    <cfRule type="cellIs" dxfId="3" priority="709" operator="equal">
      <formula>$U$116</formula>
    </cfRule>
    <cfRule type="cellIs" dxfId="0" priority="710" operator="equal">
      <formula>$U$119</formula>
    </cfRule>
    <cfRule type="cellIs" dxfId="0" priority="706" operator="equal">
      <formula>"临界值"</formula>
    </cfRule>
    <cfRule type="cellIs" dxfId="0" priority="707" operator="equal">
      <formula>$U$28</formula>
    </cfRule>
    <cfRule type="cellIs" dxfId="0" priority="702" operator="equal">
      <formula>"临界值"</formula>
    </cfRule>
    <cfRule type="cellIs" dxfId="0" priority="703" operator="equal">
      <formula>$U$28</formula>
    </cfRule>
    <cfRule type="cellIs" dxfId="0" priority="700" operator="equal">
      <formula>"临界值"</formula>
    </cfRule>
    <cfRule type="cellIs" dxfId="0" priority="701" operator="equal">
      <formula>$U$28</formula>
    </cfRule>
    <cfRule type="cellIs" dxfId="0" priority="704" operator="equal">
      <formula>"临界值"</formula>
    </cfRule>
    <cfRule type="cellIs" dxfId="0" priority="705" operator="equal">
      <formula>$U$28</formula>
    </cfRule>
    <cfRule type="cellIs" dxfId="2" priority="697" operator="equal">
      <formula>$U$116</formula>
    </cfRule>
    <cfRule type="cellIs" dxfId="3" priority="698" operator="equal">
      <formula>$U$116</formula>
    </cfRule>
    <cfRule type="cellIs" dxfId="0" priority="699" operator="equal">
      <formula>$U$119</formula>
    </cfRule>
  </conditionalFormatting>
  <conditionalFormatting sqref="U377:U389">
    <cfRule type="cellIs" dxfId="0" priority="629" operator="equal">
      <formula>"临界值"</formula>
    </cfRule>
    <cfRule type="cellIs" dxfId="0" priority="630" operator="equal">
      <formula>$U$28</formula>
    </cfRule>
    <cfRule type="cellIs" dxfId="0" priority="631" operator="equal">
      <formula>"临界值"</formula>
    </cfRule>
    <cfRule type="cellIs" dxfId="0" priority="632" operator="equal">
      <formula>$U$28</formula>
    </cfRule>
    <cfRule type="cellIs" dxfId="2" priority="626" operator="equal">
      <formula>$U$116</formula>
    </cfRule>
    <cfRule type="cellIs" dxfId="3" priority="627" operator="equal">
      <formula>$U$116</formula>
    </cfRule>
    <cfRule type="cellIs" dxfId="0" priority="628" operator="equal">
      <formula>$U$119</formula>
    </cfRule>
    <cfRule type="cellIs" dxfId="0" priority="624" operator="equal">
      <formula>"临界值"</formula>
    </cfRule>
    <cfRule type="cellIs" dxfId="0" priority="625" operator="equal">
      <formula>$U$28</formula>
    </cfRule>
    <cfRule type="cellIs" dxfId="0" priority="620" operator="equal">
      <formula>"临界值"</formula>
    </cfRule>
    <cfRule type="cellIs" dxfId="0" priority="621" operator="equal">
      <formula>$U$28</formula>
    </cfRule>
    <cfRule type="cellIs" dxfId="0" priority="618" operator="equal">
      <formula>"临界值"</formula>
    </cfRule>
    <cfRule type="cellIs" dxfId="0" priority="619" operator="equal">
      <formula>$U$28</formula>
    </cfRule>
    <cfRule type="cellIs" dxfId="0" priority="622" operator="equal">
      <formula>"临界值"</formula>
    </cfRule>
    <cfRule type="cellIs" dxfId="0" priority="623" operator="equal">
      <formula>$U$28</formula>
    </cfRule>
    <cfRule type="cellIs" dxfId="2" priority="615" operator="equal">
      <formula>$U$116</formula>
    </cfRule>
    <cfRule type="cellIs" dxfId="3" priority="616" operator="equal">
      <formula>$U$116</formula>
    </cfRule>
    <cfRule type="cellIs" dxfId="0" priority="617" operator="equal">
      <formula>$U$119</formula>
    </cfRule>
  </conditionalFormatting>
  <conditionalFormatting sqref="U389:U392">
    <cfRule type="cellIs" dxfId="0" priority="588" operator="equal">
      <formula>"临界值"</formula>
    </cfRule>
    <cfRule type="cellIs" dxfId="0" priority="589" operator="equal">
      <formula>$U$28</formula>
    </cfRule>
    <cfRule type="cellIs" dxfId="0" priority="590" operator="equal">
      <formula>"临界值"</formula>
    </cfRule>
    <cfRule type="cellIs" dxfId="0" priority="591" operator="equal">
      <formula>$U$28</formula>
    </cfRule>
    <cfRule type="cellIs" dxfId="2" priority="585" operator="equal">
      <formula>$U$116</formula>
    </cfRule>
    <cfRule type="cellIs" dxfId="3" priority="586" operator="equal">
      <formula>$U$116</formula>
    </cfRule>
    <cfRule type="cellIs" dxfId="0" priority="587" operator="equal">
      <formula>$U$119</formula>
    </cfRule>
    <cfRule type="cellIs" dxfId="0" priority="583" operator="equal">
      <formula>"临界值"</formula>
    </cfRule>
    <cfRule type="cellIs" dxfId="0" priority="584" operator="equal">
      <formula>$U$28</formula>
    </cfRule>
    <cfRule type="cellIs" dxfId="0" priority="579" operator="equal">
      <formula>"临界值"</formula>
    </cfRule>
    <cfRule type="cellIs" dxfId="0" priority="580" operator="equal">
      <formula>$U$28</formula>
    </cfRule>
    <cfRule type="cellIs" dxfId="0" priority="577" operator="equal">
      <formula>"临界值"</formula>
    </cfRule>
    <cfRule type="cellIs" dxfId="0" priority="578" operator="equal">
      <formula>$U$28</formula>
    </cfRule>
    <cfRule type="cellIs" dxfId="0" priority="581" operator="equal">
      <formula>"临界值"</formula>
    </cfRule>
    <cfRule type="cellIs" dxfId="0" priority="582" operator="equal">
      <formula>$U$28</formula>
    </cfRule>
    <cfRule type="cellIs" dxfId="2" priority="574" operator="equal">
      <formula>$U$116</formula>
    </cfRule>
    <cfRule type="cellIs" dxfId="3" priority="575" operator="equal">
      <formula>$U$116</formula>
    </cfRule>
    <cfRule type="cellIs" dxfId="0" priority="576" operator="equal">
      <formula>$U$119</formula>
    </cfRule>
  </conditionalFormatting>
  <conditionalFormatting sqref="U392:U396">
    <cfRule type="cellIs" dxfId="0" priority="547" operator="equal">
      <formula>"临界值"</formula>
    </cfRule>
    <cfRule type="cellIs" dxfId="0" priority="548" operator="equal">
      <formula>$U$28</formula>
    </cfRule>
    <cfRule type="cellIs" dxfId="0" priority="549" operator="equal">
      <formula>"临界值"</formula>
    </cfRule>
    <cfRule type="cellIs" dxfId="0" priority="550" operator="equal">
      <formula>$U$28</formula>
    </cfRule>
    <cfRule type="cellIs" dxfId="2" priority="544" operator="equal">
      <formula>$U$116</formula>
    </cfRule>
    <cfRule type="cellIs" dxfId="3" priority="545" operator="equal">
      <formula>$U$116</formula>
    </cfRule>
    <cfRule type="cellIs" dxfId="0" priority="546" operator="equal">
      <formula>$U$119</formula>
    </cfRule>
    <cfRule type="cellIs" dxfId="0" priority="542" operator="equal">
      <formula>"临界值"</formula>
    </cfRule>
    <cfRule type="cellIs" dxfId="0" priority="543" operator="equal">
      <formula>$U$28</formula>
    </cfRule>
    <cfRule type="cellIs" dxfId="0" priority="538" operator="equal">
      <formula>"临界值"</formula>
    </cfRule>
    <cfRule type="cellIs" dxfId="0" priority="539" operator="equal">
      <formula>$U$28</formula>
    </cfRule>
    <cfRule type="cellIs" dxfId="0" priority="536" operator="equal">
      <formula>"临界值"</formula>
    </cfRule>
    <cfRule type="cellIs" dxfId="0" priority="537" operator="equal">
      <formula>$U$28</formula>
    </cfRule>
    <cfRule type="cellIs" dxfId="0" priority="540" operator="equal">
      <formula>"临界值"</formula>
    </cfRule>
    <cfRule type="cellIs" dxfId="0" priority="541" operator="equal">
      <formula>$U$28</formula>
    </cfRule>
    <cfRule type="cellIs" dxfId="2" priority="533" operator="equal">
      <formula>$U$116</formula>
    </cfRule>
    <cfRule type="cellIs" dxfId="3" priority="534" operator="equal">
      <formula>$U$116</formula>
    </cfRule>
    <cfRule type="cellIs" dxfId="0" priority="535" operator="equal">
      <formula>$U$119</formula>
    </cfRule>
  </conditionalFormatting>
  <conditionalFormatting sqref="U395:U416">
    <cfRule type="cellIs" dxfId="0" priority="465" operator="equal">
      <formula>"临界值"</formula>
    </cfRule>
    <cfRule type="cellIs" dxfId="0" priority="466" operator="equal">
      <formula>$U$28</formula>
    </cfRule>
    <cfRule type="cellIs" dxfId="0" priority="467" operator="equal">
      <formula>"临界值"</formula>
    </cfRule>
    <cfRule type="cellIs" dxfId="0" priority="468" operator="equal">
      <formula>$U$28</formula>
    </cfRule>
    <cfRule type="cellIs" dxfId="2" priority="462" operator="equal">
      <formula>$U$116</formula>
    </cfRule>
    <cfRule type="cellIs" dxfId="3" priority="463" operator="equal">
      <formula>$U$116</formula>
    </cfRule>
    <cfRule type="cellIs" dxfId="0" priority="464" operator="equal">
      <formula>$U$119</formula>
    </cfRule>
    <cfRule type="cellIs" dxfId="0" priority="460" operator="equal">
      <formula>"临界值"</formula>
    </cfRule>
    <cfRule type="cellIs" dxfId="0" priority="461" operator="equal">
      <formula>$U$28</formula>
    </cfRule>
    <cfRule type="cellIs" dxfId="0" priority="456" operator="equal">
      <formula>"临界值"</formula>
    </cfRule>
    <cfRule type="cellIs" dxfId="0" priority="457" operator="equal">
      <formula>$U$28</formula>
    </cfRule>
    <cfRule type="cellIs" dxfId="0" priority="454" operator="equal">
      <formula>"临界值"</formula>
    </cfRule>
    <cfRule type="cellIs" dxfId="0" priority="455" operator="equal">
      <formula>$U$28</formula>
    </cfRule>
    <cfRule type="cellIs" dxfId="0" priority="458" operator="equal">
      <formula>"临界值"</formula>
    </cfRule>
    <cfRule type="cellIs" dxfId="0" priority="459" operator="equal">
      <formula>$U$28</formula>
    </cfRule>
    <cfRule type="cellIs" dxfId="2" priority="451" operator="equal">
      <formula>$U$116</formula>
    </cfRule>
    <cfRule type="cellIs" dxfId="3" priority="452" operator="equal">
      <formula>$U$116</formula>
    </cfRule>
    <cfRule type="cellIs" dxfId="0" priority="453" operator="equal">
      <formula>$U$119</formula>
    </cfRule>
  </conditionalFormatting>
  <conditionalFormatting sqref="U415:U423">
    <cfRule type="cellIs" dxfId="0" priority="424" operator="equal">
      <formula>"临界值"</formula>
    </cfRule>
    <cfRule type="cellIs" dxfId="0" priority="425" operator="equal">
      <formula>$U$28</formula>
    </cfRule>
    <cfRule type="cellIs" dxfId="0" priority="426" operator="equal">
      <formula>"临界值"</formula>
    </cfRule>
    <cfRule type="cellIs" dxfId="0" priority="427" operator="equal">
      <formula>$U$28</formula>
    </cfRule>
    <cfRule type="cellIs" dxfId="2" priority="421" operator="equal">
      <formula>$U$116</formula>
    </cfRule>
    <cfRule type="cellIs" dxfId="3" priority="422" operator="equal">
      <formula>$U$116</formula>
    </cfRule>
    <cfRule type="cellIs" dxfId="0" priority="423" operator="equal">
      <formula>$U$119</formula>
    </cfRule>
    <cfRule type="cellIs" dxfId="0" priority="419" operator="equal">
      <formula>"临界值"</formula>
    </cfRule>
    <cfRule type="cellIs" dxfId="0" priority="420" operator="equal">
      <formula>$U$28</formula>
    </cfRule>
    <cfRule type="cellIs" dxfId="0" priority="415" operator="equal">
      <formula>"临界值"</formula>
    </cfRule>
    <cfRule type="cellIs" dxfId="0" priority="416" operator="equal">
      <formula>$U$28</formula>
    </cfRule>
    <cfRule type="cellIs" dxfId="0" priority="413" operator="equal">
      <formula>"临界值"</formula>
    </cfRule>
    <cfRule type="cellIs" dxfId="0" priority="414" operator="equal">
      <formula>$U$28</formula>
    </cfRule>
    <cfRule type="cellIs" dxfId="0" priority="417" operator="equal">
      <formula>"临界值"</formula>
    </cfRule>
    <cfRule type="cellIs" dxfId="0" priority="418" operator="equal">
      <formula>$U$28</formula>
    </cfRule>
    <cfRule type="cellIs" dxfId="2" priority="410" operator="equal">
      <formula>$U$116</formula>
    </cfRule>
    <cfRule type="cellIs" dxfId="3" priority="411" operator="equal">
      <formula>$U$116</formula>
    </cfRule>
    <cfRule type="cellIs" dxfId="0" priority="412" operator="equal">
      <formula>$U$119</formula>
    </cfRule>
  </conditionalFormatting>
  <conditionalFormatting sqref="U422:U426">
    <cfRule type="cellIs" dxfId="0" priority="356" operator="equal">
      <formula>"临界值"</formula>
    </cfRule>
    <cfRule type="cellIs" dxfId="0" priority="357" operator="equal">
      <formula>$U$28</formula>
    </cfRule>
    <cfRule type="cellIs" dxfId="0" priority="358" operator="equal">
      <formula>"临界值"</formula>
    </cfRule>
    <cfRule type="cellIs" dxfId="0" priority="359" operator="equal">
      <formula>$U$28</formula>
    </cfRule>
    <cfRule type="cellIs" dxfId="2" priority="353" operator="equal">
      <formula>$U$116</formula>
    </cfRule>
    <cfRule type="cellIs" dxfId="3" priority="354" operator="equal">
      <formula>$U$116</formula>
    </cfRule>
    <cfRule type="cellIs" dxfId="0" priority="355" operator="equal">
      <formula>$U$119</formula>
    </cfRule>
    <cfRule type="cellIs" dxfId="0" priority="351" operator="equal">
      <formula>"临界值"</formula>
    </cfRule>
    <cfRule type="cellIs" dxfId="0" priority="352" operator="equal">
      <formula>$U$28</formula>
    </cfRule>
    <cfRule type="cellIs" dxfId="0" priority="347" operator="equal">
      <formula>"临界值"</formula>
    </cfRule>
    <cfRule type="cellIs" dxfId="0" priority="348" operator="equal">
      <formula>$U$28</formula>
    </cfRule>
    <cfRule type="cellIs" dxfId="0" priority="345" operator="equal">
      <formula>"临界值"</formula>
    </cfRule>
    <cfRule type="cellIs" dxfId="0" priority="346" operator="equal">
      <formula>$U$28</formula>
    </cfRule>
    <cfRule type="cellIs" dxfId="0" priority="349" operator="equal">
      <formula>"临界值"</formula>
    </cfRule>
    <cfRule type="cellIs" dxfId="0" priority="350" operator="equal">
      <formula>$U$28</formula>
    </cfRule>
    <cfRule type="cellIs" dxfId="2" priority="342" operator="equal">
      <formula>$U$116</formula>
    </cfRule>
    <cfRule type="cellIs" dxfId="3" priority="343" operator="equal">
      <formula>$U$116</formula>
    </cfRule>
    <cfRule type="cellIs" dxfId="0" priority="344" operator="equal">
      <formula>$U$119</formula>
    </cfRule>
  </conditionalFormatting>
  <conditionalFormatting sqref="U425:U448">
    <cfRule type="cellIs" dxfId="0" priority="315" operator="equal">
      <formula>"临界值"</formula>
    </cfRule>
    <cfRule type="cellIs" dxfId="0" priority="316" operator="equal">
      <formula>$U$28</formula>
    </cfRule>
    <cfRule type="cellIs" dxfId="0" priority="317" operator="equal">
      <formula>"临界值"</formula>
    </cfRule>
    <cfRule type="cellIs" dxfId="0" priority="318" operator="equal">
      <formula>$U$28</formula>
    </cfRule>
    <cfRule type="cellIs" dxfId="2" priority="312" operator="equal">
      <formula>$U$116</formula>
    </cfRule>
    <cfRule type="cellIs" dxfId="3" priority="313" operator="equal">
      <formula>$U$116</formula>
    </cfRule>
    <cfRule type="cellIs" dxfId="0" priority="314" operator="equal">
      <formula>$U$119</formula>
    </cfRule>
    <cfRule type="cellIs" dxfId="0" priority="310" operator="equal">
      <formula>"临界值"</formula>
    </cfRule>
    <cfRule type="cellIs" dxfId="0" priority="311" operator="equal">
      <formula>$U$28</formula>
    </cfRule>
    <cfRule type="cellIs" dxfId="0" priority="306" operator="equal">
      <formula>"临界值"</formula>
    </cfRule>
    <cfRule type="cellIs" dxfId="0" priority="307" operator="equal">
      <formula>$U$28</formula>
    </cfRule>
    <cfRule type="cellIs" dxfId="0" priority="304" operator="equal">
      <formula>"临界值"</formula>
    </cfRule>
    <cfRule type="cellIs" dxfId="0" priority="305" operator="equal">
      <formula>$U$28</formula>
    </cfRule>
    <cfRule type="cellIs" dxfId="0" priority="308" operator="equal">
      <formula>"临界值"</formula>
    </cfRule>
    <cfRule type="cellIs" dxfId="0" priority="309" operator="equal">
      <formula>$U$28</formula>
    </cfRule>
    <cfRule type="cellIs" dxfId="2" priority="301" operator="equal">
      <formula>$U$116</formula>
    </cfRule>
    <cfRule type="cellIs" dxfId="3" priority="302" operator="equal">
      <formula>$U$116</formula>
    </cfRule>
    <cfRule type="cellIs" dxfId="0" priority="303" operator="equal">
      <formula>$U$119</formula>
    </cfRule>
  </conditionalFormatting>
  <conditionalFormatting sqref="U449:U460">
    <cfRule type="cellIs" dxfId="0" priority="142" operator="equal">
      <formula>"临界值"</formula>
    </cfRule>
    <cfRule type="cellIs" dxfId="0" priority="143" operator="equal">
      <formula>$U$28</formula>
    </cfRule>
    <cfRule type="cellIs" dxfId="0" priority="144" operator="equal">
      <formula>"临界值"</formula>
    </cfRule>
    <cfRule type="cellIs" dxfId="0" priority="145" operator="equal">
      <formula>$U$28</formula>
    </cfRule>
    <cfRule type="cellIs" dxfId="2" priority="139" operator="equal">
      <formula>$U$116</formula>
    </cfRule>
    <cfRule type="cellIs" dxfId="3" priority="140" operator="equal">
      <formula>$U$116</formula>
    </cfRule>
    <cfRule type="cellIs" dxfId="0" priority="141" operator="equal">
      <formula>$U$119</formula>
    </cfRule>
    <cfRule type="cellIs" dxfId="0" priority="137" operator="equal">
      <formula>"临界值"</formula>
    </cfRule>
    <cfRule type="cellIs" dxfId="0" priority="138" operator="equal">
      <formula>$U$28</formula>
    </cfRule>
    <cfRule type="cellIs" dxfId="0" priority="133" operator="equal">
      <formula>"临界值"</formula>
    </cfRule>
    <cfRule type="cellIs" dxfId="0" priority="134" operator="equal">
      <formula>$U$28</formula>
    </cfRule>
    <cfRule type="cellIs" dxfId="0" priority="131" operator="equal">
      <formula>"临界值"</formula>
    </cfRule>
    <cfRule type="cellIs" dxfId="0" priority="132" operator="equal">
      <formula>$U$28</formula>
    </cfRule>
    <cfRule type="cellIs" dxfId="0" priority="135" operator="equal">
      <formula>"临界值"</formula>
    </cfRule>
    <cfRule type="cellIs" dxfId="0" priority="136" operator="equal">
      <formula>$U$28</formula>
    </cfRule>
    <cfRule type="cellIs" dxfId="2" priority="128" operator="equal">
      <formula>$U$116</formula>
    </cfRule>
    <cfRule type="cellIs" dxfId="3" priority="129" operator="equal">
      <formula>$U$116</formula>
    </cfRule>
    <cfRule type="cellIs" dxfId="0" priority="130" operator="equal">
      <formula>$U$119</formula>
    </cfRule>
  </conditionalFormatting>
  <conditionalFormatting sqref="U461:U466">
    <cfRule type="cellIs" dxfId="0" priority="100" operator="equal">
      <formula>"临界值"</formula>
    </cfRule>
    <cfRule type="cellIs" dxfId="0" priority="101" operator="equal">
      <formula>$U$28</formula>
    </cfRule>
    <cfRule type="cellIs" dxfId="0" priority="102" operator="equal">
      <formula>"临界值"</formula>
    </cfRule>
    <cfRule type="cellIs" dxfId="0" priority="103" operator="equal">
      <formula>$U$28</formula>
    </cfRule>
    <cfRule type="cellIs" dxfId="2" priority="97" operator="equal">
      <formula>$U$116</formula>
    </cfRule>
    <cfRule type="cellIs" dxfId="3" priority="98" operator="equal">
      <formula>$U$116</formula>
    </cfRule>
    <cfRule type="cellIs" dxfId="0" priority="99" operator="equal">
      <formula>$U$119</formula>
    </cfRule>
    <cfRule type="cellIs" dxfId="0" priority="95" operator="equal">
      <formula>"临界值"</formula>
    </cfRule>
    <cfRule type="cellIs" dxfId="0" priority="96" operator="equal">
      <formula>$U$28</formula>
    </cfRule>
    <cfRule type="cellIs" dxfId="0" priority="91" operator="equal">
      <formula>"临界值"</formula>
    </cfRule>
    <cfRule type="cellIs" dxfId="0" priority="92" operator="equal">
      <formula>$U$28</formula>
    </cfRule>
    <cfRule type="cellIs" dxfId="0" priority="89" operator="equal">
      <formula>"临界值"</formula>
    </cfRule>
    <cfRule type="cellIs" dxfId="0" priority="90" operator="equal">
      <formula>$U$28</formula>
    </cfRule>
    <cfRule type="cellIs" dxfId="0" priority="93" operator="equal">
      <formula>"临界值"</formula>
    </cfRule>
    <cfRule type="cellIs" dxfId="0" priority="94" operator="equal">
      <formula>$U$28</formula>
    </cfRule>
    <cfRule type="cellIs" dxfId="2" priority="86" operator="equal">
      <formula>$U$116</formula>
    </cfRule>
    <cfRule type="cellIs" dxfId="3" priority="87" operator="equal">
      <formula>$U$116</formula>
    </cfRule>
    <cfRule type="cellIs" dxfId="0" priority="88" operator="equal">
      <formula>$U$119</formula>
    </cfRule>
  </conditionalFormatting>
  <conditionalFormatting sqref="U468:U494">
    <cfRule type="cellIs" dxfId="0" priority="16" operator="equal">
      <formula>"临界值"</formula>
    </cfRule>
    <cfRule type="cellIs" dxfId="0" priority="17" operator="equal">
      <formula>$U$28</formula>
    </cfRule>
    <cfRule type="cellIs" dxfId="0" priority="18" operator="equal">
      <formula>"临界值"</formula>
    </cfRule>
    <cfRule type="cellIs" dxfId="0" priority="19" operator="equal">
      <formula>$U$28</formula>
    </cfRule>
    <cfRule type="cellIs" dxfId="2" priority="13" operator="equal">
      <formula>$U$116</formula>
    </cfRule>
    <cfRule type="cellIs" dxfId="3" priority="14" operator="equal">
      <formula>$U$116</formula>
    </cfRule>
    <cfRule type="cellIs" dxfId="0" priority="15" operator="equal">
      <formula>$U$119</formula>
    </cfRule>
    <cfRule type="cellIs" dxfId="0" priority="11" operator="equal">
      <formula>"临界值"</formula>
    </cfRule>
    <cfRule type="cellIs" dxfId="0" priority="12" operator="equal">
      <formula>$U$28</formula>
    </cfRule>
    <cfRule type="cellIs" dxfId="0" priority="7" operator="equal">
      <formula>"临界值"</formula>
    </cfRule>
    <cfRule type="cellIs" dxfId="0" priority="8" operator="equal">
      <formula>$U$28</formula>
    </cfRule>
    <cfRule type="cellIs" dxfId="0" priority="5" operator="equal">
      <formula>"临界值"</formula>
    </cfRule>
    <cfRule type="cellIs" dxfId="0" priority="6" operator="equal">
      <formula>$U$28</formula>
    </cfRule>
    <cfRule type="cellIs" dxfId="0" priority="9" operator="equal">
      <formula>"临界值"</formula>
    </cfRule>
    <cfRule type="cellIs" dxfId="0" priority="10" operator="equal">
      <formula>$U$28</formula>
    </cfRule>
    <cfRule type="cellIs" dxfId="2" priority="2" operator="equal">
      <formula>$U$116</formula>
    </cfRule>
    <cfRule type="cellIs" dxfId="3" priority="3" operator="equal">
      <formula>$U$116</formula>
    </cfRule>
    <cfRule type="cellIs" dxfId="0" priority="4" operator="equal">
      <formula>$U$119</formula>
    </cfRule>
  </conditionalFormatting>
  <conditionalFormatting sqref="V80:V84">
    <cfRule type="notContainsBlanks" dxfId="1" priority="1745">
      <formula>LEN(TRIM(V80))&gt;0</formula>
    </cfRule>
  </conditionalFormatting>
  <conditionalFormatting sqref="V154:V160">
    <cfRule type="notContainsBlanks" dxfId="1" priority="1124">
      <formula>LEN(TRIM(V154))&gt;0</formula>
    </cfRule>
  </conditionalFormatting>
  <conditionalFormatting sqref="V257:V264">
    <cfRule type="notContainsBlanks" dxfId="1" priority="1099">
      <formula>LEN(TRIM(V257))&gt;0</formula>
    </cfRule>
    <cfRule type="notContainsBlanks" dxfId="1" priority="1111">
      <formula>LEN(TRIM(V257))&gt;0</formula>
    </cfRule>
    <cfRule type="notContainsBlanks" dxfId="1" priority="1105">
      <formula>LEN(TRIM(V257))&gt;0</formula>
    </cfRule>
  </conditionalFormatting>
  <conditionalFormatting sqref="V265:V276">
    <cfRule type="notContainsBlanks" dxfId="1" priority="1086">
      <formula>LEN(TRIM(V265))&gt;0</formula>
    </cfRule>
    <cfRule type="notContainsBlanks" dxfId="1" priority="1081">
      <formula>LEN(TRIM(V265))&gt;0</formula>
    </cfRule>
    <cfRule type="notContainsBlanks" dxfId="1" priority="1056">
      <formula>LEN(TRIM(V265))&gt;0</formula>
    </cfRule>
    <cfRule type="notContainsBlanks" dxfId="1" priority="1068">
      <formula>LEN(TRIM(V265))&gt;0</formula>
    </cfRule>
    <cfRule type="notContainsBlanks" dxfId="1" priority="1062">
      <formula>LEN(TRIM(V265))&gt;0</formula>
    </cfRule>
  </conditionalFormatting>
  <conditionalFormatting sqref="V277:V298">
    <cfRule type="notContainsBlanks" dxfId="1" priority="1045">
      <formula>LEN(TRIM(V277))&gt;0</formula>
    </cfRule>
    <cfRule type="notContainsBlanks" dxfId="1" priority="1040">
      <formula>LEN(TRIM(V277))&gt;0</formula>
    </cfRule>
    <cfRule type="notContainsBlanks" dxfId="1" priority="1015">
      <formula>LEN(TRIM(V277))&gt;0</formula>
    </cfRule>
    <cfRule type="notContainsBlanks" dxfId="1" priority="1027">
      <formula>LEN(TRIM(V277))&gt;0</formula>
    </cfRule>
    <cfRule type="notContainsBlanks" dxfId="1" priority="1021">
      <formula>LEN(TRIM(V277))&gt;0</formula>
    </cfRule>
  </conditionalFormatting>
  <conditionalFormatting sqref="V299:V320">
    <cfRule type="notContainsBlanks" dxfId="1" priority="935">
      <formula>LEN(TRIM(V299))&gt;0</formula>
    </cfRule>
    <cfRule type="notContainsBlanks" dxfId="1" priority="931">
      <formula>LEN(TRIM(V299))&gt;0</formula>
    </cfRule>
    <cfRule type="notContainsBlanks" dxfId="1" priority="917">
      <formula>LEN(TRIM(V299))&gt;0</formula>
    </cfRule>
    <cfRule type="notContainsBlanks" dxfId="1" priority="926">
      <formula>LEN(TRIM(V299))&gt;0</formula>
    </cfRule>
    <cfRule type="notContainsBlanks" dxfId="1" priority="921">
      <formula>LEN(TRIM(V299))&gt;0</formula>
    </cfRule>
  </conditionalFormatting>
  <conditionalFormatting sqref="V350:V374">
    <cfRule type="notContainsBlanks" dxfId="1" priority="796">
      <formula>LEN(TRIM(V350))&gt;0</formula>
    </cfRule>
    <cfRule type="notContainsBlanks" dxfId="1" priority="792">
      <formula>LEN(TRIM(V350))&gt;0</formula>
    </cfRule>
    <cfRule type="notContainsBlanks" dxfId="1" priority="778">
      <formula>LEN(TRIM(V350))&gt;0</formula>
    </cfRule>
    <cfRule type="notContainsBlanks" dxfId="1" priority="787">
      <formula>LEN(TRIM(V350))&gt;0</formula>
    </cfRule>
    <cfRule type="notContainsBlanks" dxfId="1" priority="782">
      <formula>LEN(TRIM(V350))&gt;0</formula>
    </cfRule>
  </conditionalFormatting>
  <conditionalFormatting sqref="V374:V377">
    <cfRule type="notContainsBlanks" dxfId="1" priority="737">
      <formula>LEN(TRIM(V374))&gt;0</formula>
    </cfRule>
    <cfRule type="notContainsBlanks" dxfId="1" priority="733">
      <formula>LEN(TRIM(V374))&gt;0</formula>
    </cfRule>
    <cfRule type="notContainsBlanks" dxfId="1" priority="719">
      <formula>LEN(TRIM(V374))&gt;0</formula>
    </cfRule>
    <cfRule type="notContainsBlanks" dxfId="1" priority="728">
      <formula>LEN(TRIM(V374))&gt;0</formula>
    </cfRule>
    <cfRule type="notContainsBlanks" dxfId="1" priority="723">
      <formula>LEN(TRIM(V374))&gt;0</formula>
    </cfRule>
  </conditionalFormatting>
  <conditionalFormatting sqref="V377:V389">
    <cfRule type="notContainsBlanks" dxfId="1" priority="655">
      <formula>LEN(TRIM(V377))&gt;0</formula>
    </cfRule>
    <cfRule type="notContainsBlanks" dxfId="1" priority="651">
      <formula>LEN(TRIM(V377))&gt;0</formula>
    </cfRule>
    <cfRule type="notContainsBlanks" dxfId="1" priority="637">
      <formula>LEN(TRIM(V377))&gt;0</formula>
    </cfRule>
    <cfRule type="notContainsBlanks" dxfId="1" priority="646">
      <formula>LEN(TRIM(V377))&gt;0</formula>
    </cfRule>
    <cfRule type="notContainsBlanks" dxfId="1" priority="641">
      <formula>LEN(TRIM(V377))&gt;0</formula>
    </cfRule>
  </conditionalFormatting>
  <conditionalFormatting sqref="V389:V392">
    <cfRule type="notContainsBlanks" dxfId="1" priority="614">
      <formula>LEN(TRIM(V389))&gt;0</formula>
    </cfRule>
    <cfRule type="notContainsBlanks" dxfId="1" priority="610">
      <formula>LEN(TRIM(V389))&gt;0</formula>
    </cfRule>
    <cfRule type="notContainsBlanks" dxfId="1" priority="596">
      <formula>LEN(TRIM(V389))&gt;0</formula>
    </cfRule>
    <cfRule type="notContainsBlanks" dxfId="1" priority="605">
      <formula>LEN(TRIM(V389))&gt;0</formula>
    </cfRule>
    <cfRule type="notContainsBlanks" dxfId="1" priority="600">
      <formula>LEN(TRIM(V389))&gt;0</formula>
    </cfRule>
  </conditionalFormatting>
  <conditionalFormatting sqref="V392:V396">
    <cfRule type="notContainsBlanks" dxfId="1" priority="573">
      <formula>LEN(TRIM(V392))&gt;0</formula>
    </cfRule>
    <cfRule type="notContainsBlanks" dxfId="1" priority="569">
      <formula>LEN(TRIM(V392))&gt;0</formula>
    </cfRule>
    <cfRule type="notContainsBlanks" dxfId="1" priority="555">
      <formula>LEN(TRIM(V392))&gt;0</formula>
    </cfRule>
    <cfRule type="notContainsBlanks" dxfId="1" priority="564">
      <formula>LEN(TRIM(V392))&gt;0</formula>
    </cfRule>
    <cfRule type="notContainsBlanks" dxfId="1" priority="559">
      <formula>LEN(TRIM(V392))&gt;0</formula>
    </cfRule>
  </conditionalFormatting>
  <conditionalFormatting sqref="V395:V416">
    <cfRule type="notContainsBlanks" dxfId="1" priority="491">
      <formula>LEN(TRIM(V395))&gt;0</formula>
    </cfRule>
    <cfRule type="notContainsBlanks" dxfId="1" priority="487">
      <formula>LEN(TRIM(V395))&gt;0</formula>
    </cfRule>
    <cfRule type="notContainsBlanks" dxfId="1" priority="473">
      <formula>LEN(TRIM(V395))&gt;0</formula>
    </cfRule>
    <cfRule type="notContainsBlanks" dxfId="1" priority="482">
      <formula>LEN(TRIM(V395))&gt;0</formula>
    </cfRule>
    <cfRule type="notContainsBlanks" dxfId="1" priority="477">
      <formula>LEN(TRIM(V395))&gt;0</formula>
    </cfRule>
  </conditionalFormatting>
  <conditionalFormatting sqref="V415:V423">
    <cfRule type="notContainsBlanks" dxfId="1" priority="450">
      <formula>LEN(TRIM(V415))&gt;0</formula>
    </cfRule>
    <cfRule type="notContainsBlanks" dxfId="1" priority="446">
      <formula>LEN(TRIM(V415))&gt;0</formula>
    </cfRule>
    <cfRule type="notContainsBlanks" dxfId="1" priority="432">
      <formula>LEN(TRIM(V415))&gt;0</formula>
    </cfRule>
    <cfRule type="notContainsBlanks" dxfId="1" priority="441">
      <formula>LEN(TRIM(V415))&gt;0</formula>
    </cfRule>
    <cfRule type="notContainsBlanks" dxfId="1" priority="436">
      <formula>LEN(TRIM(V415))&gt;0</formula>
    </cfRule>
  </conditionalFormatting>
  <conditionalFormatting sqref="V422:V426">
    <cfRule type="notContainsBlanks" dxfId="1" priority="382">
      <formula>LEN(TRIM(V422))&gt;0</formula>
    </cfRule>
    <cfRule type="notContainsBlanks" dxfId="1" priority="378">
      <formula>LEN(TRIM(V422))&gt;0</formula>
    </cfRule>
    <cfRule type="notContainsBlanks" dxfId="1" priority="364">
      <formula>LEN(TRIM(V422))&gt;0</formula>
    </cfRule>
    <cfRule type="notContainsBlanks" dxfId="1" priority="373">
      <formula>LEN(TRIM(V422))&gt;0</formula>
    </cfRule>
    <cfRule type="notContainsBlanks" dxfId="1" priority="368">
      <formula>LEN(TRIM(V422))&gt;0</formula>
    </cfRule>
  </conditionalFormatting>
  <conditionalFormatting sqref="V425:V448">
    <cfRule type="notContainsBlanks" dxfId="1" priority="341">
      <formula>LEN(TRIM(V425))&gt;0</formula>
    </cfRule>
    <cfRule type="notContainsBlanks" dxfId="1" priority="337">
      <formula>LEN(TRIM(V425))&gt;0</formula>
    </cfRule>
    <cfRule type="notContainsBlanks" dxfId="1" priority="323">
      <formula>LEN(TRIM(V425))&gt;0</formula>
    </cfRule>
    <cfRule type="notContainsBlanks" dxfId="1" priority="332">
      <formula>LEN(TRIM(V425))&gt;0</formula>
    </cfRule>
    <cfRule type="notContainsBlanks" dxfId="1" priority="327">
      <formula>LEN(TRIM(V425))&gt;0</formula>
    </cfRule>
  </conditionalFormatting>
  <conditionalFormatting sqref="V449:V460">
    <cfRule type="notContainsBlanks" dxfId="1" priority="168">
      <formula>LEN(TRIM(V449))&gt;0</formula>
    </cfRule>
    <cfRule type="notContainsBlanks" dxfId="1" priority="164">
      <formula>LEN(TRIM(V449))&gt;0</formula>
    </cfRule>
    <cfRule type="notContainsBlanks" dxfId="1" priority="150">
      <formula>LEN(TRIM(V449))&gt;0</formula>
    </cfRule>
    <cfRule type="notContainsBlanks" dxfId="1" priority="159">
      <formula>LEN(TRIM(V449))&gt;0</formula>
    </cfRule>
    <cfRule type="notContainsBlanks" dxfId="1" priority="154">
      <formula>LEN(TRIM(V449))&gt;0</formula>
    </cfRule>
  </conditionalFormatting>
  <conditionalFormatting sqref="V461:V466">
    <cfRule type="notContainsBlanks" dxfId="1" priority="126">
      <formula>LEN(TRIM(V461))&gt;0</formula>
    </cfRule>
    <cfRule type="notContainsBlanks" dxfId="1" priority="122">
      <formula>LEN(TRIM(V461))&gt;0</formula>
    </cfRule>
    <cfRule type="notContainsBlanks" dxfId="1" priority="108">
      <formula>LEN(TRIM(V461))&gt;0</formula>
    </cfRule>
    <cfRule type="notContainsBlanks" dxfId="1" priority="117">
      <formula>LEN(TRIM(V461))&gt;0</formula>
    </cfRule>
    <cfRule type="notContainsBlanks" dxfId="1" priority="112">
      <formula>LEN(TRIM(V461))&gt;0</formula>
    </cfRule>
  </conditionalFormatting>
  <conditionalFormatting sqref="V468:V494">
    <cfRule type="notContainsBlanks" dxfId="1" priority="42">
      <formula>LEN(TRIM(V468))&gt;0</formula>
    </cfRule>
    <cfRule type="notContainsBlanks" dxfId="1" priority="38">
      <formula>LEN(TRIM(V468))&gt;0</formula>
    </cfRule>
    <cfRule type="notContainsBlanks" dxfId="1" priority="24">
      <formula>LEN(TRIM(V468))&gt;0</formula>
    </cfRule>
    <cfRule type="notContainsBlanks" dxfId="1" priority="33">
      <formula>LEN(TRIM(V468))&gt;0</formula>
    </cfRule>
    <cfRule type="notContainsBlanks" dxfId="1" priority="28">
      <formula>LEN(TRIM(V468))&gt;0</formula>
    </cfRule>
  </conditionalFormatting>
  <conditionalFormatting sqref="W80:W84">
    <cfRule type="cellIs" dxfId="0" priority="1743" operator="equal">
      <formula>"异常"</formula>
    </cfRule>
  </conditionalFormatting>
  <conditionalFormatting sqref="W154:W160">
    <cfRule type="cellIs" dxfId="0" priority="1123" operator="equal">
      <formula>"异常"</formula>
    </cfRule>
  </conditionalFormatting>
  <conditionalFormatting sqref="W257:W264">
    <cfRule type="cellIs" dxfId="0" priority="1106" operator="equal">
      <formula>"异常"</formula>
    </cfRule>
    <cfRule type="cellIs" dxfId="0" priority="1098" operator="equal">
      <formula>"异常"</formula>
    </cfRule>
    <cfRule type="cellIs" dxfId="0" priority="1109" operator="equal">
      <formula>"异常"</formula>
    </cfRule>
    <cfRule type="cellIs" dxfId="0" priority="1104" operator="equal">
      <formula>"异常"</formula>
    </cfRule>
  </conditionalFormatting>
  <conditionalFormatting sqref="W265:W276">
    <cfRule type="cellIs" dxfId="0" priority="1084" operator="equal">
      <formula>"异常"</formula>
    </cfRule>
    <cfRule type="cellIs" dxfId="0" priority="1080" operator="equal">
      <formula>"异常"</formula>
    </cfRule>
    <cfRule type="cellIs" dxfId="0" priority="1063" operator="equal">
      <formula>"异常"</formula>
    </cfRule>
    <cfRule type="cellIs" dxfId="0" priority="1055" operator="equal">
      <formula>"异常"</formula>
    </cfRule>
    <cfRule type="cellIs" dxfId="0" priority="1066" operator="equal">
      <formula>"异常"</formula>
    </cfRule>
    <cfRule type="cellIs" dxfId="0" priority="1061" operator="equal">
      <formula>"异常"</formula>
    </cfRule>
  </conditionalFormatting>
  <conditionalFormatting sqref="W277:W298">
    <cfRule type="cellIs" dxfId="0" priority="1043" operator="equal">
      <formula>"异常"</formula>
    </cfRule>
    <cfRule type="cellIs" dxfId="0" priority="1039" operator="equal">
      <formula>"异常"</formula>
    </cfRule>
    <cfRule type="cellIs" dxfId="0" priority="1022" operator="equal">
      <formula>"异常"</formula>
    </cfRule>
    <cfRule type="cellIs" dxfId="0" priority="1014" operator="equal">
      <formula>"异常"</formula>
    </cfRule>
    <cfRule type="cellIs" dxfId="0" priority="1025" operator="equal">
      <formula>"异常"</formula>
    </cfRule>
    <cfRule type="cellIs" dxfId="0" priority="1020" operator="equal">
      <formula>"异常"</formula>
    </cfRule>
  </conditionalFormatting>
  <conditionalFormatting sqref="W299:W320">
    <cfRule type="cellIs" dxfId="0" priority="934" operator="equal">
      <formula>"异常"</formula>
    </cfRule>
    <cfRule type="cellIs" dxfId="0" priority="930" operator="equal">
      <formula>"异常"</formula>
    </cfRule>
    <cfRule type="cellIs" dxfId="0" priority="922" operator="equal">
      <formula>"异常"</formula>
    </cfRule>
    <cfRule type="cellIs" dxfId="0" priority="916" operator="equal">
      <formula>"异常"</formula>
    </cfRule>
    <cfRule type="cellIs" dxfId="0" priority="925" operator="equal">
      <formula>"异常"</formula>
    </cfRule>
    <cfRule type="cellIs" dxfId="0" priority="920" operator="equal">
      <formula>"异常"</formula>
    </cfRule>
  </conditionalFormatting>
  <conditionalFormatting sqref="W350:W374">
    <cfRule type="cellIs" dxfId="0" priority="795" operator="equal">
      <formula>"异常"</formula>
    </cfRule>
    <cfRule type="cellIs" dxfId="0" priority="791" operator="equal">
      <formula>"异常"</formula>
    </cfRule>
    <cfRule type="cellIs" dxfId="0" priority="783" operator="equal">
      <formula>"异常"</formula>
    </cfRule>
    <cfRule type="cellIs" dxfId="0" priority="777" operator="equal">
      <formula>"异常"</formula>
    </cfRule>
    <cfRule type="cellIs" dxfId="0" priority="786" operator="equal">
      <formula>"异常"</formula>
    </cfRule>
    <cfRule type="cellIs" dxfId="0" priority="781" operator="equal">
      <formula>"异常"</formula>
    </cfRule>
  </conditionalFormatting>
  <conditionalFormatting sqref="W374:W377">
    <cfRule type="cellIs" dxfId="0" priority="736" operator="equal">
      <formula>"异常"</formula>
    </cfRule>
    <cfRule type="cellIs" dxfId="0" priority="732" operator="equal">
      <formula>"异常"</formula>
    </cfRule>
    <cfRule type="cellIs" dxfId="0" priority="724" operator="equal">
      <formula>"异常"</formula>
    </cfRule>
    <cfRule type="cellIs" dxfId="0" priority="718" operator="equal">
      <formula>"异常"</formula>
    </cfRule>
    <cfRule type="cellIs" dxfId="0" priority="727" operator="equal">
      <formula>"异常"</formula>
    </cfRule>
    <cfRule type="cellIs" dxfId="0" priority="722" operator="equal">
      <formula>"异常"</formula>
    </cfRule>
  </conditionalFormatting>
  <conditionalFormatting sqref="W377:W389">
    <cfRule type="cellIs" dxfId="0" priority="654" operator="equal">
      <formula>"异常"</formula>
    </cfRule>
    <cfRule type="cellIs" dxfId="0" priority="650" operator="equal">
      <formula>"异常"</formula>
    </cfRule>
    <cfRule type="cellIs" dxfId="0" priority="642" operator="equal">
      <formula>"异常"</formula>
    </cfRule>
    <cfRule type="cellIs" dxfId="0" priority="636" operator="equal">
      <formula>"异常"</formula>
    </cfRule>
    <cfRule type="cellIs" dxfId="0" priority="645" operator="equal">
      <formula>"异常"</formula>
    </cfRule>
    <cfRule type="cellIs" dxfId="0" priority="640" operator="equal">
      <formula>"异常"</formula>
    </cfRule>
  </conditionalFormatting>
  <conditionalFormatting sqref="W389:W392">
    <cfRule type="cellIs" dxfId="0" priority="613" operator="equal">
      <formula>"异常"</formula>
    </cfRule>
    <cfRule type="cellIs" dxfId="0" priority="609" operator="equal">
      <formula>"异常"</formula>
    </cfRule>
    <cfRule type="cellIs" dxfId="0" priority="601" operator="equal">
      <formula>"异常"</formula>
    </cfRule>
    <cfRule type="cellIs" dxfId="0" priority="595" operator="equal">
      <formula>"异常"</formula>
    </cfRule>
    <cfRule type="cellIs" dxfId="0" priority="604" operator="equal">
      <formula>"异常"</formula>
    </cfRule>
    <cfRule type="cellIs" dxfId="0" priority="599" operator="equal">
      <formula>"异常"</formula>
    </cfRule>
  </conditionalFormatting>
  <conditionalFormatting sqref="W392:W396">
    <cfRule type="cellIs" dxfId="0" priority="572" operator="equal">
      <formula>"异常"</formula>
    </cfRule>
    <cfRule type="cellIs" dxfId="0" priority="568" operator="equal">
      <formula>"异常"</formula>
    </cfRule>
    <cfRule type="cellIs" dxfId="0" priority="560" operator="equal">
      <formula>"异常"</formula>
    </cfRule>
    <cfRule type="cellIs" dxfId="0" priority="554" operator="equal">
      <formula>"异常"</formula>
    </cfRule>
    <cfRule type="cellIs" dxfId="0" priority="563" operator="equal">
      <formula>"异常"</formula>
    </cfRule>
    <cfRule type="cellIs" dxfId="0" priority="558" operator="equal">
      <formula>"异常"</formula>
    </cfRule>
  </conditionalFormatting>
  <conditionalFormatting sqref="W395:W416">
    <cfRule type="cellIs" dxfId="0" priority="490" operator="equal">
      <formula>"异常"</formula>
    </cfRule>
    <cfRule type="cellIs" dxfId="0" priority="486" operator="equal">
      <formula>"异常"</formula>
    </cfRule>
    <cfRule type="cellIs" dxfId="0" priority="478" operator="equal">
      <formula>"异常"</formula>
    </cfRule>
    <cfRule type="cellIs" dxfId="0" priority="472" operator="equal">
      <formula>"异常"</formula>
    </cfRule>
    <cfRule type="cellIs" dxfId="0" priority="481" operator="equal">
      <formula>"异常"</formula>
    </cfRule>
    <cfRule type="cellIs" dxfId="0" priority="476" operator="equal">
      <formula>"异常"</formula>
    </cfRule>
  </conditionalFormatting>
  <conditionalFormatting sqref="W415:W423">
    <cfRule type="cellIs" dxfId="0" priority="449" operator="equal">
      <formula>"异常"</formula>
    </cfRule>
    <cfRule type="cellIs" dxfId="0" priority="445" operator="equal">
      <formula>"异常"</formula>
    </cfRule>
    <cfRule type="cellIs" dxfId="0" priority="437" operator="equal">
      <formula>"异常"</formula>
    </cfRule>
    <cfRule type="cellIs" dxfId="0" priority="431" operator="equal">
      <formula>"异常"</formula>
    </cfRule>
    <cfRule type="cellIs" dxfId="0" priority="440" operator="equal">
      <formula>"异常"</formula>
    </cfRule>
    <cfRule type="cellIs" dxfId="0" priority="435" operator="equal">
      <formula>"异常"</formula>
    </cfRule>
  </conditionalFormatting>
  <conditionalFormatting sqref="W422:W426">
    <cfRule type="cellIs" dxfId="0" priority="381" operator="equal">
      <formula>"异常"</formula>
    </cfRule>
    <cfRule type="cellIs" dxfId="0" priority="377" operator="equal">
      <formula>"异常"</formula>
    </cfRule>
    <cfRule type="cellIs" dxfId="0" priority="369" operator="equal">
      <formula>"异常"</formula>
    </cfRule>
    <cfRule type="cellIs" dxfId="0" priority="363" operator="equal">
      <formula>"异常"</formula>
    </cfRule>
    <cfRule type="cellIs" dxfId="0" priority="372" operator="equal">
      <formula>"异常"</formula>
    </cfRule>
    <cfRule type="cellIs" dxfId="0" priority="367" operator="equal">
      <formula>"异常"</formula>
    </cfRule>
  </conditionalFormatting>
  <conditionalFormatting sqref="W425:W448">
    <cfRule type="cellIs" dxfId="0" priority="340" operator="equal">
      <formula>"异常"</formula>
    </cfRule>
    <cfRule type="cellIs" dxfId="0" priority="336" operator="equal">
      <formula>"异常"</formula>
    </cfRule>
    <cfRule type="cellIs" dxfId="0" priority="328" operator="equal">
      <formula>"异常"</formula>
    </cfRule>
    <cfRule type="cellIs" dxfId="0" priority="322" operator="equal">
      <formula>"异常"</formula>
    </cfRule>
    <cfRule type="cellIs" dxfId="0" priority="331" operator="equal">
      <formula>"异常"</formula>
    </cfRule>
    <cfRule type="cellIs" dxfId="0" priority="326" operator="equal">
      <formula>"异常"</formula>
    </cfRule>
  </conditionalFormatting>
  <conditionalFormatting sqref="W449:W460">
    <cfRule type="cellIs" dxfId="0" priority="167" operator="equal">
      <formula>"异常"</formula>
    </cfRule>
    <cfRule type="cellIs" dxfId="0" priority="163" operator="equal">
      <formula>"异常"</formula>
    </cfRule>
    <cfRule type="cellIs" dxfId="0" priority="155" operator="equal">
      <formula>"异常"</formula>
    </cfRule>
    <cfRule type="cellIs" dxfId="0" priority="149" operator="equal">
      <formula>"异常"</formula>
    </cfRule>
    <cfRule type="cellIs" dxfId="0" priority="158" operator="equal">
      <formula>"异常"</formula>
    </cfRule>
    <cfRule type="cellIs" dxfId="0" priority="153" operator="equal">
      <formula>"异常"</formula>
    </cfRule>
  </conditionalFormatting>
  <conditionalFormatting sqref="W461:W466">
    <cfRule type="cellIs" dxfId="0" priority="125" operator="equal">
      <formula>"异常"</formula>
    </cfRule>
    <cfRule type="cellIs" dxfId="0" priority="121" operator="equal">
      <formula>"异常"</formula>
    </cfRule>
    <cfRule type="cellIs" dxfId="0" priority="113" operator="equal">
      <formula>"异常"</formula>
    </cfRule>
    <cfRule type="cellIs" dxfId="0" priority="107" operator="equal">
      <formula>"异常"</formula>
    </cfRule>
    <cfRule type="cellIs" dxfId="0" priority="116" operator="equal">
      <formula>"异常"</formula>
    </cfRule>
    <cfRule type="cellIs" dxfId="0" priority="111" operator="equal">
      <formula>"异常"</formula>
    </cfRule>
  </conditionalFormatting>
  <conditionalFormatting sqref="W468:W494">
    <cfRule type="cellIs" dxfId="0" priority="41" operator="equal">
      <formula>"异常"</formula>
    </cfRule>
    <cfRule type="cellIs" dxfId="0" priority="37" operator="equal">
      <formula>"异常"</formula>
    </cfRule>
    <cfRule type="cellIs" dxfId="0" priority="29" operator="equal">
      <formula>"异常"</formula>
    </cfRule>
    <cfRule type="cellIs" dxfId="0" priority="23" operator="equal">
      <formula>"异常"</formula>
    </cfRule>
    <cfRule type="cellIs" dxfId="0" priority="32" operator="equal">
      <formula>"异常"</formula>
    </cfRule>
    <cfRule type="cellIs" dxfId="0" priority="27" operator="equal">
      <formula>"异常"</formula>
    </cfRule>
  </conditionalFormatting>
  <conditionalFormatting sqref="X80:X84">
    <cfRule type="notContainsBlanks" dxfId="1" priority="1742">
      <formula>LEN(TRIM(X80))&gt;0</formula>
    </cfRule>
  </conditionalFormatting>
  <conditionalFormatting sqref="X154:X160">
    <cfRule type="notContainsBlanks" dxfId="1" priority="1122">
      <formula>LEN(TRIM(X154))&gt;0</formula>
    </cfRule>
  </conditionalFormatting>
  <conditionalFormatting sqref="X257:X264">
    <cfRule type="notContainsBlanks" dxfId="1" priority="1097">
      <formula>LEN(TRIM(X257))&gt;0</formula>
    </cfRule>
    <cfRule type="notContainsBlanks" dxfId="1" priority="1103">
      <formula>LEN(TRIM(X257))&gt;0</formula>
    </cfRule>
    <cfRule type="notContainsBlanks" dxfId="1" priority="1108">
      <formula>LEN(TRIM(X257))&gt;0</formula>
    </cfRule>
  </conditionalFormatting>
  <conditionalFormatting sqref="X265:X276">
    <cfRule type="notContainsBlanks" dxfId="1" priority="1079">
      <formula>LEN(TRIM(X265))&gt;0</formula>
    </cfRule>
    <cfRule type="notContainsBlanks" dxfId="1" priority="1083">
      <formula>LEN(TRIM(X265))&gt;0</formula>
    </cfRule>
    <cfRule type="notContainsBlanks" dxfId="1" priority="1054">
      <formula>LEN(TRIM(X265))&gt;0</formula>
    </cfRule>
    <cfRule type="notContainsBlanks" dxfId="1" priority="1060">
      <formula>LEN(TRIM(X265))&gt;0</formula>
    </cfRule>
    <cfRule type="notContainsBlanks" dxfId="1" priority="1065">
      <formula>LEN(TRIM(X265))&gt;0</formula>
    </cfRule>
  </conditionalFormatting>
  <conditionalFormatting sqref="X277:X298">
    <cfRule type="notContainsBlanks" dxfId="1" priority="1038">
      <formula>LEN(TRIM(X277))&gt;0</formula>
    </cfRule>
    <cfRule type="notContainsBlanks" dxfId="1" priority="1042">
      <formula>LEN(TRIM(X277))&gt;0</formula>
    </cfRule>
    <cfRule type="notContainsBlanks" dxfId="1" priority="1013">
      <formula>LEN(TRIM(X277))&gt;0</formula>
    </cfRule>
    <cfRule type="notContainsBlanks" dxfId="1" priority="1019">
      <formula>LEN(TRIM(X277))&gt;0</formula>
    </cfRule>
    <cfRule type="notContainsBlanks" dxfId="1" priority="1024">
      <formula>LEN(TRIM(X277))&gt;0</formula>
    </cfRule>
  </conditionalFormatting>
  <conditionalFormatting sqref="X299:X320">
    <cfRule type="notContainsBlanks" dxfId="1" priority="929">
      <formula>LEN(TRIM(X299))&gt;0</formula>
    </cfRule>
    <cfRule type="notContainsBlanks" dxfId="1" priority="933">
      <formula>LEN(TRIM(X299))&gt;0</formula>
    </cfRule>
    <cfRule type="notContainsBlanks" dxfId="1" priority="915">
      <formula>LEN(TRIM(X299))&gt;0</formula>
    </cfRule>
    <cfRule type="notContainsBlanks" dxfId="1" priority="919">
      <formula>LEN(TRIM(X299))&gt;0</formula>
    </cfRule>
    <cfRule type="notContainsBlanks" dxfId="1" priority="924">
      <formula>LEN(TRIM(X299))&gt;0</formula>
    </cfRule>
  </conditionalFormatting>
  <conditionalFormatting sqref="X321:X349">
    <cfRule type="notContainsBlanks" dxfId="1" priority="870">
      <formula>LEN(TRIM(X321))&gt;0</formula>
    </cfRule>
    <cfRule type="notContainsBlanks" dxfId="1" priority="874">
      <formula>LEN(TRIM(X321))&gt;0</formula>
    </cfRule>
    <cfRule type="notContainsBlanks" dxfId="1" priority="856">
      <formula>LEN(TRIM(X321))&gt;0</formula>
    </cfRule>
    <cfRule type="notContainsBlanks" dxfId="1" priority="860">
      <formula>LEN(TRIM(X321))&gt;0</formula>
    </cfRule>
    <cfRule type="notContainsBlanks" dxfId="1" priority="865">
      <formula>LEN(TRIM(X321))&gt;0</formula>
    </cfRule>
  </conditionalFormatting>
  <conditionalFormatting sqref="X350:X374">
    <cfRule type="notContainsBlanks" dxfId="1" priority="790">
      <formula>LEN(TRIM(X350))&gt;0</formula>
    </cfRule>
    <cfRule type="notContainsBlanks" dxfId="1" priority="794">
      <formula>LEN(TRIM(X350))&gt;0</formula>
    </cfRule>
    <cfRule type="notContainsBlanks" dxfId="1" priority="776">
      <formula>LEN(TRIM(X350))&gt;0</formula>
    </cfRule>
    <cfRule type="notContainsBlanks" dxfId="1" priority="780">
      <formula>LEN(TRIM(X350))&gt;0</formula>
    </cfRule>
    <cfRule type="notContainsBlanks" dxfId="1" priority="785">
      <formula>LEN(TRIM(X350))&gt;0</formula>
    </cfRule>
  </conditionalFormatting>
  <conditionalFormatting sqref="X375:X377">
    <cfRule type="notContainsBlanks" dxfId="1" priority="731">
      <formula>LEN(TRIM(X375))&gt;0</formula>
    </cfRule>
    <cfRule type="notContainsBlanks" dxfId="1" priority="735">
      <formula>LEN(TRIM(X375))&gt;0</formula>
    </cfRule>
    <cfRule type="notContainsBlanks" dxfId="1" priority="717">
      <formula>LEN(TRIM(X375))&gt;0</formula>
    </cfRule>
    <cfRule type="notContainsBlanks" dxfId="1" priority="721">
      <formula>LEN(TRIM(X375))&gt;0</formula>
    </cfRule>
    <cfRule type="notContainsBlanks" dxfId="1" priority="726">
      <formula>LEN(TRIM(X375))&gt;0</formula>
    </cfRule>
  </conditionalFormatting>
  <conditionalFormatting sqref="X378:X389">
    <cfRule type="notContainsBlanks" dxfId="1" priority="649">
      <formula>LEN(TRIM(X378))&gt;0</formula>
    </cfRule>
    <cfRule type="notContainsBlanks" dxfId="1" priority="653">
      <formula>LEN(TRIM(X378))&gt;0</formula>
    </cfRule>
    <cfRule type="notContainsBlanks" dxfId="1" priority="635">
      <formula>LEN(TRIM(X378))&gt;0</formula>
    </cfRule>
    <cfRule type="notContainsBlanks" dxfId="1" priority="639">
      <formula>LEN(TRIM(X378))&gt;0</formula>
    </cfRule>
    <cfRule type="notContainsBlanks" dxfId="1" priority="644">
      <formula>LEN(TRIM(X378))&gt;0</formula>
    </cfRule>
  </conditionalFormatting>
  <conditionalFormatting sqref="X390:X392">
    <cfRule type="notContainsBlanks" dxfId="1" priority="608">
      <formula>LEN(TRIM(X390))&gt;0</formula>
    </cfRule>
    <cfRule type="notContainsBlanks" dxfId="1" priority="612">
      <formula>LEN(TRIM(X390))&gt;0</formula>
    </cfRule>
    <cfRule type="notContainsBlanks" dxfId="1" priority="594">
      <formula>LEN(TRIM(X390))&gt;0</formula>
    </cfRule>
    <cfRule type="notContainsBlanks" dxfId="1" priority="598">
      <formula>LEN(TRIM(X390))&gt;0</formula>
    </cfRule>
    <cfRule type="notContainsBlanks" dxfId="1" priority="603">
      <formula>LEN(TRIM(X390))&gt;0</formula>
    </cfRule>
  </conditionalFormatting>
  <conditionalFormatting sqref="X393:X396">
    <cfRule type="notContainsBlanks" dxfId="1" priority="567">
      <formula>LEN(TRIM(X393))&gt;0</formula>
    </cfRule>
    <cfRule type="notContainsBlanks" dxfId="1" priority="571">
      <formula>LEN(TRIM(X393))&gt;0</formula>
    </cfRule>
    <cfRule type="notContainsBlanks" dxfId="1" priority="553">
      <formula>LEN(TRIM(X393))&gt;0</formula>
    </cfRule>
    <cfRule type="notContainsBlanks" dxfId="1" priority="557">
      <formula>LEN(TRIM(X393))&gt;0</formula>
    </cfRule>
    <cfRule type="notContainsBlanks" dxfId="1" priority="562">
      <formula>LEN(TRIM(X393))&gt;0</formula>
    </cfRule>
  </conditionalFormatting>
  <conditionalFormatting sqref="X397:X416">
    <cfRule type="notContainsBlanks" dxfId="1" priority="485">
      <formula>LEN(TRIM(X397))&gt;0</formula>
    </cfRule>
    <cfRule type="notContainsBlanks" dxfId="1" priority="489">
      <formula>LEN(TRIM(X397))&gt;0</formula>
    </cfRule>
    <cfRule type="notContainsBlanks" dxfId="1" priority="471">
      <formula>LEN(TRIM(X397))&gt;0</formula>
    </cfRule>
    <cfRule type="notContainsBlanks" dxfId="1" priority="475">
      <formula>LEN(TRIM(X397))&gt;0</formula>
    </cfRule>
    <cfRule type="notContainsBlanks" dxfId="1" priority="480">
      <formula>LEN(TRIM(X397))&gt;0</formula>
    </cfRule>
  </conditionalFormatting>
  <conditionalFormatting sqref="X417:X423">
    <cfRule type="notContainsBlanks" dxfId="1" priority="444">
      <formula>LEN(TRIM(X417))&gt;0</formula>
    </cfRule>
    <cfRule type="notContainsBlanks" dxfId="1" priority="448">
      <formula>LEN(TRIM(X417))&gt;0</formula>
    </cfRule>
    <cfRule type="notContainsBlanks" dxfId="1" priority="430">
      <formula>LEN(TRIM(X417))&gt;0</formula>
    </cfRule>
    <cfRule type="notContainsBlanks" dxfId="1" priority="434">
      <formula>LEN(TRIM(X417))&gt;0</formula>
    </cfRule>
    <cfRule type="notContainsBlanks" dxfId="1" priority="439">
      <formula>LEN(TRIM(X417))&gt;0</formula>
    </cfRule>
  </conditionalFormatting>
  <conditionalFormatting sqref="X424:X426">
    <cfRule type="notContainsBlanks" dxfId="1" priority="376">
      <formula>LEN(TRIM(X424))&gt;0</formula>
    </cfRule>
    <cfRule type="notContainsBlanks" dxfId="1" priority="380">
      <formula>LEN(TRIM(X424))&gt;0</formula>
    </cfRule>
    <cfRule type="notContainsBlanks" dxfId="1" priority="362">
      <formula>LEN(TRIM(X424))&gt;0</formula>
    </cfRule>
    <cfRule type="notContainsBlanks" dxfId="1" priority="366">
      <formula>LEN(TRIM(X424))&gt;0</formula>
    </cfRule>
    <cfRule type="notContainsBlanks" dxfId="1" priority="371">
      <formula>LEN(TRIM(X424))&gt;0</formula>
    </cfRule>
  </conditionalFormatting>
  <conditionalFormatting sqref="X449:X460">
    <cfRule type="notContainsBlanks" dxfId="1" priority="162">
      <formula>LEN(TRIM(X449))&gt;0</formula>
    </cfRule>
    <cfRule type="notContainsBlanks" dxfId="1" priority="166">
      <formula>LEN(TRIM(X449))&gt;0</formula>
    </cfRule>
    <cfRule type="notContainsBlanks" dxfId="1" priority="148">
      <formula>LEN(TRIM(X449))&gt;0</formula>
    </cfRule>
    <cfRule type="notContainsBlanks" dxfId="1" priority="152">
      <formula>LEN(TRIM(X449))&gt;0</formula>
    </cfRule>
    <cfRule type="notContainsBlanks" dxfId="1" priority="157">
      <formula>LEN(TRIM(X449))&gt;0</formula>
    </cfRule>
  </conditionalFormatting>
  <conditionalFormatting sqref="X461:X466">
    <cfRule type="notContainsBlanks" dxfId="1" priority="120">
      <formula>LEN(TRIM(X461))&gt;0</formula>
    </cfRule>
    <cfRule type="notContainsBlanks" dxfId="1" priority="124">
      <formula>LEN(TRIM(X461))&gt;0</formula>
    </cfRule>
    <cfRule type="notContainsBlanks" dxfId="1" priority="106">
      <formula>LEN(TRIM(X461))&gt;0</formula>
    </cfRule>
    <cfRule type="notContainsBlanks" dxfId="1" priority="110">
      <formula>LEN(TRIM(X461))&gt;0</formula>
    </cfRule>
    <cfRule type="notContainsBlanks" dxfId="1" priority="115">
      <formula>LEN(TRIM(X461))&gt;0</formula>
    </cfRule>
  </conditionalFormatting>
  <conditionalFormatting sqref="X468:X494">
    <cfRule type="notContainsBlanks" dxfId="1" priority="36">
      <formula>LEN(TRIM(X468))&gt;0</formula>
    </cfRule>
    <cfRule type="notContainsBlanks" dxfId="1" priority="40">
      <formula>LEN(TRIM(X468))&gt;0</formula>
    </cfRule>
    <cfRule type="notContainsBlanks" dxfId="1" priority="22">
      <formula>LEN(TRIM(X468))&gt;0</formula>
    </cfRule>
    <cfRule type="notContainsBlanks" dxfId="1" priority="26">
      <formula>LEN(TRIM(X468))&gt;0</formula>
    </cfRule>
    <cfRule type="notContainsBlanks" dxfId="1" priority="31">
      <formula>LEN(TRIM(X468))&gt;0</formula>
    </cfRule>
  </conditionalFormatting>
  <conditionalFormatting sqref="Y80:Y84">
    <cfRule type="cellIs" dxfId="0" priority="1741" operator="equal">
      <formula>"是"</formula>
    </cfRule>
  </conditionalFormatting>
  <conditionalFormatting sqref="Y154:Y160">
    <cfRule type="cellIs" dxfId="0" priority="1121" operator="equal">
      <formula>"是"</formula>
    </cfRule>
  </conditionalFormatting>
  <conditionalFormatting sqref="Y257:Y264">
    <cfRule type="cellIs" dxfId="0" priority="1113" operator="equal">
      <formula>"是"</formula>
    </cfRule>
    <cfRule type="cellIs" dxfId="0" priority="1096" operator="equal">
      <formula>"是"</formula>
    </cfRule>
    <cfRule type="cellIs" dxfId="0" priority="1102" operator="equal">
      <formula>"是"</formula>
    </cfRule>
    <cfRule type="cellIs" dxfId="0" priority="1107" operator="equal">
      <formula>"是"</formula>
    </cfRule>
  </conditionalFormatting>
  <conditionalFormatting sqref="Y265:Y276">
    <cfRule type="cellIs" dxfId="0" priority="1078" operator="equal">
      <formula>"是"</formula>
    </cfRule>
    <cfRule type="cellIs" dxfId="0" priority="1082" operator="equal">
      <formula>"是"</formula>
    </cfRule>
    <cfRule type="cellIs" dxfId="0" priority="1070" operator="equal">
      <formula>"是"</formula>
    </cfRule>
    <cfRule type="cellIs" dxfId="0" priority="1053" operator="equal">
      <formula>"是"</formula>
    </cfRule>
    <cfRule type="cellIs" dxfId="0" priority="1059" operator="equal">
      <formula>"是"</formula>
    </cfRule>
    <cfRule type="cellIs" dxfId="0" priority="1064" operator="equal">
      <formula>"是"</formula>
    </cfRule>
  </conditionalFormatting>
  <conditionalFormatting sqref="Y277:Y298">
    <cfRule type="cellIs" dxfId="0" priority="1037" operator="equal">
      <formula>"是"</formula>
    </cfRule>
    <cfRule type="cellIs" dxfId="0" priority="1041" operator="equal">
      <formula>"是"</formula>
    </cfRule>
    <cfRule type="cellIs" dxfId="0" priority="1029" operator="equal">
      <formula>"是"</formula>
    </cfRule>
    <cfRule type="cellIs" dxfId="0" priority="1012" operator="equal">
      <formula>"是"</formula>
    </cfRule>
    <cfRule type="cellIs" dxfId="0" priority="1018" operator="equal">
      <formula>"是"</formula>
    </cfRule>
    <cfRule type="cellIs" dxfId="0" priority="1023" operator="equal">
      <formula>"是"</formula>
    </cfRule>
  </conditionalFormatting>
  <conditionalFormatting sqref="Y299:Y320">
    <cfRule type="cellIs" dxfId="0" priority="928" operator="equal">
      <formula>"是"</formula>
    </cfRule>
    <cfRule type="cellIs" dxfId="0" priority="932" operator="equal">
      <formula>"是"</formula>
    </cfRule>
    <cfRule type="cellIs" dxfId="0" priority="927" operator="equal">
      <formula>"是"</formula>
    </cfRule>
    <cfRule type="cellIs" dxfId="0" priority="914" operator="equal">
      <formula>"是"</formula>
    </cfRule>
    <cfRule type="cellIs" dxfId="0" priority="918" operator="equal">
      <formula>"是"</formula>
    </cfRule>
    <cfRule type="cellIs" dxfId="0" priority="923" operator="equal">
      <formula>"是"</formula>
    </cfRule>
  </conditionalFormatting>
  <conditionalFormatting sqref="Y321:Y349">
    <cfRule type="cellIs" dxfId="0" priority="869" operator="equal">
      <formula>"是"</formula>
    </cfRule>
    <cfRule type="cellIs" dxfId="0" priority="873" operator="equal">
      <formula>"是"</formula>
    </cfRule>
    <cfRule type="cellIs" dxfId="0" priority="868" operator="equal">
      <formula>"是"</formula>
    </cfRule>
    <cfRule type="cellIs" dxfId="0" priority="855" operator="equal">
      <formula>"是"</formula>
    </cfRule>
    <cfRule type="cellIs" dxfId="0" priority="859" operator="equal">
      <formula>"是"</formula>
    </cfRule>
    <cfRule type="cellIs" dxfId="0" priority="864" operator="equal">
      <formula>"是"</formula>
    </cfRule>
  </conditionalFormatting>
  <conditionalFormatting sqref="Y350:Y374">
    <cfRule type="cellIs" dxfId="0" priority="789" operator="equal">
      <formula>"是"</formula>
    </cfRule>
    <cfRule type="cellIs" dxfId="0" priority="793" operator="equal">
      <formula>"是"</formula>
    </cfRule>
    <cfRule type="cellIs" dxfId="0" priority="788" operator="equal">
      <formula>"是"</formula>
    </cfRule>
    <cfRule type="cellIs" dxfId="0" priority="775" operator="equal">
      <formula>"是"</formula>
    </cfRule>
    <cfRule type="cellIs" dxfId="0" priority="779" operator="equal">
      <formula>"是"</formula>
    </cfRule>
    <cfRule type="cellIs" dxfId="0" priority="784" operator="equal">
      <formula>"是"</formula>
    </cfRule>
  </conditionalFormatting>
  <conditionalFormatting sqref="Y375:Y377">
    <cfRule type="cellIs" dxfId="0" priority="730" operator="equal">
      <formula>"是"</formula>
    </cfRule>
    <cfRule type="cellIs" dxfId="0" priority="734" operator="equal">
      <formula>"是"</formula>
    </cfRule>
    <cfRule type="cellIs" dxfId="0" priority="729" operator="equal">
      <formula>"是"</formula>
    </cfRule>
    <cfRule type="cellIs" dxfId="0" priority="716" operator="equal">
      <formula>"是"</formula>
    </cfRule>
    <cfRule type="cellIs" dxfId="0" priority="720" operator="equal">
      <formula>"是"</formula>
    </cfRule>
    <cfRule type="cellIs" dxfId="0" priority="725" operator="equal">
      <formula>"是"</formula>
    </cfRule>
  </conditionalFormatting>
  <conditionalFormatting sqref="Y378:Y389">
    <cfRule type="cellIs" dxfId="0" priority="648" operator="equal">
      <formula>"是"</formula>
    </cfRule>
    <cfRule type="cellIs" dxfId="0" priority="652" operator="equal">
      <formula>"是"</formula>
    </cfRule>
    <cfRule type="cellIs" dxfId="0" priority="647" operator="equal">
      <formula>"是"</formula>
    </cfRule>
    <cfRule type="cellIs" dxfId="0" priority="634" operator="equal">
      <formula>"是"</formula>
    </cfRule>
    <cfRule type="cellIs" dxfId="0" priority="638" operator="equal">
      <formula>"是"</formula>
    </cfRule>
    <cfRule type="cellIs" dxfId="0" priority="643" operator="equal">
      <formula>"是"</formula>
    </cfRule>
  </conditionalFormatting>
  <conditionalFormatting sqref="Y390:Y392">
    <cfRule type="cellIs" dxfId="0" priority="607" operator="equal">
      <formula>"是"</formula>
    </cfRule>
    <cfRule type="cellIs" dxfId="0" priority="611" operator="equal">
      <formula>"是"</formula>
    </cfRule>
    <cfRule type="cellIs" dxfId="0" priority="606" operator="equal">
      <formula>"是"</formula>
    </cfRule>
    <cfRule type="cellIs" dxfId="0" priority="593" operator="equal">
      <formula>"是"</formula>
    </cfRule>
    <cfRule type="cellIs" dxfId="0" priority="597" operator="equal">
      <formula>"是"</formula>
    </cfRule>
    <cfRule type="cellIs" dxfId="0" priority="602" operator="equal">
      <formula>"是"</formula>
    </cfRule>
  </conditionalFormatting>
  <conditionalFormatting sqref="Y393:Y396">
    <cfRule type="cellIs" dxfId="0" priority="566" operator="equal">
      <formula>"是"</formula>
    </cfRule>
    <cfRule type="cellIs" dxfId="0" priority="570" operator="equal">
      <formula>"是"</formula>
    </cfRule>
    <cfRule type="cellIs" dxfId="0" priority="565" operator="equal">
      <formula>"是"</formula>
    </cfRule>
    <cfRule type="cellIs" dxfId="0" priority="552" operator="equal">
      <formula>"是"</formula>
    </cfRule>
    <cfRule type="cellIs" dxfId="0" priority="556" operator="equal">
      <formula>"是"</formula>
    </cfRule>
    <cfRule type="cellIs" dxfId="0" priority="561" operator="equal">
      <formula>"是"</formula>
    </cfRule>
  </conditionalFormatting>
  <conditionalFormatting sqref="Y397:Y416">
    <cfRule type="cellIs" dxfId="0" priority="484" operator="equal">
      <formula>"是"</formula>
    </cfRule>
    <cfRule type="cellIs" dxfId="0" priority="488" operator="equal">
      <formula>"是"</formula>
    </cfRule>
    <cfRule type="cellIs" dxfId="0" priority="483" operator="equal">
      <formula>"是"</formula>
    </cfRule>
    <cfRule type="cellIs" dxfId="0" priority="470" operator="equal">
      <formula>"是"</formula>
    </cfRule>
    <cfRule type="cellIs" dxfId="0" priority="474" operator="equal">
      <formula>"是"</formula>
    </cfRule>
    <cfRule type="cellIs" dxfId="0" priority="479" operator="equal">
      <formula>"是"</formula>
    </cfRule>
  </conditionalFormatting>
  <conditionalFormatting sqref="Y417:Y423">
    <cfRule type="cellIs" dxfId="0" priority="443" operator="equal">
      <formula>"是"</formula>
    </cfRule>
    <cfRule type="cellIs" dxfId="0" priority="447" operator="equal">
      <formula>"是"</formula>
    </cfRule>
    <cfRule type="cellIs" dxfId="0" priority="442" operator="equal">
      <formula>"是"</formula>
    </cfRule>
    <cfRule type="cellIs" dxfId="0" priority="429" operator="equal">
      <formula>"是"</formula>
    </cfRule>
    <cfRule type="cellIs" dxfId="0" priority="433" operator="equal">
      <formula>"是"</formula>
    </cfRule>
    <cfRule type="cellIs" dxfId="0" priority="438" operator="equal">
      <formula>"是"</formula>
    </cfRule>
  </conditionalFormatting>
  <conditionalFormatting sqref="Y424:Y426">
    <cfRule type="cellIs" dxfId="0" priority="375" operator="equal">
      <formula>"是"</formula>
    </cfRule>
    <cfRule type="cellIs" dxfId="0" priority="379" operator="equal">
      <formula>"是"</formula>
    </cfRule>
    <cfRule type="cellIs" dxfId="0" priority="374" operator="equal">
      <formula>"是"</formula>
    </cfRule>
    <cfRule type="cellIs" dxfId="0" priority="361" operator="equal">
      <formula>"是"</formula>
    </cfRule>
    <cfRule type="cellIs" dxfId="0" priority="365" operator="equal">
      <formula>"是"</formula>
    </cfRule>
    <cfRule type="cellIs" dxfId="0" priority="370" operator="equal">
      <formula>"是"</formula>
    </cfRule>
  </conditionalFormatting>
  <conditionalFormatting sqref="Y449:Y460">
    <cfRule type="cellIs" dxfId="0" priority="161" operator="equal">
      <formula>"是"</formula>
    </cfRule>
    <cfRule type="cellIs" dxfId="0" priority="165" operator="equal">
      <formula>"是"</formula>
    </cfRule>
    <cfRule type="cellIs" dxfId="0" priority="160" operator="equal">
      <formula>"是"</formula>
    </cfRule>
    <cfRule type="cellIs" dxfId="0" priority="147" operator="equal">
      <formula>"是"</formula>
    </cfRule>
    <cfRule type="cellIs" dxfId="0" priority="151" operator="equal">
      <formula>"是"</formula>
    </cfRule>
    <cfRule type="cellIs" dxfId="0" priority="156" operator="equal">
      <formula>"是"</formula>
    </cfRule>
  </conditionalFormatting>
  <conditionalFormatting sqref="Y461:Y466">
    <cfRule type="cellIs" dxfId="0" priority="119" operator="equal">
      <formula>"是"</formula>
    </cfRule>
    <cfRule type="cellIs" dxfId="0" priority="123" operator="equal">
      <formula>"是"</formula>
    </cfRule>
    <cfRule type="cellIs" dxfId="0" priority="118" operator="equal">
      <formula>"是"</formula>
    </cfRule>
    <cfRule type="cellIs" dxfId="0" priority="105" operator="equal">
      <formula>"是"</formula>
    </cfRule>
    <cfRule type="cellIs" dxfId="0" priority="109" operator="equal">
      <formula>"是"</formula>
    </cfRule>
    <cfRule type="cellIs" dxfId="0" priority="114" operator="equal">
      <formula>"是"</formula>
    </cfRule>
  </conditionalFormatting>
  <conditionalFormatting sqref="Y468:Y494">
    <cfRule type="cellIs" dxfId="0" priority="35" operator="equal">
      <formula>"是"</formula>
    </cfRule>
    <cfRule type="cellIs" dxfId="0" priority="39" operator="equal">
      <formula>"是"</formula>
    </cfRule>
    <cfRule type="cellIs" dxfId="0" priority="34" operator="equal">
      <formula>"是"</formula>
    </cfRule>
    <cfRule type="cellIs" dxfId="0" priority="21" operator="equal">
      <formula>"是"</formula>
    </cfRule>
    <cfRule type="cellIs" dxfId="0" priority="25" operator="equal">
      <formula>"是"</formula>
    </cfRule>
    <cfRule type="cellIs" dxfId="0" priority="30" operator="equal">
      <formula>"是"</formula>
    </cfRule>
  </conditionalFormatting>
  <conditionalFormatting sqref="S1:S448 S495:S1048576">
    <cfRule type="duplicateValues" dxfId="4" priority="259"/>
  </conditionalFormatting>
  <conditionalFormatting sqref="U1 U195:U256 U495:U1048576 U283 U321 U324:U325 U318:U319">
    <cfRule type="cellIs" dxfId="0" priority="2306" operator="equal">
      <formula>"临界值"</formula>
    </cfRule>
    <cfRule type="cellIs" dxfId="0" priority="2309" operator="equal">
      <formula>$U$28</formula>
    </cfRule>
  </conditionalFormatting>
  <conditionalFormatting sqref="U495:U1048576 U283 U1:U191 U321 U324:U325 U318:U319 U193:U264">
    <cfRule type="cellIs" dxfId="2" priority="1116" operator="equal">
      <formula>$U$116</formula>
    </cfRule>
    <cfRule type="cellIs" dxfId="3" priority="1117" operator="equal">
      <formula>$U$116</formula>
    </cfRule>
    <cfRule type="cellIs" dxfId="0" priority="1118" operator="equal">
      <formula>$U$119</formula>
    </cfRule>
  </conditionalFormatting>
  <conditionalFormatting sqref="X1 Y495:Y1048576 Y201:Y264 Y194:Y198">
    <cfRule type="cellIs" dxfId="0" priority="2301" operator="equal">
      <formula>"是"</formula>
    </cfRule>
  </conditionalFormatting>
  <conditionalFormatting sqref="U283 U2:U191 U193:U264">
    <cfRule type="cellIs" dxfId="0" priority="1834" operator="equal">
      <formula>"临界值"</formula>
    </cfRule>
    <cfRule type="cellIs" dxfId="0" priority="1836" operator="equal">
      <formula>$U$28</formula>
    </cfRule>
  </conditionalFormatting>
  <conditionalFormatting sqref="V2:V191 V193:V264">
    <cfRule type="notContainsBlanks" dxfId="1" priority="1835">
      <formula>LEN(TRIM(V2))&gt;0</formula>
    </cfRule>
  </conditionalFormatting>
  <conditionalFormatting sqref="W2:W191 W193:W264">
    <cfRule type="cellIs" dxfId="0" priority="1833" operator="equal">
      <formula>"异常"</formula>
    </cfRule>
  </conditionalFormatting>
  <conditionalFormatting sqref="X2:X90 X92:X191 X193">
    <cfRule type="notContainsBlanks" dxfId="1" priority="1832">
      <formula>LEN(TRIM(X2))&gt;0</formula>
    </cfRule>
  </conditionalFormatting>
  <conditionalFormatting sqref="Y2:Y90 Y92:Y191 Y193">
    <cfRule type="cellIs" dxfId="0" priority="1831" operator="equal">
      <formula>"是"</formula>
    </cfRule>
  </conditionalFormatting>
  <conditionalFormatting sqref="U36:U40 U42:U53 U55:U66 U68 U72 U81:U83">
    <cfRule type="cellIs" dxfId="0" priority="1755" operator="equal">
      <formula>"临界值"</formula>
    </cfRule>
    <cfRule type="cellIs" dxfId="0" priority="1756" operator="equal">
      <formula>$U$28</formula>
    </cfRule>
  </conditionalFormatting>
  <conditionalFormatting sqref="X50 V195:V256 X495:X1048576 V495:V1048576 X201:X264 X194:X198">
    <cfRule type="notContainsBlanks" dxfId="1" priority="1132">
      <formula>LEN(TRIM(V50))&gt;0</formula>
    </cfRule>
  </conditionalFormatting>
  <conditionalFormatting sqref="W64 W195:W256 W495:W1048576">
    <cfRule type="cellIs" dxfId="0" priority="1828" operator="equal">
      <formula>"异常"</formula>
    </cfRule>
  </conditionalFormatting>
  <conditionalFormatting sqref="U67 U70:U71 U74:U75">
    <cfRule type="cellIs" dxfId="0" priority="1809" operator="equal">
      <formula>"临界值"</formula>
    </cfRule>
    <cfRule type="cellIs" dxfId="0" priority="1822" operator="equal">
      <formula>$U$28</formula>
    </cfRule>
  </conditionalFormatting>
  <conditionalFormatting sqref="U80 U84 U97:U101">
    <cfRule type="cellIs" dxfId="0" priority="1744" operator="equal">
      <formula>"临界值"</formula>
    </cfRule>
    <cfRule type="cellIs" dxfId="0" priority="1746" operator="equal">
      <formula>$U$28</formula>
    </cfRule>
  </conditionalFormatting>
  <conditionalFormatting sqref="V142:V191 V193:V264">
    <cfRule type="notContainsBlanks" dxfId="1" priority="1495">
      <formula>LEN(TRIM(V142))&gt;0</formula>
    </cfRule>
  </conditionalFormatting>
  <conditionalFormatting sqref="W142:W191 W193:W264">
    <cfRule type="cellIs" dxfId="0" priority="1449" operator="equal">
      <formula>"异常"</formula>
    </cfRule>
  </conditionalFormatting>
  <conditionalFormatting sqref="X142:X191 X193">
    <cfRule type="notContainsBlanks" dxfId="1" priority="1426">
      <formula>LEN(TRIM(X142))&gt;0</formula>
    </cfRule>
  </conditionalFormatting>
  <conditionalFormatting sqref="Y142:Y191 Y193">
    <cfRule type="cellIs" dxfId="0" priority="1403" operator="equal">
      <formula>"是"</formula>
    </cfRule>
  </conditionalFormatting>
  <conditionalFormatting sqref="U283 U143:U191 U193:U264">
    <cfRule type="cellIs" dxfId="0" priority="1399" operator="equal">
      <formula>"临界值"</formula>
    </cfRule>
    <cfRule type="cellIs" dxfId="0" priority="1400" operator="equal">
      <formula>$U$28</formula>
    </cfRule>
  </conditionalFormatting>
  <conditionalFormatting sqref="U176:U191 U283 U193:U256">
    <cfRule type="cellIs" dxfId="0" priority="1153" operator="equal">
      <formula>"临界值"</formula>
    </cfRule>
    <cfRule type="cellIs" dxfId="0" priority="1154" operator="equal">
      <formula>$U$28</formula>
    </cfRule>
  </conditionalFormatting>
  <conditionalFormatting sqref="V176:V191 V193:V256">
    <cfRule type="notContainsBlanks" dxfId="1" priority="1366">
      <formula>LEN(TRIM(V176))&gt;0</formula>
    </cfRule>
  </conditionalFormatting>
  <conditionalFormatting sqref="W176:W191 W193:W256">
    <cfRule type="cellIs" dxfId="0" priority="1328" operator="equal">
      <formula>"异常"</formula>
    </cfRule>
  </conditionalFormatting>
  <conditionalFormatting sqref="X176:X191 X193">
    <cfRule type="notContainsBlanks" dxfId="1" priority="1290">
      <formula>LEN(TRIM(X176))&gt;0</formula>
    </cfRule>
  </conditionalFormatting>
  <conditionalFormatting sqref="Y176:Y191 Y193">
    <cfRule type="cellIs" dxfId="0" priority="1252" operator="equal">
      <formula>"是"</formula>
    </cfRule>
  </conditionalFormatting>
  <conditionalFormatting sqref="U182:U191 U193:U194">
    <cfRule type="cellIs" dxfId="0" priority="1135" operator="equal">
      <formula>"临界值"</formula>
    </cfRule>
    <cfRule type="cellIs" dxfId="0" priority="1136" operator="equal">
      <formula>$U$28</formula>
    </cfRule>
  </conditionalFormatting>
  <conditionalFormatting sqref="V182:V191 V193:V194">
    <cfRule type="notContainsBlanks" dxfId="1" priority="1140">
      <formula>LEN(TRIM(V182))&gt;0</formula>
    </cfRule>
  </conditionalFormatting>
  <conditionalFormatting sqref="W182:W191 W193:W194">
    <cfRule type="cellIs" dxfId="0" priority="1139" operator="equal">
      <formula>"异常"</formula>
    </cfRule>
  </conditionalFormatting>
  <conditionalFormatting sqref="X182:X191 X193">
    <cfRule type="notContainsBlanks" dxfId="1" priority="1138">
      <formula>LEN(TRIM(X182))&gt;0</formula>
    </cfRule>
  </conditionalFormatting>
  <conditionalFormatting sqref="Y182:Y191 Y193">
    <cfRule type="cellIs" dxfId="0" priority="1137" operator="equal">
      <formula>"是"</formula>
    </cfRule>
  </conditionalFormatting>
  <conditionalFormatting sqref="V257:V264 X257:X264">
    <cfRule type="notContainsBlanks" dxfId="1" priority="1093">
      <formula>LEN(TRIM(V257))&gt;0</formula>
    </cfRule>
  </conditionalFormatting>
  <conditionalFormatting sqref="V265:V276 X265:X276">
    <cfRule type="notContainsBlanks" dxfId="1" priority="1050">
      <formula>LEN(TRIM(V265))&gt;0</formula>
    </cfRule>
  </conditionalFormatting>
  <conditionalFormatting sqref="U277:U282 U285:U296">
    <cfRule type="cellIs" dxfId="0" priority="1035" operator="equal">
      <formula>"临界值"</formula>
    </cfRule>
    <cfRule type="cellIs" dxfId="0" priority="1036" operator="equal">
      <formula>$U$28</formula>
    </cfRule>
    <cfRule type="cellIs" dxfId="0" priority="1044" operator="equal">
      <formula>"临界值"</formula>
    </cfRule>
    <cfRule type="cellIs" dxfId="0" priority="1046" operator="equal">
      <formula>$U$28</formula>
    </cfRule>
    <cfRule type="cellIs" dxfId="2" priority="1032" operator="equal">
      <formula>$U$116</formula>
    </cfRule>
    <cfRule type="cellIs" dxfId="3" priority="1033" operator="equal">
      <formula>$U$116</formula>
    </cfRule>
    <cfRule type="cellIs" dxfId="0" priority="1034" operator="equal">
      <formula>$U$119</formula>
    </cfRule>
    <cfRule type="cellIs" dxfId="0" priority="1030" operator="equal">
      <formula>"临界值"</formula>
    </cfRule>
    <cfRule type="cellIs" dxfId="0" priority="1031" operator="equal">
      <formula>$U$28</formula>
    </cfRule>
    <cfRule type="cellIs" dxfId="0" priority="1016" operator="equal">
      <formula>"临界值"</formula>
    </cfRule>
    <cfRule type="cellIs" dxfId="0" priority="1017" operator="equal">
      <formula>$U$28</formula>
    </cfRule>
    <cfRule type="cellIs" dxfId="0" priority="1010" operator="equal">
      <formula>"临界值"</formula>
    </cfRule>
    <cfRule type="cellIs" dxfId="0" priority="1011" operator="equal">
      <formula>$U$28</formula>
    </cfRule>
    <cfRule type="cellIs" dxfId="0" priority="1026" operator="equal">
      <formula>"临界值"</formula>
    </cfRule>
    <cfRule type="cellIs" dxfId="0" priority="1028" operator="equal">
      <formula>$U$28</formula>
    </cfRule>
    <cfRule type="cellIs" dxfId="2" priority="1006" operator="equal">
      <formula>$U$116</formula>
    </cfRule>
    <cfRule type="cellIs" dxfId="3" priority="1007" operator="equal">
      <formula>$U$116</formula>
    </cfRule>
    <cfRule type="cellIs" dxfId="0" priority="1008" operator="equal">
      <formula>$U$119</formula>
    </cfRule>
  </conditionalFormatting>
  <conditionalFormatting sqref="V277:V298 X277:X298">
    <cfRule type="notContainsBlanks" dxfId="1" priority="1009">
      <formula>LEN(TRIM(V277))&gt;0</formula>
    </cfRule>
  </conditionalFormatting>
  <conditionalFormatting sqref="V299:V320 X299:X320">
    <cfRule type="notContainsBlanks" dxfId="1" priority="913">
      <formula>LEN(TRIM(V299))&gt;0</formula>
    </cfRule>
  </conditionalFormatting>
  <conditionalFormatting sqref="V321:V344 V346:V349">
    <cfRule type="notContainsBlanks" dxfId="1" priority="876">
      <formula>LEN(TRIM(V321))&gt;0</formula>
    </cfRule>
    <cfRule type="notContainsBlanks" dxfId="1" priority="872">
      <formula>LEN(TRIM(V321))&gt;0</formula>
    </cfRule>
    <cfRule type="notContainsBlanks" dxfId="1" priority="858">
      <formula>LEN(TRIM(V321))&gt;0</formula>
    </cfRule>
    <cfRule type="notContainsBlanks" dxfId="1" priority="867">
      <formula>LEN(TRIM(V321))&gt;0</formula>
    </cfRule>
    <cfRule type="notContainsBlanks" dxfId="1" priority="862">
      <formula>LEN(TRIM(V321))&gt;0</formula>
    </cfRule>
  </conditionalFormatting>
  <conditionalFormatting sqref="V321:V344 X321:X349 V346:V349">
    <cfRule type="notContainsBlanks" dxfId="1" priority="854">
      <formula>LEN(TRIM(V321))&gt;0</formula>
    </cfRule>
  </conditionalFormatting>
  <conditionalFormatting sqref="W321:W344 W346:W349">
    <cfRule type="cellIs" dxfId="0" priority="875" operator="equal">
      <formula>"异常"</formula>
    </cfRule>
    <cfRule type="cellIs" dxfId="0" priority="871" operator="equal">
      <formula>"异常"</formula>
    </cfRule>
    <cfRule type="cellIs" dxfId="0" priority="863" operator="equal">
      <formula>"异常"</formula>
    </cfRule>
    <cfRule type="cellIs" dxfId="0" priority="857" operator="equal">
      <formula>"异常"</formula>
    </cfRule>
    <cfRule type="cellIs" dxfId="0" priority="866" operator="equal">
      <formula>"异常"</formula>
    </cfRule>
    <cfRule type="cellIs" dxfId="0" priority="861" operator="equal">
      <formula>"异常"</formula>
    </cfRule>
  </conditionalFormatting>
  <conditionalFormatting sqref="U346:U349 U326:U344">
    <cfRule type="cellIs" dxfId="0" priority="850" operator="equal">
      <formula>"临界值"</formula>
    </cfRule>
    <cfRule type="cellIs" dxfId="0" priority="851" operator="equal">
      <formula>$U$28</formula>
    </cfRule>
    <cfRule type="cellIs" dxfId="0" priority="852" operator="equal">
      <formula>"临界值"</formula>
    </cfRule>
    <cfRule type="cellIs" dxfId="0" priority="853" operator="equal">
      <formula>$U$28</formula>
    </cfRule>
    <cfRule type="cellIs" dxfId="2" priority="847" operator="equal">
      <formula>$U$116</formula>
    </cfRule>
    <cfRule type="cellIs" dxfId="3" priority="848" operator="equal">
      <formula>$U$116</formula>
    </cfRule>
    <cfRule type="cellIs" dxfId="0" priority="849" operator="equal">
      <formula>$U$119</formula>
    </cfRule>
    <cfRule type="cellIs" dxfId="0" priority="845" operator="equal">
      <formula>"临界值"</formula>
    </cfRule>
    <cfRule type="cellIs" dxfId="0" priority="846" operator="equal">
      <formula>$U$28</formula>
    </cfRule>
    <cfRule type="cellIs" dxfId="0" priority="841" operator="equal">
      <formula>"临界值"</formula>
    </cfRule>
    <cfRule type="cellIs" dxfId="0" priority="842" operator="equal">
      <formula>$U$28</formula>
    </cfRule>
    <cfRule type="cellIs" dxfId="0" priority="839" operator="equal">
      <formula>"临界值"</formula>
    </cfRule>
    <cfRule type="cellIs" dxfId="0" priority="840" operator="equal">
      <formula>$U$28</formula>
    </cfRule>
    <cfRule type="cellIs" dxfId="0" priority="843" operator="equal">
      <formula>"临界值"</formula>
    </cfRule>
    <cfRule type="cellIs" dxfId="0" priority="844" operator="equal">
      <formula>$U$28</formula>
    </cfRule>
    <cfRule type="cellIs" dxfId="2" priority="836" operator="equal">
      <formula>$U$116</formula>
    </cfRule>
    <cfRule type="cellIs" dxfId="3" priority="837" operator="equal">
      <formula>$U$116</formula>
    </cfRule>
    <cfRule type="cellIs" dxfId="0" priority="838" operator="equal">
      <formula>$U$119</formula>
    </cfRule>
  </conditionalFormatting>
  <conditionalFormatting sqref="U350:U351 U353:U374">
    <cfRule type="cellIs" dxfId="0" priority="770" operator="equal">
      <formula>"临界值"</formula>
    </cfRule>
    <cfRule type="cellIs" dxfId="0" priority="771" operator="equal">
      <formula>$U$28</formula>
    </cfRule>
    <cfRule type="cellIs" dxfId="0" priority="772" operator="equal">
      <formula>"临界值"</formula>
    </cfRule>
    <cfRule type="cellIs" dxfId="0" priority="773" operator="equal">
      <formula>$U$28</formula>
    </cfRule>
    <cfRule type="cellIs" dxfId="2" priority="767" operator="equal">
      <formula>$U$116</formula>
    </cfRule>
    <cfRule type="cellIs" dxfId="3" priority="768" operator="equal">
      <formula>$U$116</formula>
    </cfRule>
    <cfRule type="cellIs" dxfId="0" priority="769" operator="equal">
      <formula>$U$119</formula>
    </cfRule>
    <cfRule type="cellIs" dxfId="0" priority="765" operator="equal">
      <formula>"临界值"</formula>
    </cfRule>
    <cfRule type="cellIs" dxfId="0" priority="766" operator="equal">
      <formula>$U$28</formula>
    </cfRule>
    <cfRule type="cellIs" dxfId="0" priority="761" operator="equal">
      <formula>"临界值"</formula>
    </cfRule>
    <cfRule type="cellIs" dxfId="0" priority="762" operator="equal">
      <formula>$U$28</formula>
    </cfRule>
    <cfRule type="cellIs" dxfId="0" priority="759" operator="equal">
      <formula>"临界值"</formula>
    </cfRule>
    <cfRule type="cellIs" dxfId="0" priority="760" operator="equal">
      <formula>$U$28</formula>
    </cfRule>
    <cfRule type="cellIs" dxfId="0" priority="763" operator="equal">
      <formula>"临界值"</formula>
    </cfRule>
    <cfRule type="cellIs" dxfId="0" priority="764" operator="equal">
      <formula>$U$28</formula>
    </cfRule>
    <cfRule type="cellIs" dxfId="2" priority="756" operator="equal">
      <formula>$U$116</formula>
    </cfRule>
    <cfRule type="cellIs" dxfId="3" priority="757" operator="equal">
      <formula>$U$116</formula>
    </cfRule>
    <cfRule type="cellIs" dxfId="0" priority="758" operator="equal">
      <formula>$U$119</formula>
    </cfRule>
  </conditionalFormatting>
  <conditionalFormatting sqref="X350:X374 V350:V374">
    <cfRule type="notContainsBlanks" dxfId="1" priority="774">
      <formula>LEN(TRIM(V350))&gt;0</formula>
    </cfRule>
  </conditionalFormatting>
  <conditionalFormatting sqref="X375:X377 V374:V377">
    <cfRule type="notContainsBlanks" dxfId="1" priority="715">
      <formula>LEN(TRIM(V374))&gt;0</formula>
    </cfRule>
  </conditionalFormatting>
  <conditionalFormatting sqref="X378:X389 V377:V389">
    <cfRule type="notContainsBlanks" dxfId="1" priority="633">
      <formula>LEN(TRIM(V377))&gt;0</formula>
    </cfRule>
  </conditionalFormatting>
  <conditionalFormatting sqref="X390:X392 V389:V392">
    <cfRule type="notContainsBlanks" dxfId="1" priority="592">
      <formula>LEN(TRIM(V389))&gt;0</formula>
    </cfRule>
  </conditionalFormatting>
  <conditionalFormatting sqref="X393:X396 V392:V396">
    <cfRule type="notContainsBlanks" dxfId="1" priority="551">
      <formula>LEN(TRIM(V392))&gt;0</formula>
    </cfRule>
  </conditionalFormatting>
  <conditionalFormatting sqref="X397:X416 V395:V416">
    <cfRule type="notContainsBlanks" dxfId="1" priority="469">
      <formula>LEN(TRIM(V395))&gt;0</formula>
    </cfRule>
  </conditionalFormatting>
  <conditionalFormatting sqref="X417:X423 V415:V423">
    <cfRule type="notContainsBlanks" dxfId="1" priority="428">
      <formula>LEN(TRIM(V415))&gt;0</formula>
    </cfRule>
  </conditionalFormatting>
  <conditionalFormatting sqref="X424:X426 V422:V426">
    <cfRule type="notContainsBlanks" dxfId="1" priority="360">
      <formula>LEN(TRIM(V422))&gt;0</formula>
    </cfRule>
  </conditionalFormatting>
  <conditionalFormatting sqref="X427:X446 X448 V425:V448">
    <cfRule type="notContainsBlanks" dxfId="1" priority="319">
      <formula>LEN(TRIM(V425))&gt;0</formula>
    </cfRule>
  </conditionalFormatting>
  <conditionalFormatting sqref="X427:X446 X448">
    <cfRule type="notContainsBlanks" dxfId="1" priority="335">
      <formula>LEN(TRIM(X427))&gt;0</formula>
    </cfRule>
    <cfRule type="notContainsBlanks" dxfId="1" priority="339">
      <formula>LEN(TRIM(X427))&gt;0</formula>
    </cfRule>
    <cfRule type="notContainsBlanks" dxfId="1" priority="321">
      <formula>LEN(TRIM(X427))&gt;0</formula>
    </cfRule>
    <cfRule type="notContainsBlanks" dxfId="1" priority="325">
      <formula>LEN(TRIM(X427))&gt;0</formula>
    </cfRule>
    <cfRule type="notContainsBlanks" dxfId="1" priority="330">
      <formula>LEN(TRIM(X427))&gt;0</formula>
    </cfRule>
  </conditionalFormatting>
  <conditionalFormatting sqref="Y427:Y446 Y448">
    <cfRule type="cellIs" dxfId="0" priority="334" operator="equal">
      <formula>"是"</formula>
    </cfRule>
    <cfRule type="cellIs" dxfId="0" priority="338" operator="equal">
      <formula>"是"</formula>
    </cfRule>
    <cfRule type="cellIs" dxfId="0" priority="333" operator="equal">
      <formula>"是"</formula>
    </cfRule>
    <cfRule type="cellIs" dxfId="0" priority="320" operator="equal">
      <formula>"是"</formula>
    </cfRule>
    <cfRule type="cellIs" dxfId="0" priority="324" operator="equal">
      <formula>"是"</formula>
    </cfRule>
    <cfRule type="cellIs" dxfId="0" priority="329" operator="equal">
      <formula>"是"</formula>
    </cfRule>
  </conditionalFormatting>
  <conditionalFormatting sqref="X447 V447">
    <cfRule type="notContainsBlanks" dxfId="1" priority="278">
      <formula>LEN(TRIM(V447))&gt;0</formula>
    </cfRule>
  </conditionalFormatting>
  <conditionalFormatting sqref="X449:X460 V449:V460">
    <cfRule type="notContainsBlanks" dxfId="1" priority="146">
      <formula>LEN(TRIM(V449))&gt;0</formula>
    </cfRule>
  </conditionalFormatting>
  <conditionalFormatting sqref="X461:X466 V461:V466">
    <cfRule type="notContainsBlanks" dxfId="1" priority="104">
      <formula>LEN(TRIM(V461))&gt;0</formula>
    </cfRule>
  </conditionalFormatting>
  <conditionalFormatting sqref="X467 V467">
    <cfRule type="notContainsBlanks" dxfId="1" priority="62">
      <formula>LEN(TRIM(V467))&gt;0</formula>
    </cfRule>
  </conditionalFormatting>
  <conditionalFormatting sqref="X468:X494 V468:V494">
    <cfRule type="notContainsBlanks" dxfId="1" priority="20">
      <formula>LEN(TRIM(V468))&gt;0</formula>
    </cfRule>
  </conditionalFormatting>
  <dataValidations count="14">
    <dataValidation type="list" allowBlank="1" showInputMessage="1" showErrorMessage="1" sqref="W1 W277:W344 W346:W1048576">
      <formula1>"异常,正常"</formula1>
    </dataValidation>
    <dataValidation type="list" allowBlank="1" showErrorMessage="1" promptTitle="提示" sqref="M142" errorStyle="warning">
      <formula1>"岁,月,天"</formula1>
    </dataValidation>
    <dataValidation type="list" allowBlank="1" showErrorMessage="1" promptTitle="提示" sqref="N142" errorStyle="warning">
      <formula1>"男,女"</formula1>
    </dataValidation>
    <dataValidation type="list" allowBlank="1" showErrorMessage="1" promptTitle="提示" sqref="U142" errorStyle="warning">
      <formula1>"阳性,阴性,临界值"</formula1>
    </dataValidation>
    <dataValidation type="list" allowBlank="1" showInputMessage="1" showErrorMessage="1" sqref="M143 M321 M1:M141 M297:M319 M324:M450 M452:M1048576">
      <formula1>"岁,月,天"</formula1>
    </dataValidation>
    <dataValidation type="list" allowBlank="1" showInputMessage="1" showErrorMessage="1" sqref="N143 N321 N1:N97 N99:N100 N102:N141 N297:N319 N324:N450 N452:N1048576">
      <formula1>"男,女"</formula1>
    </dataValidation>
    <dataValidation type="list" allowBlank="1" showInputMessage="1" showErrorMessage="1" sqref="T143 P321 T321 P1:P66 P76:P77 P297:P319 P324:P1048576 T1:T141 T297:T319 T324:T450 T452:T1048576 Y1:Y143 Y277:Y1048576">
      <formula1>"是,否"</formula1>
    </dataValidation>
    <dataValidation type="list" allowBlank="1" showInputMessage="1" showErrorMessage="1" sqref="U143 U321 U1:U141 U297:U319 U324:U450 U452:U1048576">
      <formula1>"阳性,阴性,临界值"</formula1>
    </dataValidation>
    <dataValidation type="list" allowBlank="1" showErrorMessage="1" sqref="W345 W2:W202 W204:W207 W209:W276" errorStyle="warning">
      <formula1>"异常,正常"</formula1>
    </dataValidation>
    <dataValidation type="list" allowBlank="1" showErrorMessage="1" sqref="M144:M202 M204:M207 M209:M296" errorStyle="warning">
      <formula1>"岁,月,天"</formula1>
    </dataValidation>
    <dataValidation type="list" allowBlank="1" showErrorMessage="1" sqref="N144:N202 N204:N207 N209:N296" errorStyle="warning">
      <formula1>"男,女"</formula1>
    </dataValidation>
    <dataValidation type="list" allowBlank="1" showInputMessage="1" showErrorMessage="1" sqref="Q$1:Q$1048576">
      <formula1>"查找病因,家系验证,同胞筛查"</formula1>
    </dataValidation>
    <dataValidation type="list" allowBlank="1" showErrorMessage="1" sqref="U144:U202 U204:U207 U209:U296" errorStyle="warning">
      <formula1>"阳性,阴性,临界值"</formula1>
    </dataValidation>
    <dataValidation type="list" allowBlank="1" showErrorMessage="1" sqref="Y144:Y198 Y200:Y202 Y204:Y207 Y209:Y276" errorStyle="warning">
      <formula1>"是,否"</formula1>
    </dataValidation>
  </dataValidations>
  <pageMargins left="0.75" right="0.75" top="1" bottom="1" header="0.509027777777778" footer="0.509027777777778"/>
  <pageSetup paperSize="9" orientation="portrait"/>
  <headerFooter alignWithMargins="0" scaleWithDoc="0"/>
  <ignoredErrors>
    <ignoredError sqref="R1:T1 P1 M1:N1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K190"/>
  <sheetViews>
    <sheetView zoomScale="125" zoomScaleNormal="125" topLeftCell="C1" workbookViewId="0">
      <selection activeCell="J1" sqref="J1"/>
    </sheetView>
  </sheetViews>
  <sheetFormatPr defaultColWidth="11" defaultRowHeight="12"/>
  <cols>
    <col min="1" max="5" width="11" style="7"/>
    <col min="6" max="6" width="23" style="7" customWidth="1"/>
    <col min="7" max="16384" width="11" style="7"/>
  </cols>
  <sheetData>
    <row r="1" spans="1:11">
      <c r="A1" s="8" t="s">
        <v>1261</v>
      </c>
      <c r="B1" s="8" t="s">
        <v>1262</v>
      </c>
      <c r="C1" s="8" t="s">
        <v>1263</v>
      </c>
      <c r="D1" s="8" t="s">
        <v>1264</v>
      </c>
      <c r="E1" s="10" t="s">
        <v>1265</v>
      </c>
      <c r="F1" s="8" t="s">
        <v>1266</v>
      </c>
      <c r="G1" s="8" t="s">
        <v>1267</v>
      </c>
      <c r="H1" s="8" t="s">
        <v>1268</v>
      </c>
      <c r="I1" s="8" t="s">
        <v>1269</v>
      </c>
      <c r="J1" s="12" t="s">
        <v>6</v>
      </c>
      <c r="K1" s="12" t="s">
        <v>9</v>
      </c>
    </row>
    <row r="2" hidden="1" spans="1:11">
      <c r="A2" s="9" t="s">
        <v>1270</v>
      </c>
      <c r="B2" s="9" t="s">
        <v>1271</v>
      </c>
      <c r="C2" s="9" t="s">
        <v>1272</v>
      </c>
      <c r="D2" s="9" t="s">
        <v>1273</v>
      </c>
      <c r="E2" s="9" t="s">
        <v>1274</v>
      </c>
      <c r="F2" s="9" t="s">
        <v>1275</v>
      </c>
      <c r="G2" s="9" t="s">
        <v>1276</v>
      </c>
      <c r="H2" s="9" t="s">
        <v>1277</v>
      </c>
      <c r="I2" s="9" t="s">
        <v>1278</v>
      </c>
      <c r="J2" s="13" t="s">
        <v>35</v>
      </c>
      <c r="K2" s="13" t="s">
        <v>35</v>
      </c>
    </row>
    <row r="3" hidden="1" spans="1:11">
      <c r="A3" s="9" t="s">
        <v>1270</v>
      </c>
      <c r="B3" s="9" t="s">
        <v>42</v>
      </c>
      <c r="C3" s="9" t="s">
        <v>1279</v>
      </c>
      <c r="D3" s="9" t="s">
        <v>1280</v>
      </c>
      <c r="E3" s="9" t="s">
        <v>1274</v>
      </c>
      <c r="F3" s="9" t="s">
        <v>1281</v>
      </c>
      <c r="G3" s="9" t="s">
        <v>1276</v>
      </c>
      <c r="H3" s="9" t="s">
        <v>1277</v>
      </c>
      <c r="I3" s="9" t="s">
        <v>1278</v>
      </c>
      <c r="J3" s="13" t="s">
        <v>35</v>
      </c>
      <c r="K3" s="13" t="s">
        <v>35</v>
      </c>
    </row>
    <row r="4" hidden="1" spans="1:11">
      <c r="A4" s="9" t="s">
        <v>1270</v>
      </c>
      <c r="B4" s="9" t="s">
        <v>1271</v>
      </c>
      <c r="C4" s="9" t="s">
        <v>1272</v>
      </c>
      <c r="D4" s="9" t="s">
        <v>1282</v>
      </c>
      <c r="E4" s="9" t="s">
        <v>1274</v>
      </c>
      <c r="F4" s="9" t="s">
        <v>1283</v>
      </c>
      <c r="G4" s="9" t="s">
        <v>1276</v>
      </c>
      <c r="H4" s="9" t="s">
        <v>1277</v>
      </c>
      <c r="I4" s="9" t="s">
        <v>1278</v>
      </c>
      <c r="J4" s="13" t="s">
        <v>35</v>
      </c>
      <c r="K4" s="13" t="s">
        <v>35</v>
      </c>
    </row>
    <row r="5" hidden="1" spans="1:11">
      <c r="A5" s="9" t="s">
        <v>1270</v>
      </c>
      <c r="B5" s="9" t="s">
        <v>1284</v>
      </c>
      <c r="C5" s="9" t="s">
        <v>1285</v>
      </c>
      <c r="D5" s="9" t="s">
        <v>1286</v>
      </c>
      <c r="E5" s="9" t="s">
        <v>1274</v>
      </c>
      <c r="F5" s="9" t="s">
        <v>1287</v>
      </c>
      <c r="G5" s="9" t="s">
        <v>1276</v>
      </c>
      <c r="H5" s="9" t="s">
        <v>1277</v>
      </c>
      <c r="I5" s="9" t="s">
        <v>1278</v>
      </c>
      <c r="J5" s="13" t="s">
        <v>35</v>
      </c>
      <c r="K5" s="13" t="s">
        <v>35</v>
      </c>
    </row>
    <row r="6" hidden="1" spans="1:11">
      <c r="A6" s="9" t="s">
        <v>1270</v>
      </c>
      <c r="B6" s="9" t="s">
        <v>1284</v>
      </c>
      <c r="C6" s="9" t="s">
        <v>1288</v>
      </c>
      <c r="D6" s="9" t="s">
        <v>1289</v>
      </c>
      <c r="E6" s="9" t="s">
        <v>1290</v>
      </c>
      <c r="F6" s="9" t="s">
        <v>1291</v>
      </c>
      <c r="G6" s="9" t="s">
        <v>1276</v>
      </c>
      <c r="H6" s="9" t="s">
        <v>1277</v>
      </c>
      <c r="I6" s="9" t="s">
        <v>1278</v>
      </c>
      <c r="J6" s="13" t="s">
        <v>35</v>
      </c>
      <c r="K6" s="13" t="s">
        <v>35</v>
      </c>
    </row>
    <row r="7" hidden="1" spans="1:11">
      <c r="A7" s="9" t="s">
        <v>1270</v>
      </c>
      <c r="B7" s="9" t="s">
        <v>1284</v>
      </c>
      <c r="C7" s="9" t="s">
        <v>1288</v>
      </c>
      <c r="D7" s="9" t="s">
        <v>1292</v>
      </c>
      <c r="E7" s="9" t="s">
        <v>1290</v>
      </c>
      <c r="F7" s="9" t="s">
        <v>575</v>
      </c>
      <c r="G7" s="9" t="s">
        <v>1276</v>
      </c>
      <c r="H7" s="9" t="s">
        <v>1277</v>
      </c>
      <c r="I7" s="9" t="s">
        <v>1278</v>
      </c>
      <c r="J7" s="13" t="s">
        <v>35</v>
      </c>
      <c r="K7" s="13" t="s">
        <v>35</v>
      </c>
    </row>
    <row r="8" hidden="1" spans="1:11">
      <c r="A8" s="9" t="s">
        <v>1270</v>
      </c>
      <c r="B8" s="9" t="s">
        <v>42</v>
      </c>
      <c r="C8" s="9" t="s">
        <v>1279</v>
      </c>
      <c r="D8" s="9" t="s">
        <v>1293</v>
      </c>
      <c r="E8" s="9" t="s">
        <v>1274</v>
      </c>
      <c r="F8" s="9" t="s">
        <v>1294</v>
      </c>
      <c r="G8" s="9" t="s">
        <v>1276</v>
      </c>
      <c r="H8" s="9" t="s">
        <v>1277</v>
      </c>
      <c r="I8" s="9" t="s">
        <v>1278</v>
      </c>
      <c r="J8" s="13" t="s">
        <v>35</v>
      </c>
      <c r="K8" s="13" t="s">
        <v>35</v>
      </c>
    </row>
    <row r="9" hidden="1" spans="1:11">
      <c r="A9" s="9" t="s">
        <v>1270</v>
      </c>
      <c r="B9" s="9" t="s">
        <v>42</v>
      </c>
      <c r="C9" s="9" t="s">
        <v>1279</v>
      </c>
      <c r="D9" s="9" t="s">
        <v>1295</v>
      </c>
      <c r="E9" s="9" t="s">
        <v>1274</v>
      </c>
      <c r="F9" s="9" t="s">
        <v>1296</v>
      </c>
      <c r="G9" s="9" t="s">
        <v>1276</v>
      </c>
      <c r="H9" s="9" t="s">
        <v>1277</v>
      </c>
      <c r="I9" s="9" t="s">
        <v>1278</v>
      </c>
      <c r="J9" s="13" t="s">
        <v>35</v>
      </c>
      <c r="K9" s="13" t="s">
        <v>35</v>
      </c>
    </row>
    <row r="10" hidden="1" spans="1:11">
      <c r="A10" s="9" t="s">
        <v>1270</v>
      </c>
      <c r="B10" s="9" t="s">
        <v>42</v>
      </c>
      <c r="C10" s="9" t="s">
        <v>1279</v>
      </c>
      <c r="D10" s="9" t="s">
        <v>1297</v>
      </c>
      <c r="E10" s="9" t="s">
        <v>1274</v>
      </c>
      <c r="F10" s="9" t="s">
        <v>1298</v>
      </c>
      <c r="G10" s="9" t="s">
        <v>1276</v>
      </c>
      <c r="H10" s="9" t="s">
        <v>1277</v>
      </c>
      <c r="I10" s="9" t="s">
        <v>1278</v>
      </c>
      <c r="J10" s="13" t="s">
        <v>35</v>
      </c>
      <c r="K10" s="13" t="s">
        <v>35</v>
      </c>
    </row>
    <row r="11" hidden="1" spans="1:11">
      <c r="A11" s="9" t="s">
        <v>1270</v>
      </c>
      <c r="B11" s="9" t="s">
        <v>42</v>
      </c>
      <c r="C11" s="9" t="s">
        <v>1279</v>
      </c>
      <c r="D11" s="9" t="s">
        <v>1299</v>
      </c>
      <c r="E11" s="9" t="s">
        <v>1290</v>
      </c>
      <c r="F11" s="9" t="s">
        <v>594</v>
      </c>
      <c r="G11" s="9" t="s">
        <v>1276</v>
      </c>
      <c r="H11" s="9" t="s">
        <v>1277</v>
      </c>
      <c r="I11" s="9" t="s">
        <v>1278</v>
      </c>
      <c r="J11" s="13" t="s">
        <v>35</v>
      </c>
      <c r="K11" s="13" t="s">
        <v>35</v>
      </c>
    </row>
    <row r="12" hidden="1" spans="1:11">
      <c r="A12" s="9" t="s">
        <v>1270</v>
      </c>
      <c r="B12" s="9" t="s">
        <v>1284</v>
      </c>
      <c r="C12" s="9" t="s">
        <v>1288</v>
      </c>
      <c r="D12" s="9" t="s">
        <v>1300</v>
      </c>
      <c r="E12" s="9" t="s">
        <v>1274</v>
      </c>
      <c r="F12" s="9" t="s">
        <v>1301</v>
      </c>
      <c r="G12" s="9" t="s">
        <v>1276</v>
      </c>
      <c r="H12" s="9" t="s">
        <v>1277</v>
      </c>
      <c r="I12" s="9" t="s">
        <v>1278</v>
      </c>
      <c r="J12" s="13" t="s">
        <v>35</v>
      </c>
      <c r="K12" s="13" t="s">
        <v>35</v>
      </c>
    </row>
    <row r="13" hidden="1" spans="1:11">
      <c r="A13" s="9" t="s">
        <v>1270</v>
      </c>
      <c r="B13" s="9" t="s">
        <v>42</v>
      </c>
      <c r="C13" s="9" t="s">
        <v>1279</v>
      </c>
      <c r="D13" s="9" t="s">
        <v>1302</v>
      </c>
      <c r="E13" s="9" t="s">
        <v>1290</v>
      </c>
      <c r="F13" s="9" t="s">
        <v>1303</v>
      </c>
      <c r="G13" s="9" t="s">
        <v>1276</v>
      </c>
      <c r="H13" s="9" t="s">
        <v>1277</v>
      </c>
      <c r="I13" s="9" t="s">
        <v>1278</v>
      </c>
      <c r="J13" s="13" t="s">
        <v>35</v>
      </c>
      <c r="K13" s="13" t="s">
        <v>35</v>
      </c>
    </row>
    <row r="14" hidden="1" spans="1:11">
      <c r="A14" s="9" t="s">
        <v>1270</v>
      </c>
      <c r="B14" s="9" t="s">
        <v>1304</v>
      </c>
      <c r="C14" s="9" t="s">
        <v>1305</v>
      </c>
      <c r="D14" s="9" t="s">
        <v>1306</v>
      </c>
      <c r="E14" s="9" t="s">
        <v>1307</v>
      </c>
      <c r="F14" s="9" t="s">
        <v>1308</v>
      </c>
      <c r="G14" s="9" t="s">
        <v>1309</v>
      </c>
      <c r="H14" s="9" t="s">
        <v>1277</v>
      </c>
      <c r="I14" s="9" t="s">
        <v>1310</v>
      </c>
      <c r="J14" s="13" t="s">
        <v>35</v>
      </c>
      <c r="K14" s="13" t="s">
        <v>35</v>
      </c>
    </row>
    <row r="15" hidden="1" spans="1:11">
      <c r="A15" s="9" t="s">
        <v>1270</v>
      </c>
      <c r="B15" s="9" t="s">
        <v>1304</v>
      </c>
      <c r="C15" s="9" t="s">
        <v>1305</v>
      </c>
      <c r="D15" s="9" t="s">
        <v>1311</v>
      </c>
      <c r="E15" s="9" t="s">
        <v>1274</v>
      </c>
      <c r="F15" s="9" t="s">
        <v>1312</v>
      </c>
      <c r="G15" s="9" t="s">
        <v>1309</v>
      </c>
      <c r="H15" s="9" t="s">
        <v>1277</v>
      </c>
      <c r="I15" s="9" t="s">
        <v>1310</v>
      </c>
      <c r="J15" s="13" t="s">
        <v>35</v>
      </c>
      <c r="K15" s="13" t="s">
        <v>35</v>
      </c>
    </row>
    <row r="16" hidden="1" spans="1:11">
      <c r="A16" s="9" t="s">
        <v>1270</v>
      </c>
      <c r="B16" s="9" t="s">
        <v>1304</v>
      </c>
      <c r="C16" s="9" t="s">
        <v>1305</v>
      </c>
      <c r="D16" s="9" t="s">
        <v>1313</v>
      </c>
      <c r="E16" s="9" t="s">
        <v>1274</v>
      </c>
      <c r="F16" s="9" t="s">
        <v>1314</v>
      </c>
      <c r="G16" s="9" t="s">
        <v>1309</v>
      </c>
      <c r="H16" s="9" t="s">
        <v>1277</v>
      </c>
      <c r="I16" s="9" t="s">
        <v>1310</v>
      </c>
      <c r="J16" s="13" t="s">
        <v>35</v>
      </c>
      <c r="K16" s="13" t="s">
        <v>35</v>
      </c>
    </row>
    <row r="17" hidden="1" spans="1:11">
      <c r="A17" s="9" t="s">
        <v>1270</v>
      </c>
      <c r="B17" s="9" t="s">
        <v>213</v>
      </c>
      <c r="C17" s="9" t="s">
        <v>1315</v>
      </c>
      <c r="D17" s="9" t="s">
        <v>1316</v>
      </c>
      <c r="E17" s="9" t="s">
        <v>1274</v>
      </c>
      <c r="F17" s="9" t="s">
        <v>1317</v>
      </c>
      <c r="G17" s="9" t="s">
        <v>1276</v>
      </c>
      <c r="H17" s="9" t="s">
        <v>1277</v>
      </c>
      <c r="I17" s="9" t="s">
        <v>1318</v>
      </c>
      <c r="J17" s="13" t="s">
        <v>35</v>
      </c>
      <c r="K17" s="13" t="s">
        <v>35</v>
      </c>
    </row>
    <row r="18" hidden="1" spans="1:11">
      <c r="A18" s="9" t="s">
        <v>1270</v>
      </c>
      <c r="B18" s="9" t="s">
        <v>1319</v>
      </c>
      <c r="C18" s="9" t="s">
        <v>1320</v>
      </c>
      <c r="D18" s="9" t="s">
        <v>1321</v>
      </c>
      <c r="E18" s="9" t="s">
        <v>1307</v>
      </c>
      <c r="F18" s="9" t="s">
        <v>1322</v>
      </c>
      <c r="G18" s="9" t="s">
        <v>1276</v>
      </c>
      <c r="H18" s="9" t="s">
        <v>1277</v>
      </c>
      <c r="I18" s="9" t="s">
        <v>1318</v>
      </c>
      <c r="J18" s="13" t="s">
        <v>35</v>
      </c>
      <c r="K18" s="13" t="s">
        <v>35</v>
      </c>
    </row>
    <row r="19" hidden="1" spans="1:11">
      <c r="A19" s="9" t="s">
        <v>1270</v>
      </c>
      <c r="B19" s="9" t="s">
        <v>1319</v>
      </c>
      <c r="C19" s="9" t="s">
        <v>1320</v>
      </c>
      <c r="D19" s="9" t="s">
        <v>1323</v>
      </c>
      <c r="E19" s="9" t="s">
        <v>1307</v>
      </c>
      <c r="F19" s="9" t="s">
        <v>1324</v>
      </c>
      <c r="G19" s="9" t="s">
        <v>1276</v>
      </c>
      <c r="H19" s="9" t="s">
        <v>1277</v>
      </c>
      <c r="I19" s="9" t="s">
        <v>1318</v>
      </c>
      <c r="J19" s="13" t="s">
        <v>35</v>
      </c>
      <c r="K19" s="13" t="s">
        <v>35</v>
      </c>
    </row>
    <row r="20" hidden="1" spans="1:11">
      <c r="A20" s="9" t="s">
        <v>1270</v>
      </c>
      <c r="B20" s="9" t="s">
        <v>213</v>
      </c>
      <c r="C20" s="9" t="s">
        <v>1325</v>
      </c>
      <c r="D20" s="9" t="s">
        <v>1326</v>
      </c>
      <c r="E20" s="9" t="s">
        <v>1307</v>
      </c>
      <c r="F20" s="9" t="s">
        <v>1327</v>
      </c>
      <c r="G20" s="9" t="s">
        <v>1276</v>
      </c>
      <c r="H20" s="9" t="s">
        <v>1277</v>
      </c>
      <c r="I20" s="9" t="s">
        <v>1318</v>
      </c>
      <c r="J20" s="13" t="s">
        <v>35</v>
      </c>
      <c r="K20" s="13" t="s">
        <v>35</v>
      </c>
    </row>
    <row r="21" hidden="1" spans="1:11">
      <c r="A21" s="9" t="s">
        <v>1270</v>
      </c>
      <c r="B21" s="9" t="s">
        <v>213</v>
      </c>
      <c r="C21" s="9" t="s">
        <v>1325</v>
      </c>
      <c r="D21" s="9" t="s">
        <v>1328</v>
      </c>
      <c r="E21" s="9" t="s">
        <v>1307</v>
      </c>
      <c r="F21" s="9" t="s">
        <v>1329</v>
      </c>
      <c r="G21" s="9" t="s">
        <v>1276</v>
      </c>
      <c r="H21" s="9" t="s">
        <v>1277</v>
      </c>
      <c r="I21" s="9" t="s">
        <v>1318</v>
      </c>
      <c r="J21" s="13" t="s">
        <v>35</v>
      </c>
      <c r="K21" s="13" t="s">
        <v>35</v>
      </c>
    </row>
    <row r="22" hidden="1" spans="1:11">
      <c r="A22" s="9" t="s">
        <v>1270</v>
      </c>
      <c r="B22" s="9" t="s">
        <v>1330</v>
      </c>
      <c r="C22" s="9" t="s">
        <v>1331</v>
      </c>
      <c r="D22" s="9" t="s">
        <v>1332</v>
      </c>
      <c r="E22" s="9" t="s">
        <v>1274</v>
      </c>
      <c r="F22" s="9" t="s">
        <v>1333</v>
      </c>
      <c r="G22" s="9" t="s">
        <v>1276</v>
      </c>
      <c r="H22" s="9" t="s">
        <v>1277</v>
      </c>
      <c r="I22" s="9" t="s">
        <v>1318</v>
      </c>
      <c r="J22" s="13" t="s">
        <v>35</v>
      </c>
      <c r="K22" s="13" t="s">
        <v>35</v>
      </c>
    </row>
    <row r="23" hidden="1" spans="1:11">
      <c r="A23" s="9" t="s">
        <v>1270</v>
      </c>
      <c r="B23" s="9" t="s">
        <v>1330</v>
      </c>
      <c r="C23" s="9" t="s">
        <v>1331</v>
      </c>
      <c r="D23" s="9" t="s">
        <v>1334</v>
      </c>
      <c r="E23" s="9" t="s">
        <v>1274</v>
      </c>
      <c r="F23" s="9" t="s">
        <v>1335</v>
      </c>
      <c r="G23" s="9" t="s">
        <v>1276</v>
      </c>
      <c r="H23" s="9" t="s">
        <v>1277</v>
      </c>
      <c r="I23" s="9" t="s">
        <v>1318</v>
      </c>
      <c r="J23" s="13" t="s">
        <v>35</v>
      </c>
      <c r="K23" s="13" t="s">
        <v>35</v>
      </c>
    </row>
    <row r="24" hidden="1" spans="1:11">
      <c r="A24" s="9" t="s">
        <v>1270</v>
      </c>
      <c r="B24" s="9" t="s">
        <v>1336</v>
      </c>
      <c r="C24" s="9" t="s">
        <v>1337</v>
      </c>
      <c r="D24" s="9" t="s">
        <v>1338</v>
      </c>
      <c r="E24" s="9" t="s">
        <v>1274</v>
      </c>
      <c r="F24" s="9" t="s">
        <v>1004</v>
      </c>
      <c r="G24" s="9" t="s">
        <v>1276</v>
      </c>
      <c r="H24" s="9" t="s">
        <v>1277</v>
      </c>
      <c r="I24" s="9" t="s">
        <v>1318</v>
      </c>
      <c r="J24" s="13" t="s">
        <v>35</v>
      </c>
      <c r="K24" s="13" t="s">
        <v>35</v>
      </c>
    </row>
    <row r="25" hidden="1" spans="1:11">
      <c r="A25" s="9" t="s">
        <v>1270</v>
      </c>
      <c r="B25" s="9" t="s">
        <v>213</v>
      </c>
      <c r="C25" s="9" t="s">
        <v>1339</v>
      </c>
      <c r="D25" s="9" t="s">
        <v>1340</v>
      </c>
      <c r="E25" s="9" t="s">
        <v>1274</v>
      </c>
      <c r="F25" s="9" t="s">
        <v>1341</v>
      </c>
      <c r="G25" s="9" t="s">
        <v>1276</v>
      </c>
      <c r="H25" s="9" t="s">
        <v>1277</v>
      </c>
      <c r="I25" s="9" t="s">
        <v>1318</v>
      </c>
      <c r="J25" s="13" t="s">
        <v>35</v>
      </c>
      <c r="K25" s="13" t="s">
        <v>35</v>
      </c>
    </row>
    <row r="26" hidden="1" spans="1:11">
      <c r="A26" s="9" t="s">
        <v>1270</v>
      </c>
      <c r="B26" s="9" t="s">
        <v>213</v>
      </c>
      <c r="C26" s="9" t="s">
        <v>1339</v>
      </c>
      <c r="D26" s="9" t="s">
        <v>1342</v>
      </c>
      <c r="E26" s="9" t="s">
        <v>1307</v>
      </c>
      <c r="F26" s="9" t="s">
        <v>1157</v>
      </c>
      <c r="G26" s="9" t="s">
        <v>1276</v>
      </c>
      <c r="H26" s="9" t="s">
        <v>1277</v>
      </c>
      <c r="I26" s="9" t="s">
        <v>1318</v>
      </c>
      <c r="J26" s="13" t="s">
        <v>35</v>
      </c>
      <c r="K26" s="13" t="s">
        <v>35</v>
      </c>
    </row>
    <row r="27" hidden="1" spans="1:11">
      <c r="A27" s="9" t="s">
        <v>1270</v>
      </c>
      <c r="B27" s="9" t="s">
        <v>213</v>
      </c>
      <c r="C27" s="9" t="s">
        <v>1343</v>
      </c>
      <c r="D27" s="9" t="s">
        <v>1344</v>
      </c>
      <c r="E27" s="9" t="s">
        <v>1274</v>
      </c>
      <c r="F27" s="9" t="s">
        <v>1345</v>
      </c>
      <c r="G27" s="9" t="s">
        <v>1276</v>
      </c>
      <c r="H27" s="9" t="s">
        <v>1277</v>
      </c>
      <c r="I27" s="9" t="s">
        <v>1318</v>
      </c>
      <c r="J27" s="13" t="s">
        <v>35</v>
      </c>
      <c r="K27" s="13" t="s">
        <v>35</v>
      </c>
    </row>
    <row r="28" hidden="1" spans="1:11">
      <c r="A28" s="9" t="s">
        <v>1270</v>
      </c>
      <c r="B28" s="9" t="s">
        <v>213</v>
      </c>
      <c r="C28" s="9" t="s">
        <v>1343</v>
      </c>
      <c r="D28" s="9" t="s">
        <v>1346</v>
      </c>
      <c r="E28" s="9" t="s">
        <v>1274</v>
      </c>
      <c r="F28" s="9" t="s">
        <v>139</v>
      </c>
      <c r="G28" s="9" t="s">
        <v>1276</v>
      </c>
      <c r="H28" s="9" t="s">
        <v>1277</v>
      </c>
      <c r="I28" s="9" t="s">
        <v>1318</v>
      </c>
      <c r="J28" s="13" t="s">
        <v>35</v>
      </c>
      <c r="K28" s="13" t="s">
        <v>35</v>
      </c>
    </row>
    <row r="29" hidden="1" spans="1:11">
      <c r="A29" s="9" t="s">
        <v>1270</v>
      </c>
      <c r="B29" s="9" t="s">
        <v>213</v>
      </c>
      <c r="C29" s="9" t="s">
        <v>1347</v>
      </c>
      <c r="D29" s="9" t="s">
        <v>1348</v>
      </c>
      <c r="E29" s="9" t="s">
        <v>1274</v>
      </c>
      <c r="F29" s="9" t="s">
        <v>1349</v>
      </c>
      <c r="G29" s="9" t="s">
        <v>1276</v>
      </c>
      <c r="H29" s="9" t="s">
        <v>1277</v>
      </c>
      <c r="I29" s="9" t="s">
        <v>1318</v>
      </c>
      <c r="J29" s="13" t="s">
        <v>35</v>
      </c>
      <c r="K29" s="13" t="s">
        <v>35</v>
      </c>
    </row>
    <row r="30" hidden="1" spans="1:11">
      <c r="A30" s="9" t="s">
        <v>1270</v>
      </c>
      <c r="B30" s="9" t="s">
        <v>213</v>
      </c>
      <c r="C30" s="9" t="s">
        <v>1350</v>
      </c>
      <c r="D30" s="9" t="s">
        <v>1351</v>
      </c>
      <c r="E30" s="9" t="s">
        <v>1274</v>
      </c>
      <c r="F30" s="9" t="s">
        <v>1352</v>
      </c>
      <c r="G30" s="9" t="s">
        <v>1276</v>
      </c>
      <c r="H30" s="9" t="s">
        <v>1277</v>
      </c>
      <c r="I30" s="9" t="s">
        <v>1318</v>
      </c>
      <c r="J30" s="13" t="s">
        <v>35</v>
      </c>
      <c r="K30" s="13" t="s">
        <v>35</v>
      </c>
    </row>
    <row r="31" hidden="1" spans="1:11">
      <c r="A31" s="9" t="s">
        <v>1270</v>
      </c>
      <c r="B31" s="9" t="s">
        <v>213</v>
      </c>
      <c r="C31" s="9" t="s">
        <v>1353</v>
      </c>
      <c r="D31" s="9" t="s">
        <v>1354</v>
      </c>
      <c r="E31" s="9" t="s">
        <v>1290</v>
      </c>
      <c r="F31" s="9" t="s">
        <v>945</v>
      </c>
      <c r="G31" s="9" t="s">
        <v>1276</v>
      </c>
      <c r="H31" s="9" t="s">
        <v>1277</v>
      </c>
      <c r="I31" s="9" t="s">
        <v>1318</v>
      </c>
      <c r="J31" s="13" t="s">
        <v>35</v>
      </c>
      <c r="K31" s="13" t="s">
        <v>38</v>
      </c>
    </row>
    <row r="32" hidden="1" spans="1:11">
      <c r="A32" s="9" t="s">
        <v>1270</v>
      </c>
      <c r="B32" s="9" t="s">
        <v>213</v>
      </c>
      <c r="C32" s="9" t="s">
        <v>1353</v>
      </c>
      <c r="D32" s="9" t="s">
        <v>1355</v>
      </c>
      <c r="E32" s="9" t="s">
        <v>1274</v>
      </c>
      <c r="F32" s="9" t="s">
        <v>1356</v>
      </c>
      <c r="G32" s="9" t="s">
        <v>1276</v>
      </c>
      <c r="H32" s="9" t="s">
        <v>1277</v>
      </c>
      <c r="I32" s="9" t="s">
        <v>1318</v>
      </c>
      <c r="J32" s="13" t="s">
        <v>35</v>
      </c>
      <c r="K32" s="13" t="s">
        <v>35</v>
      </c>
    </row>
    <row r="33" hidden="1" spans="1:11">
      <c r="A33" s="9" t="s">
        <v>1270</v>
      </c>
      <c r="B33" s="9" t="s">
        <v>213</v>
      </c>
      <c r="C33" s="9" t="s">
        <v>1353</v>
      </c>
      <c r="D33" s="9" t="s">
        <v>1357</v>
      </c>
      <c r="E33" s="9" t="s">
        <v>1307</v>
      </c>
      <c r="F33" s="9" t="s">
        <v>1358</v>
      </c>
      <c r="G33" s="9" t="s">
        <v>1276</v>
      </c>
      <c r="H33" s="9" t="s">
        <v>1277</v>
      </c>
      <c r="I33" s="9" t="s">
        <v>1318</v>
      </c>
      <c r="J33" s="13" t="s">
        <v>35</v>
      </c>
      <c r="K33" s="13" t="s">
        <v>35</v>
      </c>
    </row>
    <row r="34" hidden="1" spans="1:11">
      <c r="A34" s="9" t="s">
        <v>1270</v>
      </c>
      <c r="B34" s="9" t="s">
        <v>213</v>
      </c>
      <c r="C34" s="9" t="s">
        <v>1339</v>
      </c>
      <c r="D34" s="9" t="s">
        <v>1359</v>
      </c>
      <c r="E34" s="9" t="s">
        <v>1274</v>
      </c>
      <c r="F34" s="9" t="s">
        <v>45</v>
      </c>
      <c r="G34" s="9" t="s">
        <v>1276</v>
      </c>
      <c r="H34" s="9" t="s">
        <v>1277</v>
      </c>
      <c r="I34" s="9" t="s">
        <v>1318</v>
      </c>
      <c r="J34" s="13" t="s">
        <v>35</v>
      </c>
      <c r="K34" s="13" t="s">
        <v>38</v>
      </c>
    </row>
    <row r="35" hidden="1" spans="1:11">
      <c r="A35" s="9" t="s">
        <v>1270</v>
      </c>
      <c r="B35" s="9" t="s">
        <v>213</v>
      </c>
      <c r="C35" s="9" t="s">
        <v>1339</v>
      </c>
      <c r="D35" s="9" t="s">
        <v>1360</v>
      </c>
      <c r="E35" s="9" t="s">
        <v>1274</v>
      </c>
      <c r="F35" s="9" t="s">
        <v>1361</v>
      </c>
      <c r="G35" s="9" t="s">
        <v>1276</v>
      </c>
      <c r="H35" s="9" t="s">
        <v>1277</v>
      </c>
      <c r="I35" s="9" t="s">
        <v>1318</v>
      </c>
      <c r="J35" s="13" t="s">
        <v>35</v>
      </c>
      <c r="K35" s="13" t="s">
        <v>35</v>
      </c>
    </row>
    <row r="36" hidden="1" spans="1:11">
      <c r="A36" s="9" t="s">
        <v>1270</v>
      </c>
      <c r="B36" s="9" t="s">
        <v>213</v>
      </c>
      <c r="C36" s="9" t="s">
        <v>1339</v>
      </c>
      <c r="D36" s="9" t="s">
        <v>1362</v>
      </c>
      <c r="E36" s="9" t="s">
        <v>1290</v>
      </c>
      <c r="F36" s="9" t="s">
        <v>286</v>
      </c>
      <c r="G36" s="9" t="s">
        <v>1276</v>
      </c>
      <c r="H36" s="9" t="s">
        <v>1277</v>
      </c>
      <c r="I36" s="9" t="s">
        <v>1318</v>
      </c>
      <c r="J36" s="13" t="s">
        <v>35</v>
      </c>
      <c r="K36" s="13" t="s">
        <v>38</v>
      </c>
    </row>
    <row r="37" hidden="1" spans="1:11">
      <c r="A37" s="9" t="s">
        <v>1270</v>
      </c>
      <c r="B37" s="9" t="s">
        <v>213</v>
      </c>
      <c r="C37" s="9" t="s">
        <v>1363</v>
      </c>
      <c r="D37" s="9" t="s">
        <v>1364</v>
      </c>
      <c r="E37" s="9" t="s">
        <v>1274</v>
      </c>
      <c r="F37" s="9" t="s">
        <v>1365</v>
      </c>
      <c r="G37" s="9" t="s">
        <v>1276</v>
      </c>
      <c r="H37" s="9" t="s">
        <v>1277</v>
      </c>
      <c r="I37" s="9" t="s">
        <v>1318</v>
      </c>
      <c r="J37" s="13" t="s">
        <v>35</v>
      </c>
      <c r="K37" s="13" t="s">
        <v>35</v>
      </c>
    </row>
    <row r="38" hidden="1" spans="1:11">
      <c r="A38" s="9" t="s">
        <v>1270</v>
      </c>
      <c r="B38" s="9" t="s">
        <v>1336</v>
      </c>
      <c r="C38" s="9" t="s">
        <v>1337</v>
      </c>
      <c r="D38" s="9" t="s">
        <v>1366</v>
      </c>
      <c r="E38" s="9" t="s">
        <v>1274</v>
      </c>
      <c r="F38" s="9" t="s">
        <v>1367</v>
      </c>
      <c r="G38" s="9" t="s">
        <v>1276</v>
      </c>
      <c r="H38" s="9" t="s">
        <v>1277</v>
      </c>
      <c r="I38" s="9" t="s">
        <v>1318</v>
      </c>
      <c r="J38" s="13" t="s">
        <v>35</v>
      </c>
      <c r="K38" s="13" t="s">
        <v>35</v>
      </c>
    </row>
    <row r="39" hidden="1" spans="1:11">
      <c r="A39" s="9" t="s">
        <v>1270</v>
      </c>
      <c r="B39" s="9" t="s">
        <v>1319</v>
      </c>
      <c r="C39" s="9" t="s">
        <v>1368</v>
      </c>
      <c r="D39" s="9" t="s">
        <v>1369</v>
      </c>
      <c r="E39" s="9" t="s">
        <v>1274</v>
      </c>
      <c r="F39" s="9" t="s">
        <v>1370</v>
      </c>
      <c r="G39" s="9" t="s">
        <v>1276</v>
      </c>
      <c r="H39" s="9" t="s">
        <v>1277</v>
      </c>
      <c r="I39" s="9" t="s">
        <v>1318</v>
      </c>
      <c r="J39" s="13" t="s">
        <v>35</v>
      </c>
      <c r="K39" s="13" t="s">
        <v>35</v>
      </c>
    </row>
    <row r="40" hidden="1" spans="1:11">
      <c r="A40" s="9" t="s">
        <v>1270</v>
      </c>
      <c r="B40" s="9" t="s">
        <v>1319</v>
      </c>
      <c r="C40" s="9" t="s">
        <v>1368</v>
      </c>
      <c r="D40" s="9" t="s">
        <v>1371</v>
      </c>
      <c r="E40" s="9" t="s">
        <v>1274</v>
      </c>
      <c r="F40" s="9" t="s">
        <v>1372</v>
      </c>
      <c r="G40" s="9" t="s">
        <v>1276</v>
      </c>
      <c r="H40" s="9" t="s">
        <v>1277</v>
      </c>
      <c r="I40" s="9" t="s">
        <v>1318</v>
      </c>
      <c r="J40" s="13" t="s">
        <v>35</v>
      </c>
      <c r="K40" s="13" t="s">
        <v>35</v>
      </c>
    </row>
    <row r="41" hidden="1" spans="1:11">
      <c r="A41" s="9" t="s">
        <v>1270</v>
      </c>
      <c r="B41" s="9" t="s">
        <v>213</v>
      </c>
      <c r="C41" s="9" t="s">
        <v>1373</v>
      </c>
      <c r="D41" s="9" t="s">
        <v>1374</v>
      </c>
      <c r="E41" s="9" t="s">
        <v>1274</v>
      </c>
      <c r="F41" s="9" t="s">
        <v>1375</v>
      </c>
      <c r="G41" s="9" t="s">
        <v>1276</v>
      </c>
      <c r="H41" s="9" t="s">
        <v>1277</v>
      </c>
      <c r="I41" s="9" t="s">
        <v>1318</v>
      </c>
      <c r="J41" s="13" t="s">
        <v>35</v>
      </c>
      <c r="K41" s="13" t="s">
        <v>35</v>
      </c>
    </row>
    <row r="42" hidden="1" spans="1:11">
      <c r="A42" s="9" t="s">
        <v>1270</v>
      </c>
      <c r="B42" s="9" t="s">
        <v>235</v>
      </c>
      <c r="C42" s="9" t="s">
        <v>1376</v>
      </c>
      <c r="D42" s="9" t="s">
        <v>1377</v>
      </c>
      <c r="E42" s="9" t="s">
        <v>1274</v>
      </c>
      <c r="F42" s="9" t="s">
        <v>1378</v>
      </c>
      <c r="G42" s="9" t="s">
        <v>1276</v>
      </c>
      <c r="H42" s="9" t="s">
        <v>1277</v>
      </c>
      <c r="I42" s="9" t="s">
        <v>1278</v>
      </c>
      <c r="J42" s="13" t="s">
        <v>35</v>
      </c>
      <c r="K42" s="13" t="s">
        <v>35</v>
      </c>
    </row>
    <row r="43" hidden="1" spans="1:11">
      <c r="A43" s="9" t="s">
        <v>1270</v>
      </c>
      <c r="B43" s="9" t="s">
        <v>235</v>
      </c>
      <c r="C43" s="9" t="s">
        <v>1379</v>
      </c>
      <c r="D43" s="9" t="s">
        <v>1380</v>
      </c>
      <c r="E43" s="9" t="s">
        <v>1274</v>
      </c>
      <c r="F43" s="9" t="s">
        <v>228</v>
      </c>
      <c r="G43" s="9" t="s">
        <v>1276</v>
      </c>
      <c r="H43" s="9" t="s">
        <v>1277</v>
      </c>
      <c r="I43" s="9" t="s">
        <v>1278</v>
      </c>
      <c r="J43" s="13" t="s">
        <v>35</v>
      </c>
      <c r="K43" s="13" t="s">
        <v>35</v>
      </c>
    </row>
    <row r="44" hidden="1" spans="1:11">
      <c r="A44" s="9" t="s">
        <v>1270</v>
      </c>
      <c r="B44" s="9" t="s">
        <v>235</v>
      </c>
      <c r="C44" s="9" t="s">
        <v>1381</v>
      </c>
      <c r="D44" s="9" t="s">
        <v>1382</v>
      </c>
      <c r="E44" s="9" t="s">
        <v>1274</v>
      </c>
      <c r="F44" s="9" t="s">
        <v>1383</v>
      </c>
      <c r="G44" s="9" t="s">
        <v>1276</v>
      </c>
      <c r="H44" s="9" t="s">
        <v>1277</v>
      </c>
      <c r="I44" s="9" t="s">
        <v>1278</v>
      </c>
      <c r="J44" s="13" t="s">
        <v>35</v>
      </c>
      <c r="K44" s="13" t="s">
        <v>35</v>
      </c>
    </row>
    <row r="45" hidden="1" spans="1:11">
      <c r="A45" s="9" t="s">
        <v>1270</v>
      </c>
      <c r="B45" s="9" t="s">
        <v>42</v>
      </c>
      <c r="C45" s="9" t="s">
        <v>1279</v>
      </c>
      <c r="D45" s="9" t="s">
        <v>1384</v>
      </c>
      <c r="E45" s="9" t="s">
        <v>1274</v>
      </c>
      <c r="F45" s="9" t="s">
        <v>1385</v>
      </c>
      <c r="G45" s="9" t="s">
        <v>1276</v>
      </c>
      <c r="H45" s="9" t="s">
        <v>1277</v>
      </c>
      <c r="I45" s="9" t="s">
        <v>1278</v>
      </c>
      <c r="J45" s="13" t="s">
        <v>35</v>
      </c>
      <c r="K45" s="13" t="s">
        <v>35</v>
      </c>
    </row>
    <row r="46" hidden="1" spans="1:11">
      <c r="A46" s="9" t="s">
        <v>1270</v>
      </c>
      <c r="B46" s="9" t="s">
        <v>235</v>
      </c>
      <c r="C46" s="9" t="s">
        <v>1386</v>
      </c>
      <c r="D46" s="9" t="s">
        <v>1387</v>
      </c>
      <c r="E46" s="9" t="s">
        <v>1274</v>
      </c>
      <c r="F46" s="9" t="s">
        <v>1388</v>
      </c>
      <c r="G46" s="9" t="s">
        <v>1276</v>
      </c>
      <c r="H46" s="9" t="s">
        <v>1277</v>
      </c>
      <c r="I46" s="9" t="s">
        <v>1278</v>
      </c>
      <c r="J46" s="13" t="s">
        <v>35</v>
      </c>
      <c r="K46" s="13" t="s">
        <v>35</v>
      </c>
    </row>
    <row r="47" hidden="1" spans="1:11">
      <c r="A47" s="9" t="s">
        <v>1270</v>
      </c>
      <c r="B47" s="9" t="s">
        <v>235</v>
      </c>
      <c r="C47" s="9" t="s">
        <v>1379</v>
      </c>
      <c r="D47" s="9" t="s">
        <v>1389</v>
      </c>
      <c r="E47" s="9" t="s">
        <v>1307</v>
      </c>
      <c r="F47" s="9" t="s">
        <v>1390</v>
      </c>
      <c r="G47" s="9" t="s">
        <v>1276</v>
      </c>
      <c r="H47" s="9" t="s">
        <v>1277</v>
      </c>
      <c r="I47" s="9" t="s">
        <v>1278</v>
      </c>
      <c r="J47" s="13" t="s">
        <v>35</v>
      </c>
      <c r="K47" s="13" t="s">
        <v>35</v>
      </c>
    </row>
    <row r="48" hidden="1" spans="1:11">
      <c r="A48" s="9" t="s">
        <v>1270</v>
      </c>
      <c r="B48" s="9" t="s">
        <v>235</v>
      </c>
      <c r="C48" s="9" t="s">
        <v>1379</v>
      </c>
      <c r="D48" s="9" t="s">
        <v>1391</v>
      </c>
      <c r="E48" s="9" t="s">
        <v>1274</v>
      </c>
      <c r="F48" s="9" t="s">
        <v>762</v>
      </c>
      <c r="G48" s="9" t="s">
        <v>1276</v>
      </c>
      <c r="H48" s="9" t="s">
        <v>1277</v>
      </c>
      <c r="I48" s="9" t="s">
        <v>1278</v>
      </c>
      <c r="J48" s="13" t="s">
        <v>35</v>
      </c>
      <c r="K48" s="13" t="s">
        <v>35</v>
      </c>
    </row>
    <row r="49" hidden="1" spans="1:11">
      <c r="A49" s="9" t="s">
        <v>1270</v>
      </c>
      <c r="B49" s="9" t="s">
        <v>235</v>
      </c>
      <c r="C49" s="9" t="s">
        <v>1379</v>
      </c>
      <c r="D49" s="9" t="s">
        <v>1392</v>
      </c>
      <c r="E49" s="9" t="s">
        <v>1307</v>
      </c>
      <c r="F49" s="9" t="s">
        <v>1393</v>
      </c>
      <c r="G49" s="9" t="s">
        <v>1276</v>
      </c>
      <c r="H49" s="9" t="s">
        <v>1277</v>
      </c>
      <c r="I49" s="9" t="s">
        <v>1278</v>
      </c>
      <c r="J49" s="13" t="s">
        <v>35</v>
      </c>
      <c r="K49" s="13" t="s">
        <v>35</v>
      </c>
    </row>
    <row r="50" hidden="1" spans="1:11">
      <c r="A50" s="9" t="s">
        <v>1270</v>
      </c>
      <c r="B50" s="9" t="s">
        <v>235</v>
      </c>
      <c r="C50" s="9" t="s">
        <v>1379</v>
      </c>
      <c r="D50" s="9" t="s">
        <v>1394</v>
      </c>
      <c r="E50" s="9" t="s">
        <v>1290</v>
      </c>
      <c r="F50" s="9" t="s">
        <v>1395</v>
      </c>
      <c r="G50" s="9" t="s">
        <v>1276</v>
      </c>
      <c r="H50" s="9" t="s">
        <v>1277</v>
      </c>
      <c r="I50" s="9" t="s">
        <v>1278</v>
      </c>
      <c r="J50" s="13" t="s">
        <v>35</v>
      </c>
      <c r="K50" s="13" t="s">
        <v>38</v>
      </c>
    </row>
    <row r="51" hidden="1" spans="1:11">
      <c r="A51" s="9" t="s">
        <v>1270</v>
      </c>
      <c r="B51" s="9" t="s">
        <v>235</v>
      </c>
      <c r="C51" s="9" t="s">
        <v>1379</v>
      </c>
      <c r="D51" s="9" t="s">
        <v>1396</v>
      </c>
      <c r="E51" s="9" t="s">
        <v>1274</v>
      </c>
      <c r="F51" s="9" t="s">
        <v>1397</v>
      </c>
      <c r="G51" s="9" t="s">
        <v>1276</v>
      </c>
      <c r="H51" s="9" t="s">
        <v>1277</v>
      </c>
      <c r="I51" s="9" t="s">
        <v>1278</v>
      </c>
      <c r="J51" s="13" t="s">
        <v>35</v>
      </c>
      <c r="K51" s="13" t="s">
        <v>35</v>
      </c>
    </row>
    <row r="52" hidden="1" spans="1:11">
      <c r="A52" s="9" t="s">
        <v>1270</v>
      </c>
      <c r="B52" s="9" t="s">
        <v>235</v>
      </c>
      <c r="C52" s="9" t="s">
        <v>1379</v>
      </c>
      <c r="D52" s="9" t="s">
        <v>1398</v>
      </c>
      <c r="E52" s="9" t="s">
        <v>1290</v>
      </c>
      <c r="F52" s="11" t="s">
        <v>1399</v>
      </c>
      <c r="G52" s="9" t="s">
        <v>1276</v>
      </c>
      <c r="H52" s="9" t="s">
        <v>1277</v>
      </c>
      <c r="I52" s="9" t="s">
        <v>1278</v>
      </c>
      <c r="J52" s="13" t="s">
        <v>35</v>
      </c>
      <c r="K52" s="13" t="s">
        <v>35</v>
      </c>
    </row>
    <row r="53" hidden="1" spans="1:11">
      <c r="A53" s="9" t="s">
        <v>1270</v>
      </c>
      <c r="B53" s="9" t="s">
        <v>1400</v>
      </c>
      <c r="C53" s="9" t="s">
        <v>1401</v>
      </c>
      <c r="D53" s="9" t="s">
        <v>1402</v>
      </c>
      <c r="E53" s="9" t="s">
        <v>1274</v>
      </c>
      <c r="F53" s="9" t="s">
        <v>1403</v>
      </c>
      <c r="G53" s="9" t="s">
        <v>1276</v>
      </c>
      <c r="H53" s="9" t="s">
        <v>1277</v>
      </c>
      <c r="I53" s="9" t="s">
        <v>1404</v>
      </c>
      <c r="J53" s="13" t="s">
        <v>35</v>
      </c>
      <c r="K53" s="13" t="s">
        <v>35</v>
      </c>
    </row>
    <row r="54" hidden="1" spans="1:11">
      <c r="A54" s="9" t="s">
        <v>1270</v>
      </c>
      <c r="B54" s="9" t="s">
        <v>608</v>
      </c>
      <c r="C54" s="9" t="s">
        <v>1405</v>
      </c>
      <c r="D54" s="9" t="s">
        <v>1406</v>
      </c>
      <c r="E54" s="9" t="s">
        <v>1274</v>
      </c>
      <c r="F54" s="9" t="s">
        <v>1407</v>
      </c>
      <c r="G54" s="9" t="s">
        <v>1276</v>
      </c>
      <c r="H54" s="9" t="s">
        <v>1277</v>
      </c>
      <c r="I54" s="9" t="s">
        <v>1404</v>
      </c>
      <c r="J54" s="13" t="s">
        <v>35</v>
      </c>
      <c r="K54" s="13" t="s">
        <v>35</v>
      </c>
    </row>
    <row r="55" hidden="1" spans="1:11">
      <c r="A55" s="9" t="s">
        <v>1270</v>
      </c>
      <c r="B55" s="9" t="s">
        <v>608</v>
      </c>
      <c r="C55" s="9" t="s">
        <v>1405</v>
      </c>
      <c r="D55" s="9" t="s">
        <v>1408</v>
      </c>
      <c r="E55" s="9" t="s">
        <v>1274</v>
      </c>
      <c r="F55" s="9" t="s">
        <v>1409</v>
      </c>
      <c r="G55" s="9" t="s">
        <v>1276</v>
      </c>
      <c r="H55" s="9" t="s">
        <v>1277</v>
      </c>
      <c r="I55" s="9" t="s">
        <v>1404</v>
      </c>
      <c r="J55" s="13" t="s">
        <v>35</v>
      </c>
      <c r="K55" s="13" t="s">
        <v>35</v>
      </c>
    </row>
    <row r="56" hidden="1" spans="1:11">
      <c r="A56" s="9" t="s">
        <v>1270</v>
      </c>
      <c r="B56" s="9" t="s">
        <v>608</v>
      </c>
      <c r="C56" s="9" t="s">
        <v>1405</v>
      </c>
      <c r="D56" s="9" t="s">
        <v>1410</v>
      </c>
      <c r="E56" s="9" t="s">
        <v>1274</v>
      </c>
      <c r="F56" s="9" t="s">
        <v>376</v>
      </c>
      <c r="G56" s="9" t="s">
        <v>1276</v>
      </c>
      <c r="H56" s="9" t="s">
        <v>1277</v>
      </c>
      <c r="I56" s="9" t="s">
        <v>1404</v>
      </c>
      <c r="J56" s="13" t="s">
        <v>35</v>
      </c>
      <c r="K56" s="13" t="s">
        <v>35</v>
      </c>
    </row>
    <row r="57" hidden="1" spans="1:11">
      <c r="A57" s="9" t="s">
        <v>1270</v>
      </c>
      <c r="B57" s="9" t="s">
        <v>608</v>
      </c>
      <c r="C57" s="9" t="s">
        <v>1405</v>
      </c>
      <c r="D57" s="9" t="s">
        <v>1411</v>
      </c>
      <c r="E57" s="9" t="s">
        <v>1307</v>
      </c>
      <c r="F57" s="9" t="s">
        <v>52</v>
      </c>
      <c r="G57" s="9" t="s">
        <v>1276</v>
      </c>
      <c r="H57" s="9" t="s">
        <v>1277</v>
      </c>
      <c r="I57" s="9" t="s">
        <v>1404</v>
      </c>
      <c r="J57" s="13" t="s">
        <v>35</v>
      </c>
      <c r="K57" s="13" t="s">
        <v>35</v>
      </c>
    </row>
    <row r="58" hidden="1" spans="1:11">
      <c r="A58" s="9" t="s">
        <v>1270</v>
      </c>
      <c r="B58" s="9" t="s">
        <v>1400</v>
      </c>
      <c r="C58" s="9" t="s">
        <v>1412</v>
      </c>
      <c r="D58" s="9" t="s">
        <v>1413</v>
      </c>
      <c r="E58" s="9" t="s">
        <v>1274</v>
      </c>
      <c r="F58" s="9" t="s">
        <v>1414</v>
      </c>
      <c r="G58" s="9" t="s">
        <v>1276</v>
      </c>
      <c r="H58" s="9" t="s">
        <v>1277</v>
      </c>
      <c r="I58" s="9" t="s">
        <v>1404</v>
      </c>
      <c r="J58" s="13" t="s">
        <v>35</v>
      </c>
      <c r="K58" s="13" t="s">
        <v>35</v>
      </c>
    </row>
    <row r="59" hidden="1" spans="1:11">
      <c r="A59" s="9" t="s">
        <v>1270</v>
      </c>
      <c r="B59" s="9" t="s">
        <v>1415</v>
      </c>
      <c r="C59" s="9" t="s">
        <v>1416</v>
      </c>
      <c r="D59" s="9" t="s">
        <v>1417</v>
      </c>
      <c r="E59" s="9" t="s">
        <v>1274</v>
      </c>
      <c r="F59" s="9" t="s">
        <v>1418</v>
      </c>
      <c r="G59" s="9" t="s">
        <v>1276</v>
      </c>
      <c r="H59" s="9" t="s">
        <v>1277</v>
      </c>
      <c r="I59" s="9" t="s">
        <v>1404</v>
      </c>
      <c r="J59" s="13" t="s">
        <v>35</v>
      </c>
      <c r="K59" s="13" t="s">
        <v>35</v>
      </c>
    </row>
    <row r="60" hidden="1" spans="1:11">
      <c r="A60" s="9" t="s">
        <v>1270</v>
      </c>
      <c r="B60" s="9" t="s">
        <v>1415</v>
      </c>
      <c r="C60" s="9" t="s">
        <v>1416</v>
      </c>
      <c r="D60" s="9" t="s">
        <v>1419</v>
      </c>
      <c r="E60" s="9" t="s">
        <v>1274</v>
      </c>
      <c r="F60" s="9" t="s">
        <v>1420</v>
      </c>
      <c r="G60" s="9" t="s">
        <v>1276</v>
      </c>
      <c r="H60" s="9" t="s">
        <v>1277</v>
      </c>
      <c r="I60" s="9" t="s">
        <v>1404</v>
      </c>
      <c r="J60" s="13" t="s">
        <v>35</v>
      </c>
      <c r="K60" s="13" t="s">
        <v>35</v>
      </c>
    </row>
    <row r="61" hidden="1" spans="1:11">
      <c r="A61" s="9" t="s">
        <v>1270</v>
      </c>
      <c r="B61" s="9" t="s">
        <v>1400</v>
      </c>
      <c r="C61" s="9" t="s">
        <v>1421</v>
      </c>
      <c r="D61" s="9" t="s">
        <v>1422</v>
      </c>
      <c r="E61" s="9" t="s">
        <v>1274</v>
      </c>
      <c r="F61" s="9" t="s">
        <v>1423</v>
      </c>
      <c r="G61" s="9" t="s">
        <v>1276</v>
      </c>
      <c r="H61" s="9" t="s">
        <v>1277</v>
      </c>
      <c r="I61" s="9" t="s">
        <v>1404</v>
      </c>
      <c r="J61" s="13" t="s">
        <v>35</v>
      </c>
      <c r="K61" s="13" t="s">
        <v>35</v>
      </c>
    </row>
    <row r="62" hidden="1" spans="1:11">
      <c r="A62" s="9" t="s">
        <v>1270</v>
      </c>
      <c r="B62" s="9" t="s">
        <v>1400</v>
      </c>
      <c r="C62" s="9" t="s">
        <v>1421</v>
      </c>
      <c r="D62" s="9" t="s">
        <v>1424</v>
      </c>
      <c r="E62" s="9" t="s">
        <v>1290</v>
      </c>
      <c r="F62" s="9" t="s">
        <v>269</v>
      </c>
      <c r="G62" s="9" t="s">
        <v>1276</v>
      </c>
      <c r="H62" s="9" t="s">
        <v>1277</v>
      </c>
      <c r="I62" s="9" t="s">
        <v>1404</v>
      </c>
      <c r="J62" s="13" t="s">
        <v>35</v>
      </c>
      <c r="K62" s="13" t="s">
        <v>38</v>
      </c>
    </row>
    <row r="63" hidden="1" spans="1:11">
      <c r="A63" s="9" t="s">
        <v>1270</v>
      </c>
      <c r="B63" s="9" t="s">
        <v>1400</v>
      </c>
      <c r="C63" s="9" t="s">
        <v>1421</v>
      </c>
      <c r="D63" s="9" t="s">
        <v>1425</v>
      </c>
      <c r="E63" s="9" t="s">
        <v>1274</v>
      </c>
      <c r="F63" s="9" t="s">
        <v>1426</v>
      </c>
      <c r="G63" s="9" t="s">
        <v>1276</v>
      </c>
      <c r="H63" s="9" t="s">
        <v>1277</v>
      </c>
      <c r="I63" s="9" t="s">
        <v>1404</v>
      </c>
      <c r="J63" s="13" t="s">
        <v>35</v>
      </c>
      <c r="K63" s="13" t="s">
        <v>35</v>
      </c>
    </row>
    <row r="64" hidden="1" spans="1:11">
      <c r="A64" s="9" t="s">
        <v>1270</v>
      </c>
      <c r="B64" s="9" t="s">
        <v>1400</v>
      </c>
      <c r="C64" s="9" t="s">
        <v>1421</v>
      </c>
      <c r="D64" s="9" t="s">
        <v>1427</v>
      </c>
      <c r="E64" s="9" t="s">
        <v>1290</v>
      </c>
      <c r="F64" s="9" t="s">
        <v>1428</v>
      </c>
      <c r="G64" s="9" t="s">
        <v>1276</v>
      </c>
      <c r="H64" s="9" t="s">
        <v>1277</v>
      </c>
      <c r="I64" s="9" t="s">
        <v>1404</v>
      </c>
      <c r="J64" s="13" t="s">
        <v>35</v>
      </c>
      <c r="K64" s="13" t="s">
        <v>38</v>
      </c>
    </row>
    <row r="65" spans="1:11">
      <c r="A65" s="9" t="s">
        <v>1270</v>
      </c>
      <c r="B65" s="9" t="s">
        <v>1400</v>
      </c>
      <c r="C65" s="9" t="s">
        <v>1421</v>
      </c>
      <c r="D65" s="9" t="s">
        <v>1429</v>
      </c>
      <c r="E65" s="9" t="s">
        <v>1274</v>
      </c>
      <c r="F65" s="9" t="s">
        <v>188</v>
      </c>
      <c r="G65" s="9" t="s">
        <v>1276</v>
      </c>
      <c r="H65" s="9" t="s">
        <v>1277</v>
      </c>
      <c r="I65" s="9" t="s">
        <v>1404</v>
      </c>
      <c r="J65" s="13" t="s">
        <v>38</v>
      </c>
      <c r="K65" s="13" t="s">
        <v>38</v>
      </c>
    </row>
    <row r="66" hidden="1" spans="1:11">
      <c r="A66" s="9" t="s">
        <v>1270</v>
      </c>
      <c r="B66" s="9" t="s">
        <v>608</v>
      </c>
      <c r="C66" s="9" t="s">
        <v>1430</v>
      </c>
      <c r="D66" s="9" t="s">
        <v>1431</v>
      </c>
      <c r="E66" s="9" t="s">
        <v>1274</v>
      </c>
      <c r="F66" s="9" t="s">
        <v>623</v>
      </c>
      <c r="G66" s="9" t="s">
        <v>1276</v>
      </c>
      <c r="H66" s="9" t="s">
        <v>1277</v>
      </c>
      <c r="I66" s="9" t="s">
        <v>1404</v>
      </c>
      <c r="J66" s="13" t="s">
        <v>35</v>
      </c>
      <c r="K66" s="13" t="s">
        <v>35</v>
      </c>
    </row>
    <row r="67" hidden="1" spans="1:11">
      <c r="A67" s="9" t="s">
        <v>1270</v>
      </c>
      <c r="B67" s="9" t="s">
        <v>1400</v>
      </c>
      <c r="C67" s="9" t="s">
        <v>1432</v>
      </c>
      <c r="D67" s="9" t="s">
        <v>1433</v>
      </c>
      <c r="E67" s="9" t="s">
        <v>1274</v>
      </c>
      <c r="F67" s="9" t="s">
        <v>1434</v>
      </c>
      <c r="G67" s="9" t="s">
        <v>1276</v>
      </c>
      <c r="H67" s="9" t="s">
        <v>1277</v>
      </c>
      <c r="I67" s="9" t="s">
        <v>1404</v>
      </c>
      <c r="J67" s="13" t="s">
        <v>35</v>
      </c>
      <c r="K67" s="13" t="s">
        <v>35</v>
      </c>
    </row>
    <row r="68" hidden="1" spans="1:11">
      <c r="A68" s="9" t="s">
        <v>1270</v>
      </c>
      <c r="B68" s="9" t="s">
        <v>1271</v>
      </c>
      <c r="C68" s="9" t="s">
        <v>1272</v>
      </c>
      <c r="D68" s="9" t="s">
        <v>1435</v>
      </c>
      <c r="E68" s="9" t="s">
        <v>1307</v>
      </c>
      <c r="F68" s="9" t="s">
        <v>1436</v>
      </c>
      <c r="G68" s="9" t="s">
        <v>1309</v>
      </c>
      <c r="H68" s="9" t="s">
        <v>1277</v>
      </c>
      <c r="I68" s="9" t="s">
        <v>1310</v>
      </c>
      <c r="J68" s="13" t="s">
        <v>35</v>
      </c>
      <c r="K68" s="13" t="s">
        <v>35</v>
      </c>
    </row>
    <row r="69" hidden="1" spans="1:11">
      <c r="A69" s="9" t="s">
        <v>1270</v>
      </c>
      <c r="B69" s="9" t="s">
        <v>1437</v>
      </c>
      <c r="C69" s="9" t="s">
        <v>1438</v>
      </c>
      <c r="D69" s="9" t="s">
        <v>1439</v>
      </c>
      <c r="E69" s="9" t="s">
        <v>1274</v>
      </c>
      <c r="F69" s="9" t="s">
        <v>1440</v>
      </c>
      <c r="G69" s="9" t="s">
        <v>1309</v>
      </c>
      <c r="H69" s="9" t="s">
        <v>1277</v>
      </c>
      <c r="I69" s="9" t="s">
        <v>1310</v>
      </c>
      <c r="J69" s="13" t="s">
        <v>35</v>
      </c>
      <c r="K69" s="13" t="s">
        <v>35</v>
      </c>
    </row>
    <row r="70" hidden="1" spans="1:11">
      <c r="A70" s="9" t="s">
        <v>1270</v>
      </c>
      <c r="B70" s="9" t="s">
        <v>1437</v>
      </c>
      <c r="C70" s="9" t="s">
        <v>1438</v>
      </c>
      <c r="D70" s="9" t="s">
        <v>1441</v>
      </c>
      <c r="E70" s="9" t="s">
        <v>1307</v>
      </c>
      <c r="F70" s="9" t="s">
        <v>1442</v>
      </c>
      <c r="G70" s="9" t="s">
        <v>1309</v>
      </c>
      <c r="H70" s="9" t="s">
        <v>1277</v>
      </c>
      <c r="I70" s="9" t="s">
        <v>1310</v>
      </c>
      <c r="J70" s="13" t="s">
        <v>35</v>
      </c>
      <c r="K70" s="13" t="s">
        <v>35</v>
      </c>
    </row>
    <row r="71" hidden="1" spans="1:11">
      <c r="A71" s="9" t="s">
        <v>1270</v>
      </c>
      <c r="B71" s="9" t="s">
        <v>1443</v>
      </c>
      <c r="C71" s="9" t="s">
        <v>1444</v>
      </c>
      <c r="D71" s="9" t="s">
        <v>1445</v>
      </c>
      <c r="E71" s="9" t="s">
        <v>1274</v>
      </c>
      <c r="F71" s="9" t="s">
        <v>1446</v>
      </c>
      <c r="G71" s="9" t="s">
        <v>1276</v>
      </c>
      <c r="H71" s="9" t="s">
        <v>1447</v>
      </c>
      <c r="I71" s="9" t="s">
        <v>1310</v>
      </c>
      <c r="J71" s="13" t="s">
        <v>35</v>
      </c>
      <c r="K71" s="13" t="s">
        <v>35</v>
      </c>
    </row>
    <row r="72" hidden="1" spans="1:11">
      <c r="A72" s="9" t="s">
        <v>1270</v>
      </c>
      <c r="B72" s="9" t="s">
        <v>1443</v>
      </c>
      <c r="C72" s="9" t="s">
        <v>1444</v>
      </c>
      <c r="D72" s="9" t="s">
        <v>1448</v>
      </c>
      <c r="E72" s="9" t="s">
        <v>1274</v>
      </c>
      <c r="F72" s="9" t="s">
        <v>1449</v>
      </c>
      <c r="G72" s="9" t="s">
        <v>1276</v>
      </c>
      <c r="H72" s="9" t="s">
        <v>1447</v>
      </c>
      <c r="I72" s="9" t="s">
        <v>1310</v>
      </c>
      <c r="J72" s="13" t="s">
        <v>35</v>
      </c>
      <c r="K72" s="13" t="s">
        <v>35</v>
      </c>
    </row>
    <row r="73" hidden="1" spans="1:11">
      <c r="A73" s="9" t="s">
        <v>1270</v>
      </c>
      <c r="B73" s="9" t="s">
        <v>1443</v>
      </c>
      <c r="C73" s="9" t="s">
        <v>1450</v>
      </c>
      <c r="D73" s="9" t="s">
        <v>1451</v>
      </c>
      <c r="E73" s="9" t="s">
        <v>1274</v>
      </c>
      <c r="F73" s="9" t="s">
        <v>1452</v>
      </c>
      <c r="G73" s="9" t="s">
        <v>1276</v>
      </c>
      <c r="H73" s="9" t="s">
        <v>1447</v>
      </c>
      <c r="I73" s="9" t="s">
        <v>1310</v>
      </c>
      <c r="J73" s="13" t="s">
        <v>35</v>
      </c>
      <c r="K73" s="13" t="s">
        <v>35</v>
      </c>
    </row>
    <row r="74" hidden="1" spans="1:11">
      <c r="A74" s="9" t="s">
        <v>1270</v>
      </c>
      <c r="B74" s="9" t="s">
        <v>1443</v>
      </c>
      <c r="C74" s="9" t="s">
        <v>1453</v>
      </c>
      <c r="D74" s="9" t="s">
        <v>1454</v>
      </c>
      <c r="E74" s="9" t="s">
        <v>1274</v>
      </c>
      <c r="F74" s="9" t="s">
        <v>1455</v>
      </c>
      <c r="G74" s="9" t="s">
        <v>1276</v>
      </c>
      <c r="H74" s="9" t="s">
        <v>1447</v>
      </c>
      <c r="I74" s="9" t="s">
        <v>1310</v>
      </c>
      <c r="J74" s="13" t="s">
        <v>35</v>
      </c>
      <c r="K74" s="13" t="s">
        <v>35</v>
      </c>
    </row>
    <row r="75" hidden="1" spans="1:11">
      <c r="A75" s="9" t="s">
        <v>1270</v>
      </c>
      <c r="B75" s="9" t="s">
        <v>1443</v>
      </c>
      <c r="C75" s="9" t="s">
        <v>1453</v>
      </c>
      <c r="D75" s="9" t="s">
        <v>1456</v>
      </c>
      <c r="E75" s="9" t="s">
        <v>1274</v>
      </c>
      <c r="F75" s="11" t="s">
        <v>1457</v>
      </c>
      <c r="G75" s="9" t="s">
        <v>1276</v>
      </c>
      <c r="H75" s="9" t="s">
        <v>1447</v>
      </c>
      <c r="I75" s="9" t="s">
        <v>1310</v>
      </c>
      <c r="J75" s="13" t="s">
        <v>35</v>
      </c>
      <c r="K75" s="13" t="s">
        <v>35</v>
      </c>
    </row>
    <row r="76" hidden="1" spans="1:11">
      <c r="A76" s="9" t="s">
        <v>1270</v>
      </c>
      <c r="B76" s="9" t="s">
        <v>1443</v>
      </c>
      <c r="C76" s="9" t="s">
        <v>1458</v>
      </c>
      <c r="D76" s="9" t="s">
        <v>1459</v>
      </c>
      <c r="E76" s="9" t="s">
        <v>1274</v>
      </c>
      <c r="F76" s="9" t="s">
        <v>1460</v>
      </c>
      <c r="G76" s="9" t="s">
        <v>1276</v>
      </c>
      <c r="H76" s="9" t="s">
        <v>1447</v>
      </c>
      <c r="I76" s="9" t="s">
        <v>1310</v>
      </c>
      <c r="J76" s="13" t="s">
        <v>35</v>
      </c>
      <c r="K76" s="13" t="s">
        <v>35</v>
      </c>
    </row>
    <row r="77" hidden="1" spans="1:11">
      <c r="A77" s="9" t="s">
        <v>1270</v>
      </c>
      <c r="B77" s="9" t="s">
        <v>1443</v>
      </c>
      <c r="C77" s="9" t="s">
        <v>1461</v>
      </c>
      <c r="D77" s="9" t="s">
        <v>1462</v>
      </c>
      <c r="E77" s="9" t="s">
        <v>1274</v>
      </c>
      <c r="F77" s="11" t="s">
        <v>1463</v>
      </c>
      <c r="G77" s="9" t="s">
        <v>1276</v>
      </c>
      <c r="H77" s="9" t="s">
        <v>1447</v>
      </c>
      <c r="I77" s="9" t="s">
        <v>1310</v>
      </c>
      <c r="J77" s="13" t="s">
        <v>35</v>
      </c>
      <c r="K77" s="13" t="s">
        <v>35</v>
      </c>
    </row>
    <row r="78" hidden="1" spans="1:11">
      <c r="A78" s="9" t="s">
        <v>1270</v>
      </c>
      <c r="B78" s="9" t="s">
        <v>1443</v>
      </c>
      <c r="C78" s="9" t="s">
        <v>1464</v>
      </c>
      <c r="D78" s="9" t="s">
        <v>1465</v>
      </c>
      <c r="E78" s="9" t="s">
        <v>1274</v>
      </c>
      <c r="F78" s="9" t="s">
        <v>1466</v>
      </c>
      <c r="G78" s="9" t="s">
        <v>1276</v>
      </c>
      <c r="H78" s="9" t="s">
        <v>1447</v>
      </c>
      <c r="I78" s="9" t="s">
        <v>1310</v>
      </c>
      <c r="J78" s="13" t="s">
        <v>35</v>
      </c>
      <c r="K78" s="13" t="s">
        <v>38</v>
      </c>
    </row>
    <row r="79" hidden="1" spans="1:11">
      <c r="A79" s="9" t="s">
        <v>1270</v>
      </c>
      <c r="B79" s="9" t="s">
        <v>1443</v>
      </c>
      <c r="C79" s="9" t="s">
        <v>1464</v>
      </c>
      <c r="D79" s="9" t="s">
        <v>1467</v>
      </c>
      <c r="E79" s="9" t="s">
        <v>1274</v>
      </c>
      <c r="F79" s="9" t="s">
        <v>1468</v>
      </c>
      <c r="G79" s="9" t="s">
        <v>1276</v>
      </c>
      <c r="H79" s="9" t="s">
        <v>1447</v>
      </c>
      <c r="I79" s="9" t="s">
        <v>1310</v>
      </c>
      <c r="J79" s="13" t="s">
        <v>35</v>
      </c>
      <c r="K79" s="13" t="s">
        <v>35</v>
      </c>
    </row>
    <row r="80" hidden="1" spans="1:11">
      <c r="A80" s="9" t="s">
        <v>1270</v>
      </c>
      <c r="B80" s="9" t="s">
        <v>1443</v>
      </c>
      <c r="C80" s="9" t="s">
        <v>1444</v>
      </c>
      <c r="D80" s="9" t="s">
        <v>1469</v>
      </c>
      <c r="E80" s="9" t="s">
        <v>1290</v>
      </c>
      <c r="F80" s="9" t="s">
        <v>1106</v>
      </c>
      <c r="G80" s="9" t="s">
        <v>1276</v>
      </c>
      <c r="H80" s="9" t="s">
        <v>1447</v>
      </c>
      <c r="I80" s="9" t="s">
        <v>1310</v>
      </c>
      <c r="J80" s="13" t="s">
        <v>35</v>
      </c>
      <c r="K80" s="13" t="s">
        <v>1470</v>
      </c>
    </row>
    <row r="81" hidden="1" spans="1:11">
      <c r="A81" s="9" t="s">
        <v>1270</v>
      </c>
      <c r="B81" s="9" t="s">
        <v>1443</v>
      </c>
      <c r="C81" s="9" t="s">
        <v>1471</v>
      </c>
      <c r="D81" s="9" t="s">
        <v>1472</v>
      </c>
      <c r="E81" s="9" t="s">
        <v>1274</v>
      </c>
      <c r="F81" s="9" t="s">
        <v>1473</v>
      </c>
      <c r="G81" s="9" t="s">
        <v>1276</v>
      </c>
      <c r="H81" s="9" t="s">
        <v>1447</v>
      </c>
      <c r="I81" s="9" t="s">
        <v>1310</v>
      </c>
      <c r="J81" s="13" t="s">
        <v>35</v>
      </c>
      <c r="K81" s="13" t="s">
        <v>35</v>
      </c>
    </row>
    <row r="82" spans="1:11">
      <c r="A82" s="9" t="s">
        <v>1270</v>
      </c>
      <c r="B82" s="9" t="s">
        <v>1443</v>
      </c>
      <c r="C82" s="9" t="s">
        <v>1444</v>
      </c>
      <c r="D82" s="9" t="s">
        <v>1474</v>
      </c>
      <c r="E82" s="9" t="s">
        <v>1290</v>
      </c>
      <c r="F82" s="9" t="s">
        <v>106</v>
      </c>
      <c r="G82" s="9" t="s">
        <v>1276</v>
      </c>
      <c r="H82" s="9" t="s">
        <v>1447</v>
      </c>
      <c r="I82" s="9" t="s">
        <v>1310</v>
      </c>
      <c r="J82" s="13" t="s">
        <v>38</v>
      </c>
      <c r="K82" s="13" t="s">
        <v>38</v>
      </c>
    </row>
    <row r="83" hidden="1" spans="1:11">
      <c r="A83" s="9" t="s">
        <v>1270</v>
      </c>
      <c r="B83" s="9" t="s">
        <v>1443</v>
      </c>
      <c r="C83" s="9" t="s">
        <v>1444</v>
      </c>
      <c r="D83" s="9" t="s">
        <v>1475</v>
      </c>
      <c r="E83" s="9" t="s">
        <v>1290</v>
      </c>
      <c r="F83" s="11" t="s">
        <v>151</v>
      </c>
      <c r="G83" s="9" t="s">
        <v>1276</v>
      </c>
      <c r="H83" s="9" t="s">
        <v>1447</v>
      </c>
      <c r="I83" s="9" t="s">
        <v>1310</v>
      </c>
      <c r="J83" s="13" t="s">
        <v>35</v>
      </c>
      <c r="K83" s="13" t="s">
        <v>38</v>
      </c>
    </row>
    <row r="84" hidden="1" spans="1:11">
      <c r="A84" s="9" t="s">
        <v>1270</v>
      </c>
      <c r="B84" s="9" t="s">
        <v>1443</v>
      </c>
      <c r="C84" s="9" t="s">
        <v>1444</v>
      </c>
      <c r="D84" s="9" t="s">
        <v>1476</v>
      </c>
      <c r="E84" s="9" t="s">
        <v>1274</v>
      </c>
      <c r="F84" s="9" t="s">
        <v>1477</v>
      </c>
      <c r="G84" s="9" t="s">
        <v>1276</v>
      </c>
      <c r="H84" s="9" t="s">
        <v>1447</v>
      </c>
      <c r="I84" s="9" t="s">
        <v>1310</v>
      </c>
      <c r="J84" s="13" t="s">
        <v>35</v>
      </c>
      <c r="K84" s="13" t="s">
        <v>35</v>
      </c>
    </row>
    <row r="85" hidden="1" spans="1:11">
      <c r="A85" s="9" t="s">
        <v>1270</v>
      </c>
      <c r="B85" s="9" t="s">
        <v>1443</v>
      </c>
      <c r="C85" s="9" t="s">
        <v>1444</v>
      </c>
      <c r="D85" s="9" t="s">
        <v>1478</v>
      </c>
      <c r="E85" s="9" t="s">
        <v>1274</v>
      </c>
      <c r="F85" s="9" t="s">
        <v>1479</v>
      </c>
      <c r="G85" s="9" t="s">
        <v>1276</v>
      </c>
      <c r="H85" s="9" t="s">
        <v>1447</v>
      </c>
      <c r="I85" s="9" t="s">
        <v>1310</v>
      </c>
      <c r="J85" s="13" t="s">
        <v>35</v>
      </c>
      <c r="K85" s="13" t="s">
        <v>35</v>
      </c>
    </row>
    <row r="86" hidden="1" spans="1:11">
      <c r="A86" s="9" t="s">
        <v>1270</v>
      </c>
      <c r="B86" s="9" t="s">
        <v>1443</v>
      </c>
      <c r="C86" s="9" t="s">
        <v>1453</v>
      </c>
      <c r="D86" s="9" t="s">
        <v>1480</v>
      </c>
      <c r="E86" s="9" t="s">
        <v>1274</v>
      </c>
      <c r="F86" s="9" t="s">
        <v>1053</v>
      </c>
      <c r="G86" s="9" t="s">
        <v>1276</v>
      </c>
      <c r="H86" s="9" t="s">
        <v>1447</v>
      </c>
      <c r="I86" s="9" t="s">
        <v>1310</v>
      </c>
      <c r="J86" s="13" t="s">
        <v>35</v>
      </c>
      <c r="K86" s="13" t="s">
        <v>35</v>
      </c>
    </row>
    <row r="87" hidden="1" spans="1:11">
      <c r="A87" s="9" t="s">
        <v>1270</v>
      </c>
      <c r="B87" s="9" t="s">
        <v>1443</v>
      </c>
      <c r="C87" s="9" t="s">
        <v>1444</v>
      </c>
      <c r="D87" s="9" t="s">
        <v>1481</v>
      </c>
      <c r="E87" s="9" t="s">
        <v>1274</v>
      </c>
      <c r="F87" s="9" t="s">
        <v>1482</v>
      </c>
      <c r="G87" s="9" t="s">
        <v>1276</v>
      </c>
      <c r="H87" s="9" t="s">
        <v>1447</v>
      </c>
      <c r="I87" s="9" t="s">
        <v>1310</v>
      </c>
      <c r="J87" s="13" t="s">
        <v>35</v>
      </c>
      <c r="K87" s="13" t="s">
        <v>35</v>
      </c>
    </row>
    <row r="88" spans="1:11">
      <c r="A88" s="9" t="s">
        <v>1270</v>
      </c>
      <c r="B88" s="9" t="s">
        <v>1483</v>
      </c>
      <c r="C88" s="9" t="s">
        <v>1484</v>
      </c>
      <c r="D88" s="9" t="s">
        <v>1485</v>
      </c>
      <c r="E88" s="9" t="s">
        <v>1290</v>
      </c>
      <c r="F88" s="9" t="s">
        <v>117</v>
      </c>
      <c r="G88" s="9" t="s">
        <v>1276</v>
      </c>
      <c r="H88" s="9" t="s">
        <v>1447</v>
      </c>
      <c r="I88" s="9" t="s">
        <v>1486</v>
      </c>
      <c r="J88" s="13" t="s">
        <v>38</v>
      </c>
      <c r="K88" s="13" t="s">
        <v>38</v>
      </c>
    </row>
    <row r="89" spans="1:11">
      <c r="A89" s="9" t="s">
        <v>1270</v>
      </c>
      <c r="B89" s="9" t="s">
        <v>1483</v>
      </c>
      <c r="C89" s="9" t="s">
        <v>1484</v>
      </c>
      <c r="D89" s="9" t="s">
        <v>1487</v>
      </c>
      <c r="E89" s="9" t="s">
        <v>1274</v>
      </c>
      <c r="F89" s="9" t="s">
        <v>242</v>
      </c>
      <c r="G89" s="9" t="s">
        <v>1276</v>
      </c>
      <c r="H89" s="9" t="s">
        <v>1447</v>
      </c>
      <c r="I89" s="9" t="s">
        <v>1486</v>
      </c>
      <c r="J89" s="13" t="s">
        <v>38</v>
      </c>
      <c r="K89" s="13" t="s">
        <v>38</v>
      </c>
    </row>
    <row r="90" spans="1:11">
      <c r="A90" s="9" t="s">
        <v>1270</v>
      </c>
      <c r="B90" s="9" t="s">
        <v>1483</v>
      </c>
      <c r="C90" s="9" t="s">
        <v>1484</v>
      </c>
      <c r="D90" s="9" t="s">
        <v>1488</v>
      </c>
      <c r="E90" s="9" t="s">
        <v>1274</v>
      </c>
      <c r="F90" s="9" t="s">
        <v>84</v>
      </c>
      <c r="G90" s="9" t="s">
        <v>1276</v>
      </c>
      <c r="H90" s="9" t="s">
        <v>1447</v>
      </c>
      <c r="I90" s="9" t="s">
        <v>1486</v>
      </c>
      <c r="J90" s="13" t="s">
        <v>38</v>
      </c>
      <c r="K90" s="13" t="s">
        <v>35</v>
      </c>
    </row>
    <row r="91" hidden="1" spans="1:11">
      <c r="A91" s="9" t="s">
        <v>1270</v>
      </c>
      <c r="B91" s="9" t="s">
        <v>1489</v>
      </c>
      <c r="C91" s="9" t="s">
        <v>1490</v>
      </c>
      <c r="D91" s="9" t="s">
        <v>1491</v>
      </c>
      <c r="E91" s="9" t="s">
        <v>1274</v>
      </c>
      <c r="F91" s="9" t="s">
        <v>1492</v>
      </c>
      <c r="G91" s="9" t="s">
        <v>1276</v>
      </c>
      <c r="H91" s="9" t="s">
        <v>1447</v>
      </c>
      <c r="I91" s="9" t="s">
        <v>1486</v>
      </c>
      <c r="J91" s="13" t="s">
        <v>35</v>
      </c>
      <c r="K91" s="13" t="s">
        <v>35</v>
      </c>
    </row>
    <row r="92" hidden="1" spans="1:11">
      <c r="A92" s="9" t="s">
        <v>1270</v>
      </c>
      <c r="B92" s="9" t="s">
        <v>1489</v>
      </c>
      <c r="C92" s="9" t="s">
        <v>1490</v>
      </c>
      <c r="D92" s="9" t="s">
        <v>1493</v>
      </c>
      <c r="E92" s="9" t="s">
        <v>1274</v>
      </c>
      <c r="F92" s="9" t="s">
        <v>1494</v>
      </c>
      <c r="G92" s="9" t="s">
        <v>1276</v>
      </c>
      <c r="H92" s="9" t="s">
        <v>1447</v>
      </c>
      <c r="I92" s="9" t="s">
        <v>1486</v>
      </c>
      <c r="J92" s="13" t="s">
        <v>35</v>
      </c>
      <c r="K92" s="13" t="s">
        <v>35</v>
      </c>
    </row>
    <row r="93" spans="1:11">
      <c r="A93" s="11" t="s">
        <v>1270</v>
      </c>
      <c r="B93" s="11" t="s">
        <v>1483</v>
      </c>
      <c r="C93" s="11" t="s">
        <v>1484</v>
      </c>
      <c r="D93" s="11" t="s">
        <v>1495</v>
      </c>
      <c r="E93" s="11" t="s">
        <v>1274</v>
      </c>
      <c r="F93" s="11" t="s">
        <v>694</v>
      </c>
      <c r="G93" s="11" t="s">
        <v>1276</v>
      </c>
      <c r="H93" s="11" t="s">
        <v>1447</v>
      </c>
      <c r="I93" s="11" t="s">
        <v>1486</v>
      </c>
      <c r="J93" s="13" t="s">
        <v>38</v>
      </c>
      <c r="K93" s="13" t="s">
        <v>35</v>
      </c>
    </row>
    <row r="94" hidden="1" spans="1:11">
      <c r="A94" s="9" t="s">
        <v>1270</v>
      </c>
      <c r="B94" s="9" t="s">
        <v>1483</v>
      </c>
      <c r="C94" s="9" t="s">
        <v>1484</v>
      </c>
      <c r="D94" s="9" t="s">
        <v>1496</v>
      </c>
      <c r="E94" s="9" t="s">
        <v>1290</v>
      </c>
      <c r="F94" s="9" t="s">
        <v>1497</v>
      </c>
      <c r="G94" s="9" t="s">
        <v>1276</v>
      </c>
      <c r="H94" s="9" t="s">
        <v>1447</v>
      </c>
      <c r="I94" s="9" t="s">
        <v>1486</v>
      </c>
      <c r="J94" s="13" t="s">
        <v>35</v>
      </c>
      <c r="K94" s="13" t="s">
        <v>38</v>
      </c>
    </row>
    <row r="95" hidden="1" spans="1:11">
      <c r="A95" s="9" t="s">
        <v>1270</v>
      </c>
      <c r="B95" s="9" t="s">
        <v>1483</v>
      </c>
      <c r="C95" s="9" t="s">
        <v>1484</v>
      </c>
      <c r="D95" s="9" t="s">
        <v>1498</v>
      </c>
      <c r="E95" s="9" t="s">
        <v>1274</v>
      </c>
      <c r="F95" s="9" t="s">
        <v>277</v>
      </c>
      <c r="G95" s="9" t="s">
        <v>1276</v>
      </c>
      <c r="H95" s="9" t="s">
        <v>1447</v>
      </c>
      <c r="I95" s="9" t="s">
        <v>1486</v>
      </c>
      <c r="J95" s="13" t="s">
        <v>35</v>
      </c>
      <c r="K95" s="13" t="s">
        <v>38</v>
      </c>
    </row>
    <row r="96" hidden="1" spans="1:11">
      <c r="A96" s="9" t="s">
        <v>1270</v>
      </c>
      <c r="B96" s="9" t="s">
        <v>1483</v>
      </c>
      <c r="C96" s="9" t="s">
        <v>1484</v>
      </c>
      <c r="D96" s="9" t="s">
        <v>1499</v>
      </c>
      <c r="E96" s="9" t="s">
        <v>1274</v>
      </c>
      <c r="F96" s="9" t="s">
        <v>1500</v>
      </c>
      <c r="G96" s="9" t="s">
        <v>1276</v>
      </c>
      <c r="H96" s="9" t="s">
        <v>1447</v>
      </c>
      <c r="I96" s="9" t="s">
        <v>1486</v>
      </c>
      <c r="J96" s="13" t="s">
        <v>35</v>
      </c>
      <c r="K96" s="13" t="s">
        <v>38</v>
      </c>
    </row>
    <row r="97" hidden="1" spans="1:11">
      <c r="A97" s="9" t="s">
        <v>1270</v>
      </c>
      <c r="B97" s="9" t="s">
        <v>1483</v>
      </c>
      <c r="C97" s="9" t="s">
        <v>1484</v>
      </c>
      <c r="D97" s="9" t="s">
        <v>1501</v>
      </c>
      <c r="E97" s="9" t="s">
        <v>1290</v>
      </c>
      <c r="F97" s="9" t="s">
        <v>1502</v>
      </c>
      <c r="G97" s="9" t="s">
        <v>1276</v>
      </c>
      <c r="H97" s="9" t="s">
        <v>1447</v>
      </c>
      <c r="I97" s="9" t="s">
        <v>1486</v>
      </c>
      <c r="J97" s="13" t="s">
        <v>35</v>
      </c>
      <c r="K97" s="13" t="s">
        <v>35</v>
      </c>
    </row>
    <row r="98" hidden="1" spans="1:11">
      <c r="A98" s="9" t="s">
        <v>1270</v>
      </c>
      <c r="B98" s="9" t="s">
        <v>1483</v>
      </c>
      <c r="C98" s="9" t="s">
        <v>1484</v>
      </c>
      <c r="D98" s="9" t="s">
        <v>1503</v>
      </c>
      <c r="E98" s="9" t="s">
        <v>1274</v>
      </c>
      <c r="F98" s="9" t="s">
        <v>1504</v>
      </c>
      <c r="G98" s="9" t="s">
        <v>1276</v>
      </c>
      <c r="H98" s="9" t="s">
        <v>1447</v>
      </c>
      <c r="I98" s="9" t="s">
        <v>1486</v>
      </c>
      <c r="J98" s="13" t="s">
        <v>35</v>
      </c>
      <c r="K98" s="13" t="s">
        <v>35</v>
      </c>
    </row>
    <row r="99" hidden="1" spans="1:11">
      <c r="A99" s="9" t="s">
        <v>1270</v>
      </c>
      <c r="B99" s="9" t="s">
        <v>1483</v>
      </c>
      <c r="C99" s="9" t="s">
        <v>1484</v>
      </c>
      <c r="D99" s="9" t="s">
        <v>1505</v>
      </c>
      <c r="E99" s="9" t="s">
        <v>1274</v>
      </c>
      <c r="F99" s="9" t="s">
        <v>1506</v>
      </c>
      <c r="G99" s="9" t="s">
        <v>1276</v>
      </c>
      <c r="H99" s="9" t="s">
        <v>1447</v>
      </c>
      <c r="I99" s="9" t="s">
        <v>1486</v>
      </c>
      <c r="J99" s="13" t="s">
        <v>35</v>
      </c>
      <c r="K99" s="13" t="s">
        <v>35</v>
      </c>
    </row>
    <row r="100" hidden="1" spans="1:11">
      <c r="A100" s="9" t="s">
        <v>1270</v>
      </c>
      <c r="B100" s="9" t="s">
        <v>1483</v>
      </c>
      <c r="C100" s="9" t="s">
        <v>1484</v>
      </c>
      <c r="D100" s="9" t="s">
        <v>1507</v>
      </c>
      <c r="E100" s="9" t="s">
        <v>1274</v>
      </c>
      <c r="F100" s="11" t="s">
        <v>1508</v>
      </c>
      <c r="G100" s="9" t="s">
        <v>1276</v>
      </c>
      <c r="H100" s="9" t="s">
        <v>1447</v>
      </c>
      <c r="I100" s="9" t="s">
        <v>1486</v>
      </c>
      <c r="J100" s="13" t="s">
        <v>35</v>
      </c>
      <c r="K100" s="13" t="s">
        <v>35</v>
      </c>
    </row>
    <row r="101" hidden="1" spans="1:11">
      <c r="A101" s="9" t="s">
        <v>1270</v>
      </c>
      <c r="B101" s="9" t="s">
        <v>1483</v>
      </c>
      <c r="C101" s="9" t="s">
        <v>1484</v>
      </c>
      <c r="D101" s="9" t="s">
        <v>1509</v>
      </c>
      <c r="E101" s="9" t="s">
        <v>1274</v>
      </c>
      <c r="F101" s="9" t="s">
        <v>1510</v>
      </c>
      <c r="G101" s="9" t="s">
        <v>1276</v>
      </c>
      <c r="H101" s="9" t="s">
        <v>1447</v>
      </c>
      <c r="I101" s="9" t="s">
        <v>1486</v>
      </c>
      <c r="J101" s="13" t="s">
        <v>35</v>
      </c>
      <c r="K101" s="13" t="s">
        <v>35</v>
      </c>
    </row>
    <row r="102" spans="1:11">
      <c r="A102" s="9" t="s">
        <v>1270</v>
      </c>
      <c r="B102" s="9" t="s">
        <v>1483</v>
      </c>
      <c r="C102" s="9" t="s">
        <v>1484</v>
      </c>
      <c r="D102" s="9" t="s">
        <v>1511</v>
      </c>
      <c r="E102" s="9" t="s">
        <v>1274</v>
      </c>
      <c r="F102" s="9" t="s">
        <v>65</v>
      </c>
      <c r="G102" s="9" t="s">
        <v>1276</v>
      </c>
      <c r="H102" s="9" t="s">
        <v>1447</v>
      </c>
      <c r="I102" s="9" t="s">
        <v>1486</v>
      </c>
      <c r="J102" s="13" t="s">
        <v>38</v>
      </c>
      <c r="K102" s="13" t="s">
        <v>35</v>
      </c>
    </row>
    <row r="103" hidden="1" spans="1:11">
      <c r="A103" s="9" t="s">
        <v>1270</v>
      </c>
      <c r="B103" s="9" t="s">
        <v>1483</v>
      </c>
      <c r="C103" s="9" t="s">
        <v>1484</v>
      </c>
      <c r="D103" s="9" t="s">
        <v>1512</v>
      </c>
      <c r="E103" s="9" t="s">
        <v>1274</v>
      </c>
      <c r="F103" s="9" t="s">
        <v>1513</v>
      </c>
      <c r="G103" s="9" t="s">
        <v>1276</v>
      </c>
      <c r="H103" s="9" t="s">
        <v>1447</v>
      </c>
      <c r="I103" s="9" t="s">
        <v>1486</v>
      </c>
      <c r="J103" s="13" t="s">
        <v>35</v>
      </c>
      <c r="K103" s="13" t="s">
        <v>35</v>
      </c>
    </row>
    <row r="104" hidden="1" spans="1:11">
      <c r="A104" s="9" t="s">
        <v>1270</v>
      </c>
      <c r="B104" s="9" t="s">
        <v>1483</v>
      </c>
      <c r="C104" s="9" t="s">
        <v>1484</v>
      </c>
      <c r="D104" s="9" t="s">
        <v>1514</v>
      </c>
      <c r="E104" s="9" t="s">
        <v>1274</v>
      </c>
      <c r="F104" s="9" t="s">
        <v>1515</v>
      </c>
      <c r="G104" s="9" t="s">
        <v>1276</v>
      </c>
      <c r="H104" s="9" t="s">
        <v>1447</v>
      </c>
      <c r="I104" s="9" t="s">
        <v>1486</v>
      </c>
      <c r="J104" s="13" t="s">
        <v>35</v>
      </c>
      <c r="K104" s="13" t="s">
        <v>35</v>
      </c>
    </row>
    <row r="105" hidden="1" spans="1:11">
      <c r="A105" s="9" t="s">
        <v>1270</v>
      </c>
      <c r="B105" s="9" t="s">
        <v>1483</v>
      </c>
      <c r="C105" s="9" t="s">
        <v>1484</v>
      </c>
      <c r="D105" s="9" t="s">
        <v>1516</v>
      </c>
      <c r="E105" s="9" t="s">
        <v>1274</v>
      </c>
      <c r="F105" s="9" t="s">
        <v>1517</v>
      </c>
      <c r="G105" s="9" t="s">
        <v>1276</v>
      </c>
      <c r="H105" s="9" t="s">
        <v>1447</v>
      </c>
      <c r="I105" s="9" t="s">
        <v>1486</v>
      </c>
      <c r="J105" s="13" t="s">
        <v>35</v>
      </c>
      <c r="K105" s="13" t="s">
        <v>35</v>
      </c>
    </row>
    <row r="106" hidden="1" spans="1:11">
      <c r="A106" s="9" t="s">
        <v>1270</v>
      </c>
      <c r="B106" s="9" t="s">
        <v>185</v>
      </c>
      <c r="C106" s="9" t="s">
        <v>1518</v>
      </c>
      <c r="D106" s="9" t="s">
        <v>1519</v>
      </c>
      <c r="E106" s="9" t="s">
        <v>1307</v>
      </c>
      <c r="F106" s="9" t="s">
        <v>1520</v>
      </c>
      <c r="G106" s="9" t="s">
        <v>1276</v>
      </c>
      <c r="H106" s="9" t="s">
        <v>1447</v>
      </c>
      <c r="I106" s="9" t="s">
        <v>1521</v>
      </c>
      <c r="J106" s="13" t="s">
        <v>35</v>
      </c>
      <c r="K106" s="13" t="s">
        <v>35</v>
      </c>
    </row>
    <row r="107" hidden="1" spans="1:11">
      <c r="A107" s="9" t="s">
        <v>1270</v>
      </c>
      <c r="B107" s="9" t="s">
        <v>185</v>
      </c>
      <c r="C107" s="9" t="s">
        <v>1522</v>
      </c>
      <c r="D107" s="9" t="s">
        <v>1523</v>
      </c>
      <c r="E107" s="9" t="s">
        <v>1274</v>
      </c>
      <c r="F107" s="9" t="s">
        <v>1524</v>
      </c>
      <c r="G107" s="9" t="s">
        <v>1276</v>
      </c>
      <c r="H107" s="9" t="s">
        <v>1447</v>
      </c>
      <c r="I107" s="9" t="s">
        <v>1521</v>
      </c>
      <c r="J107" s="13" t="s">
        <v>35</v>
      </c>
      <c r="K107" s="13" t="s">
        <v>35</v>
      </c>
    </row>
    <row r="108" spans="1:11">
      <c r="A108" s="9" t="s">
        <v>1270</v>
      </c>
      <c r="B108" s="9" t="s">
        <v>185</v>
      </c>
      <c r="C108" s="9" t="s">
        <v>1518</v>
      </c>
      <c r="D108" s="9" t="s">
        <v>1525</v>
      </c>
      <c r="E108" s="9" t="s">
        <v>1274</v>
      </c>
      <c r="F108" s="9" t="s">
        <v>97</v>
      </c>
      <c r="G108" s="9" t="s">
        <v>1276</v>
      </c>
      <c r="H108" s="9" t="s">
        <v>1447</v>
      </c>
      <c r="I108" s="9" t="s">
        <v>1521</v>
      </c>
      <c r="J108" s="13" t="s">
        <v>38</v>
      </c>
      <c r="K108" s="13" t="s">
        <v>35</v>
      </c>
    </row>
    <row r="109" hidden="1" spans="1:11">
      <c r="A109" s="9" t="s">
        <v>1270</v>
      </c>
      <c r="B109" s="9" t="s">
        <v>185</v>
      </c>
      <c r="C109" s="9" t="s">
        <v>1518</v>
      </c>
      <c r="D109" s="9" t="s">
        <v>1526</v>
      </c>
      <c r="E109" s="9" t="s">
        <v>1274</v>
      </c>
      <c r="F109" s="9" t="s">
        <v>439</v>
      </c>
      <c r="G109" s="9" t="s">
        <v>1276</v>
      </c>
      <c r="H109" s="9" t="s">
        <v>1447</v>
      </c>
      <c r="I109" s="9" t="s">
        <v>1521</v>
      </c>
      <c r="J109" s="13" t="s">
        <v>35</v>
      </c>
      <c r="K109" s="13" t="s">
        <v>35</v>
      </c>
    </row>
    <row r="110" hidden="1" spans="1:11">
      <c r="A110" s="9" t="s">
        <v>1270</v>
      </c>
      <c r="B110" s="9" t="s">
        <v>474</v>
      </c>
      <c r="C110" s="9" t="s">
        <v>1527</v>
      </c>
      <c r="D110" s="9" t="s">
        <v>1528</v>
      </c>
      <c r="E110" s="9" t="s">
        <v>1274</v>
      </c>
      <c r="F110" s="11" t="s">
        <v>1529</v>
      </c>
      <c r="G110" s="9" t="s">
        <v>1276</v>
      </c>
      <c r="H110" s="9" t="s">
        <v>1447</v>
      </c>
      <c r="I110" s="9" t="s">
        <v>1521</v>
      </c>
      <c r="J110" s="13" t="s">
        <v>35</v>
      </c>
      <c r="K110" s="13" t="s">
        <v>35</v>
      </c>
    </row>
    <row r="111" hidden="1" spans="1:11">
      <c r="A111" s="9" t="s">
        <v>1270</v>
      </c>
      <c r="B111" s="9" t="s">
        <v>1530</v>
      </c>
      <c r="C111" s="9" t="s">
        <v>1531</v>
      </c>
      <c r="D111" s="9" t="s">
        <v>1532</v>
      </c>
      <c r="E111" s="9" t="s">
        <v>1274</v>
      </c>
      <c r="F111" s="9" t="s">
        <v>1533</v>
      </c>
      <c r="G111" s="9" t="s">
        <v>1276</v>
      </c>
      <c r="H111" s="9" t="s">
        <v>1447</v>
      </c>
      <c r="I111" s="9" t="s">
        <v>1521</v>
      </c>
      <c r="J111" s="13" t="s">
        <v>35</v>
      </c>
      <c r="K111" s="13" t="s">
        <v>35</v>
      </c>
    </row>
    <row r="112" hidden="1" spans="1:11">
      <c r="A112" s="9" t="s">
        <v>1270</v>
      </c>
      <c r="B112" s="9" t="s">
        <v>1530</v>
      </c>
      <c r="C112" s="9" t="s">
        <v>1531</v>
      </c>
      <c r="D112" s="9" t="s">
        <v>1534</v>
      </c>
      <c r="E112" s="9" t="s">
        <v>1274</v>
      </c>
      <c r="F112" s="9" t="s">
        <v>1164</v>
      </c>
      <c r="G112" s="9" t="s">
        <v>1276</v>
      </c>
      <c r="H112" s="9" t="s">
        <v>1447</v>
      </c>
      <c r="I112" s="9" t="s">
        <v>1521</v>
      </c>
      <c r="J112" s="13" t="s">
        <v>35</v>
      </c>
      <c r="K112" s="13" t="s">
        <v>35</v>
      </c>
    </row>
    <row r="113" hidden="1" spans="1:11">
      <c r="A113" s="9" t="s">
        <v>1270</v>
      </c>
      <c r="B113" s="9" t="s">
        <v>1530</v>
      </c>
      <c r="C113" s="9" t="s">
        <v>1531</v>
      </c>
      <c r="D113" s="9" t="s">
        <v>1535</v>
      </c>
      <c r="E113" s="9" t="s">
        <v>1307</v>
      </c>
      <c r="F113" s="9" t="s">
        <v>1536</v>
      </c>
      <c r="G113" s="9" t="s">
        <v>1276</v>
      </c>
      <c r="H113" s="9" t="s">
        <v>1447</v>
      </c>
      <c r="I113" s="9" t="s">
        <v>1521</v>
      </c>
      <c r="J113" s="13" t="s">
        <v>35</v>
      </c>
      <c r="K113" s="13" t="s">
        <v>35</v>
      </c>
    </row>
    <row r="114" hidden="1" spans="1:11">
      <c r="A114" s="9" t="s">
        <v>1270</v>
      </c>
      <c r="B114" s="9" t="s">
        <v>474</v>
      </c>
      <c r="C114" s="9" t="s">
        <v>1527</v>
      </c>
      <c r="D114" s="9" t="s">
        <v>1537</v>
      </c>
      <c r="E114" s="9" t="s">
        <v>1290</v>
      </c>
      <c r="F114" s="11" t="s">
        <v>1538</v>
      </c>
      <c r="G114" s="9" t="s">
        <v>1276</v>
      </c>
      <c r="H114" s="9" t="s">
        <v>1447</v>
      </c>
      <c r="I114" s="9" t="s">
        <v>1521</v>
      </c>
      <c r="J114" s="13" t="s">
        <v>35</v>
      </c>
      <c r="K114" s="13" t="s">
        <v>35</v>
      </c>
    </row>
    <row r="115" hidden="1" spans="1:11">
      <c r="A115" s="9" t="s">
        <v>1270</v>
      </c>
      <c r="B115" s="9" t="s">
        <v>474</v>
      </c>
      <c r="C115" s="9" t="s">
        <v>1527</v>
      </c>
      <c r="D115" s="9" t="s">
        <v>1539</v>
      </c>
      <c r="E115" s="9" t="s">
        <v>1274</v>
      </c>
      <c r="F115" s="9" t="s">
        <v>1540</v>
      </c>
      <c r="G115" s="9" t="s">
        <v>1276</v>
      </c>
      <c r="H115" s="9" t="s">
        <v>1447</v>
      </c>
      <c r="I115" s="9" t="s">
        <v>1521</v>
      </c>
      <c r="J115" s="13" t="s">
        <v>35</v>
      </c>
      <c r="K115" s="13" t="s">
        <v>35</v>
      </c>
    </row>
    <row r="116" hidden="1" spans="1:11">
      <c r="A116" s="9" t="s">
        <v>1270</v>
      </c>
      <c r="B116" s="9" t="s">
        <v>474</v>
      </c>
      <c r="C116" s="9" t="s">
        <v>1527</v>
      </c>
      <c r="D116" s="9" t="s">
        <v>1541</v>
      </c>
      <c r="E116" s="9" t="s">
        <v>1307</v>
      </c>
      <c r="F116" s="9" t="s">
        <v>1542</v>
      </c>
      <c r="G116" s="9" t="s">
        <v>1276</v>
      </c>
      <c r="H116" s="9" t="s">
        <v>1447</v>
      </c>
      <c r="I116" s="9" t="s">
        <v>1521</v>
      </c>
      <c r="J116" s="13" t="s">
        <v>35</v>
      </c>
      <c r="K116" s="13" t="s">
        <v>35</v>
      </c>
    </row>
    <row r="117" hidden="1" spans="1:11">
      <c r="A117" s="9" t="s">
        <v>1270</v>
      </c>
      <c r="B117" s="9" t="s">
        <v>1543</v>
      </c>
      <c r="C117" s="9" t="s">
        <v>1544</v>
      </c>
      <c r="D117" s="9" t="s">
        <v>1545</v>
      </c>
      <c r="E117" s="9" t="s">
        <v>1307</v>
      </c>
      <c r="F117" s="11" t="s">
        <v>1546</v>
      </c>
      <c r="G117" s="9" t="s">
        <v>1276</v>
      </c>
      <c r="H117" s="9" t="s">
        <v>1447</v>
      </c>
      <c r="I117" s="9" t="s">
        <v>1521</v>
      </c>
      <c r="J117" s="13" t="s">
        <v>35</v>
      </c>
      <c r="K117" s="13" t="s">
        <v>35</v>
      </c>
    </row>
    <row r="118" hidden="1" spans="1:11">
      <c r="A118" s="9" t="s">
        <v>1270</v>
      </c>
      <c r="B118" s="9" t="s">
        <v>1543</v>
      </c>
      <c r="C118" s="9" t="s">
        <v>1544</v>
      </c>
      <c r="D118" s="9" t="s">
        <v>1547</v>
      </c>
      <c r="E118" s="9" t="s">
        <v>1274</v>
      </c>
      <c r="F118" s="9" t="s">
        <v>1548</v>
      </c>
      <c r="G118" s="9" t="s">
        <v>1276</v>
      </c>
      <c r="H118" s="9" t="s">
        <v>1447</v>
      </c>
      <c r="I118" s="9" t="s">
        <v>1521</v>
      </c>
      <c r="J118" s="13" t="s">
        <v>35</v>
      </c>
      <c r="K118" s="13" t="s">
        <v>35</v>
      </c>
    </row>
    <row r="119" hidden="1" spans="1:11">
      <c r="A119" s="9" t="s">
        <v>1270</v>
      </c>
      <c r="B119" s="9" t="s">
        <v>1549</v>
      </c>
      <c r="C119" s="9" t="s">
        <v>1550</v>
      </c>
      <c r="D119" s="9" t="s">
        <v>1551</v>
      </c>
      <c r="E119" s="9" t="s">
        <v>1290</v>
      </c>
      <c r="F119" s="9" t="s">
        <v>714</v>
      </c>
      <c r="G119" s="9" t="s">
        <v>1276</v>
      </c>
      <c r="H119" s="9" t="s">
        <v>1447</v>
      </c>
      <c r="I119" s="9" t="s">
        <v>1521</v>
      </c>
      <c r="J119" s="13" t="s">
        <v>35</v>
      </c>
      <c r="K119" s="13" t="s">
        <v>1552</v>
      </c>
    </row>
    <row r="120" hidden="1" spans="1:11">
      <c r="A120" s="9" t="s">
        <v>1270</v>
      </c>
      <c r="B120" s="9" t="s">
        <v>1549</v>
      </c>
      <c r="C120" s="9" t="s">
        <v>1550</v>
      </c>
      <c r="D120" s="9" t="s">
        <v>1553</v>
      </c>
      <c r="E120" s="9" t="s">
        <v>1274</v>
      </c>
      <c r="F120" s="9" t="s">
        <v>1554</v>
      </c>
      <c r="G120" s="9" t="s">
        <v>1276</v>
      </c>
      <c r="H120" s="9" t="s">
        <v>1447</v>
      </c>
      <c r="I120" s="9" t="s">
        <v>1521</v>
      </c>
      <c r="J120" s="13" t="s">
        <v>35</v>
      </c>
      <c r="K120" s="13" t="s">
        <v>35</v>
      </c>
    </row>
    <row r="121" hidden="1" spans="1:11">
      <c r="A121" s="9" t="s">
        <v>1270</v>
      </c>
      <c r="B121" s="9" t="s">
        <v>1555</v>
      </c>
      <c r="C121" s="9" t="s">
        <v>1556</v>
      </c>
      <c r="D121" s="9" t="s">
        <v>1557</v>
      </c>
      <c r="E121" s="9" t="s">
        <v>1290</v>
      </c>
      <c r="F121" s="9" t="s">
        <v>1082</v>
      </c>
      <c r="G121" s="9" t="s">
        <v>1276</v>
      </c>
      <c r="H121" s="9" t="s">
        <v>1447</v>
      </c>
      <c r="I121" s="9" t="s">
        <v>1521</v>
      </c>
      <c r="J121" s="13" t="s">
        <v>35</v>
      </c>
      <c r="K121" s="13" t="s">
        <v>35</v>
      </c>
    </row>
    <row r="122" hidden="1" spans="1:11">
      <c r="A122" s="9" t="s">
        <v>1270</v>
      </c>
      <c r="B122" s="9" t="s">
        <v>1555</v>
      </c>
      <c r="C122" s="9" t="s">
        <v>1556</v>
      </c>
      <c r="D122" s="9" t="s">
        <v>1558</v>
      </c>
      <c r="E122" s="9" t="s">
        <v>1290</v>
      </c>
      <c r="F122" s="9" t="s">
        <v>647</v>
      </c>
      <c r="G122" s="9" t="s">
        <v>1276</v>
      </c>
      <c r="H122" s="9" t="s">
        <v>1447</v>
      </c>
      <c r="I122" s="9" t="s">
        <v>1521</v>
      </c>
      <c r="J122" s="13" t="s">
        <v>35</v>
      </c>
      <c r="K122" s="13" t="s">
        <v>38</v>
      </c>
    </row>
    <row r="123" hidden="1" spans="1:11">
      <c r="A123" s="9" t="s">
        <v>1270</v>
      </c>
      <c r="B123" s="9" t="s">
        <v>1549</v>
      </c>
      <c r="C123" s="9" t="s">
        <v>1559</v>
      </c>
      <c r="D123" s="9" t="s">
        <v>1560</v>
      </c>
      <c r="E123" s="9" t="s">
        <v>1274</v>
      </c>
      <c r="F123" s="9" t="s">
        <v>1561</v>
      </c>
      <c r="G123" s="9" t="s">
        <v>1276</v>
      </c>
      <c r="H123" s="9" t="s">
        <v>1447</v>
      </c>
      <c r="I123" s="9" t="s">
        <v>1521</v>
      </c>
      <c r="J123" s="13" t="s">
        <v>35</v>
      </c>
      <c r="K123" s="13" t="s">
        <v>35</v>
      </c>
    </row>
    <row r="124" hidden="1" spans="1:11">
      <c r="A124" s="9" t="s">
        <v>1270</v>
      </c>
      <c r="B124" s="9" t="s">
        <v>474</v>
      </c>
      <c r="C124" s="9" t="s">
        <v>1527</v>
      </c>
      <c r="D124" s="9" t="s">
        <v>1562</v>
      </c>
      <c r="E124" s="9" t="s">
        <v>1274</v>
      </c>
      <c r="F124" s="9" t="s">
        <v>634</v>
      </c>
      <c r="G124" s="9" t="s">
        <v>1276</v>
      </c>
      <c r="H124" s="9" t="s">
        <v>1447</v>
      </c>
      <c r="I124" s="9" t="s">
        <v>1521</v>
      </c>
      <c r="J124" s="13" t="s">
        <v>35</v>
      </c>
      <c r="K124" s="13" t="s">
        <v>35</v>
      </c>
    </row>
    <row r="125" hidden="1" spans="1:11">
      <c r="A125" s="9" t="s">
        <v>1270</v>
      </c>
      <c r="B125" s="9" t="s">
        <v>474</v>
      </c>
      <c r="C125" s="9" t="s">
        <v>1527</v>
      </c>
      <c r="D125" s="9" t="s">
        <v>1563</v>
      </c>
      <c r="E125" s="9" t="s">
        <v>1274</v>
      </c>
      <c r="F125" s="9" t="s">
        <v>1564</v>
      </c>
      <c r="G125" s="9" t="s">
        <v>1276</v>
      </c>
      <c r="H125" s="9" t="s">
        <v>1447</v>
      </c>
      <c r="I125" s="9" t="s">
        <v>1521</v>
      </c>
      <c r="J125" s="13" t="s">
        <v>35</v>
      </c>
      <c r="K125" s="13" t="s">
        <v>35</v>
      </c>
    </row>
    <row r="126" hidden="1" spans="1:11">
      <c r="A126" s="9" t="s">
        <v>1270</v>
      </c>
      <c r="B126" s="9" t="s">
        <v>185</v>
      </c>
      <c r="C126" s="9" t="s">
        <v>1565</v>
      </c>
      <c r="D126" s="9" t="s">
        <v>1566</v>
      </c>
      <c r="E126" s="9" t="s">
        <v>1274</v>
      </c>
      <c r="F126" s="9" t="s">
        <v>1567</v>
      </c>
      <c r="G126" s="9" t="s">
        <v>1276</v>
      </c>
      <c r="H126" s="9" t="s">
        <v>1447</v>
      </c>
      <c r="I126" s="9" t="s">
        <v>1521</v>
      </c>
      <c r="J126" s="13" t="s">
        <v>35</v>
      </c>
      <c r="K126" s="13" t="s">
        <v>35</v>
      </c>
    </row>
    <row r="127" hidden="1" spans="1:11">
      <c r="A127" s="9" t="s">
        <v>1270</v>
      </c>
      <c r="B127" s="9" t="s">
        <v>185</v>
      </c>
      <c r="C127" s="9" t="s">
        <v>1568</v>
      </c>
      <c r="D127" s="9" t="s">
        <v>1569</v>
      </c>
      <c r="E127" s="9" t="s">
        <v>1274</v>
      </c>
      <c r="F127" s="9" t="s">
        <v>1570</v>
      </c>
      <c r="G127" s="9" t="s">
        <v>1276</v>
      </c>
      <c r="H127" s="9" t="s">
        <v>1447</v>
      </c>
      <c r="I127" s="9" t="s">
        <v>1521</v>
      </c>
      <c r="J127" s="13" t="s">
        <v>35</v>
      </c>
      <c r="K127" s="13" t="s">
        <v>35</v>
      </c>
    </row>
    <row r="128" hidden="1" spans="1:11">
      <c r="A128" s="9" t="s">
        <v>1270</v>
      </c>
      <c r="B128" s="9" t="s">
        <v>185</v>
      </c>
      <c r="C128" s="9" t="s">
        <v>1568</v>
      </c>
      <c r="D128" s="9" t="s">
        <v>1571</v>
      </c>
      <c r="E128" s="9" t="s">
        <v>1274</v>
      </c>
      <c r="F128" s="9" t="s">
        <v>1572</v>
      </c>
      <c r="G128" s="9" t="s">
        <v>1276</v>
      </c>
      <c r="H128" s="9" t="s">
        <v>1447</v>
      </c>
      <c r="I128" s="9" t="s">
        <v>1521</v>
      </c>
      <c r="J128" s="13" t="s">
        <v>35</v>
      </c>
      <c r="K128" s="13" t="s">
        <v>35</v>
      </c>
    </row>
    <row r="129" hidden="1" spans="1:11">
      <c r="A129" s="9" t="s">
        <v>1270</v>
      </c>
      <c r="B129" s="9" t="s">
        <v>474</v>
      </c>
      <c r="C129" s="9" t="s">
        <v>1573</v>
      </c>
      <c r="D129" s="9" t="s">
        <v>1574</v>
      </c>
      <c r="E129" s="9" t="s">
        <v>1274</v>
      </c>
      <c r="F129" s="9" t="s">
        <v>1575</v>
      </c>
      <c r="G129" s="9" t="s">
        <v>1276</v>
      </c>
      <c r="H129" s="9" t="s">
        <v>1447</v>
      </c>
      <c r="I129" s="9" t="s">
        <v>1521</v>
      </c>
      <c r="J129" s="13" t="s">
        <v>35</v>
      </c>
      <c r="K129" s="13" t="s">
        <v>35</v>
      </c>
    </row>
    <row r="130" hidden="1" spans="1:11">
      <c r="A130" s="9" t="s">
        <v>1270</v>
      </c>
      <c r="B130" s="9" t="s">
        <v>474</v>
      </c>
      <c r="C130" s="9" t="s">
        <v>1573</v>
      </c>
      <c r="D130" s="9" t="s">
        <v>1576</v>
      </c>
      <c r="E130" s="9" t="s">
        <v>1274</v>
      </c>
      <c r="F130" s="9" t="s">
        <v>1577</v>
      </c>
      <c r="G130" s="9" t="s">
        <v>1276</v>
      </c>
      <c r="H130" s="9" t="s">
        <v>1447</v>
      </c>
      <c r="I130" s="9" t="s">
        <v>1521</v>
      </c>
      <c r="J130" s="13" t="s">
        <v>35</v>
      </c>
      <c r="K130" s="13" t="s">
        <v>35</v>
      </c>
    </row>
    <row r="131" hidden="1" spans="1:11">
      <c r="A131" s="9" t="s">
        <v>1270</v>
      </c>
      <c r="B131" s="9" t="s">
        <v>474</v>
      </c>
      <c r="C131" s="9" t="s">
        <v>1578</v>
      </c>
      <c r="D131" s="9" t="s">
        <v>1579</v>
      </c>
      <c r="E131" s="9" t="s">
        <v>1274</v>
      </c>
      <c r="F131" s="9" t="s">
        <v>1580</v>
      </c>
      <c r="G131" s="9" t="s">
        <v>1276</v>
      </c>
      <c r="H131" s="9" t="s">
        <v>1447</v>
      </c>
      <c r="I131" s="9" t="s">
        <v>1521</v>
      </c>
      <c r="J131" s="13" t="s">
        <v>35</v>
      </c>
      <c r="K131" s="13" t="s">
        <v>35</v>
      </c>
    </row>
    <row r="132" hidden="1" spans="1:11">
      <c r="A132" s="9" t="s">
        <v>1270</v>
      </c>
      <c r="B132" s="9" t="s">
        <v>1555</v>
      </c>
      <c r="C132" s="9" t="s">
        <v>1556</v>
      </c>
      <c r="D132" s="9" t="s">
        <v>1581</v>
      </c>
      <c r="E132" s="9" t="s">
        <v>1307</v>
      </c>
      <c r="F132" s="9" t="s">
        <v>1582</v>
      </c>
      <c r="G132" s="9" t="s">
        <v>1276</v>
      </c>
      <c r="H132" s="9" t="s">
        <v>1447</v>
      </c>
      <c r="I132" s="9" t="s">
        <v>1521</v>
      </c>
      <c r="J132" s="13" t="s">
        <v>35</v>
      </c>
      <c r="K132" s="13" t="s">
        <v>35</v>
      </c>
    </row>
    <row r="133" spans="1:11">
      <c r="A133" s="9" t="s">
        <v>1270</v>
      </c>
      <c r="B133" s="9" t="s">
        <v>1555</v>
      </c>
      <c r="C133" s="9" t="s">
        <v>1556</v>
      </c>
      <c r="D133" s="9" t="s">
        <v>1583</v>
      </c>
      <c r="E133" s="9" t="s">
        <v>1274</v>
      </c>
      <c r="F133" s="9" t="s">
        <v>1584</v>
      </c>
      <c r="G133" s="9" t="s">
        <v>1276</v>
      </c>
      <c r="H133" s="9" t="s">
        <v>1447</v>
      </c>
      <c r="I133" s="9" t="s">
        <v>1521</v>
      </c>
      <c r="J133" s="13" t="s">
        <v>38</v>
      </c>
      <c r="K133" s="13" t="s">
        <v>35</v>
      </c>
    </row>
    <row r="134" hidden="1" spans="1:11">
      <c r="A134" s="9" t="s">
        <v>1270</v>
      </c>
      <c r="B134" s="9" t="s">
        <v>1549</v>
      </c>
      <c r="C134" s="9" t="s">
        <v>1550</v>
      </c>
      <c r="D134" s="9" t="s">
        <v>1585</v>
      </c>
      <c r="E134" s="9" t="s">
        <v>1274</v>
      </c>
      <c r="F134" s="9" t="s">
        <v>1586</v>
      </c>
      <c r="G134" s="9" t="s">
        <v>1276</v>
      </c>
      <c r="H134" s="9" t="s">
        <v>1447</v>
      </c>
      <c r="I134" s="9" t="s">
        <v>1521</v>
      </c>
      <c r="J134" s="13" t="s">
        <v>35</v>
      </c>
      <c r="K134" s="13" t="s">
        <v>35</v>
      </c>
    </row>
    <row r="135" hidden="1" spans="1:11">
      <c r="A135" s="9" t="s">
        <v>1270</v>
      </c>
      <c r="B135" s="9" t="s">
        <v>474</v>
      </c>
      <c r="C135" s="9" t="s">
        <v>1527</v>
      </c>
      <c r="D135" s="9" t="s">
        <v>1587</v>
      </c>
      <c r="E135" s="9" t="s">
        <v>1274</v>
      </c>
      <c r="F135" s="9" t="s">
        <v>1588</v>
      </c>
      <c r="G135" s="9" t="s">
        <v>1276</v>
      </c>
      <c r="H135" s="9" t="s">
        <v>1447</v>
      </c>
      <c r="I135" s="9" t="s">
        <v>1521</v>
      </c>
      <c r="J135" s="13" t="s">
        <v>35</v>
      </c>
      <c r="K135" s="13" t="s">
        <v>35</v>
      </c>
    </row>
    <row r="136" hidden="1" spans="1:11">
      <c r="A136" s="9" t="s">
        <v>1270</v>
      </c>
      <c r="B136" s="9" t="s">
        <v>1549</v>
      </c>
      <c r="C136" s="9" t="s">
        <v>1550</v>
      </c>
      <c r="D136" s="9" t="s">
        <v>1589</v>
      </c>
      <c r="E136" s="9" t="s">
        <v>1274</v>
      </c>
      <c r="F136" s="9" t="s">
        <v>1590</v>
      </c>
      <c r="G136" s="9" t="s">
        <v>1276</v>
      </c>
      <c r="H136" s="9" t="s">
        <v>1447</v>
      </c>
      <c r="I136" s="9" t="s">
        <v>1521</v>
      </c>
      <c r="J136" s="13" t="s">
        <v>35</v>
      </c>
      <c r="K136" s="13" t="s">
        <v>35</v>
      </c>
    </row>
    <row r="137" hidden="1" spans="1:11">
      <c r="A137" s="9" t="s">
        <v>1270</v>
      </c>
      <c r="B137" s="9" t="s">
        <v>1549</v>
      </c>
      <c r="C137" s="9" t="s">
        <v>1550</v>
      </c>
      <c r="D137" s="9" t="s">
        <v>1591</v>
      </c>
      <c r="E137" s="9" t="s">
        <v>1274</v>
      </c>
      <c r="F137" s="9" t="s">
        <v>1592</v>
      </c>
      <c r="G137" s="9" t="s">
        <v>1276</v>
      </c>
      <c r="H137" s="9" t="s">
        <v>1447</v>
      </c>
      <c r="I137" s="9" t="s">
        <v>1521</v>
      </c>
      <c r="J137" s="13" t="s">
        <v>35</v>
      </c>
      <c r="K137" s="13" t="s">
        <v>35</v>
      </c>
    </row>
    <row r="138" hidden="1" spans="1:11">
      <c r="A138" s="9" t="s">
        <v>1270</v>
      </c>
      <c r="B138" s="9" t="s">
        <v>1549</v>
      </c>
      <c r="C138" s="9" t="s">
        <v>1550</v>
      </c>
      <c r="D138" s="9" t="s">
        <v>1593</v>
      </c>
      <c r="E138" s="9" t="s">
        <v>1290</v>
      </c>
      <c r="F138" s="9" t="s">
        <v>710</v>
      </c>
      <c r="G138" s="9" t="s">
        <v>1276</v>
      </c>
      <c r="H138" s="9" t="s">
        <v>1447</v>
      </c>
      <c r="I138" s="9" t="s">
        <v>1521</v>
      </c>
      <c r="J138" s="13" t="s">
        <v>35</v>
      </c>
      <c r="K138" s="13" t="s">
        <v>35</v>
      </c>
    </row>
    <row r="139" hidden="1" spans="1:11">
      <c r="A139" s="9" t="s">
        <v>1270</v>
      </c>
      <c r="B139" s="9" t="s">
        <v>474</v>
      </c>
      <c r="C139" s="9" t="s">
        <v>1527</v>
      </c>
      <c r="D139" s="9" t="s">
        <v>1594</v>
      </c>
      <c r="E139" s="9" t="s">
        <v>1274</v>
      </c>
      <c r="F139" s="9" t="s">
        <v>1595</v>
      </c>
      <c r="G139" s="9" t="s">
        <v>1276</v>
      </c>
      <c r="H139" s="9" t="s">
        <v>1447</v>
      </c>
      <c r="I139" s="9" t="s">
        <v>1521</v>
      </c>
      <c r="J139" s="13" t="s">
        <v>35</v>
      </c>
      <c r="K139" s="13" t="s">
        <v>35</v>
      </c>
    </row>
    <row r="140" hidden="1" spans="1:11">
      <c r="A140" s="9" t="s">
        <v>1270</v>
      </c>
      <c r="B140" s="9" t="s">
        <v>474</v>
      </c>
      <c r="C140" s="9" t="s">
        <v>1527</v>
      </c>
      <c r="D140" s="9" t="s">
        <v>1596</v>
      </c>
      <c r="E140" s="9" t="s">
        <v>1290</v>
      </c>
      <c r="F140" s="9" t="s">
        <v>78</v>
      </c>
      <c r="G140" s="9" t="s">
        <v>1276</v>
      </c>
      <c r="H140" s="9" t="s">
        <v>1447</v>
      </c>
      <c r="I140" s="9" t="s">
        <v>1521</v>
      </c>
      <c r="J140" s="13" t="s">
        <v>35</v>
      </c>
      <c r="K140" s="13" t="s">
        <v>35</v>
      </c>
    </row>
    <row r="141" hidden="1" spans="1:11">
      <c r="A141" s="9" t="s">
        <v>1270</v>
      </c>
      <c r="B141" s="9" t="s">
        <v>474</v>
      </c>
      <c r="C141" s="9" t="s">
        <v>1527</v>
      </c>
      <c r="D141" s="9" t="s">
        <v>1597</v>
      </c>
      <c r="E141" s="9" t="s">
        <v>1274</v>
      </c>
      <c r="F141" s="9" t="s">
        <v>1598</v>
      </c>
      <c r="G141" s="9" t="s">
        <v>1276</v>
      </c>
      <c r="H141" s="9" t="s">
        <v>1447</v>
      </c>
      <c r="I141" s="9" t="s">
        <v>1521</v>
      </c>
      <c r="J141" s="13" t="s">
        <v>35</v>
      </c>
      <c r="K141" s="13" t="s">
        <v>35</v>
      </c>
    </row>
    <row r="142" hidden="1" spans="1:11">
      <c r="A142" s="9" t="s">
        <v>1270</v>
      </c>
      <c r="B142" s="9" t="s">
        <v>1549</v>
      </c>
      <c r="C142" s="9" t="s">
        <v>1599</v>
      </c>
      <c r="D142" s="9" t="s">
        <v>1600</v>
      </c>
      <c r="E142" s="9" t="s">
        <v>1274</v>
      </c>
      <c r="F142" s="9" t="s">
        <v>1601</v>
      </c>
      <c r="G142" s="9" t="s">
        <v>1276</v>
      </c>
      <c r="H142" s="9" t="s">
        <v>1447</v>
      </c>
      <c r="I142" s="9" t="s">
        <v>1521</v>
      </c>
      <c r="J142" s="13" t="s">
        <v>35</v>
      </c>
      <c r="K142" s="13" t="s">
        <v>35</v>
      </c>
    </row>
    <row r="143" hidden="1" spans="1:11">
      <c r="A143" s="9" t="s">
        <v>1270</v>
      </c>
      <c r="B143" s="9" t="s">
        <v>1602</v>
      </c>
      <c r="C143" s="9" t="s">
        <v>1603</v>
      </c>
      <c r="D143" s="9" t="s">
        <v>1604</v>
      </c>
      <c r="E143" s="9" t="s">
        <v>1274</v>
      </c>
      <c r="F143" s="9" t="s">
        <v>1605</v>
      </c>
      <c r="G143" s="9" t="s">
        <v>1276</v>
      </c>
      <c r="H143" s="9" t="s">
        <v>1447</v>
      </c>
      <c r="I143" s="9" t="s">
        <v>1606</v>
      </c>
      <c r="J143" s="13" t="s">
        <v>35</v>
      </c>
      <c r="K143" s="13" t="s">
        <v>35</v>
      </c>
    </row>
    <row r="144" hidden="1" spans="1:11">
      <c r="A144" s="9" t="s">
        <v>1270</v>
      </c>
      <c r="B144" s="9" t="s">
        <v>1602</v>
      </c>
      <c r="C144" s="9" t="s">
        <v>1603</v>
      </c>
      <c r="D144" s="9" t="s">
        <v>1607</v>
      </c>
      <c r="E144" s="9" t="s">
        <v>1274</v>
      </c>
      <c r="F144" s="9" t="s">
        <v>1608</v>
      </c>
      <c r="G144" s="9" t="s">
        <v>1276</v>
      </c>
      <c r="H144" s="9" t="s">
        <v>1447</v>
      </c>
      <c r="I144" s="9" t="s">
        <v>1606</v>
      </c>
      <c r="J144" s="13" t="s">
        <v>35</v>
      </c>
      <c r="K144" s="13" t="s">
        <v>35</v>
      </c>
    </row>
    <row r="145" hidden="1" spans="1:11">
      <c r="A145" s="9" t="s">
        <v>1270</v>
      </c>
      <c r="B145" s="9" t="s">
        <v>1602</v>
      </c>
      <c r="C145" s="9" t="s">
        <v>1603</v>
      </c>
      <c r="D145" s="9" t="s">
        <v>1609</v>
      </c>
      <c r="E145" s="9" t="s">
        <v>1274</v>
      </c>
      <c r="F145" s="9" t="s">
        <v>1610</v>
      </c>
      <c r="G145" s="9" t="s">
        <v>1276</v>
      </c>
      <c r="H145" s="9" t="s">
        <v>1447</v>
      </c>
      <c r="I145" s="9" t="s">
        <v>1606</v>
      </c>
      <c r="J145" s="13" t="s">
        <v>35</v>
      </c>
      <c r="K145" s="13" t="s">
        <v>35</v>
      </c>
    </row>
    <row r="146" hidden="1" spans="1:11">
      <c r="A146" s="9" t="s">
        <v>1270</v>
      </c>
      <c r="B146" s="9" t="s">
        <v>1602</v>
      </c>
      <c r="C146" s="9" t="s">
        <v>1603</v>
      </c>
      <c r="D146" s="9" t="s">
        <v>1611</v>
      </c>
      <c r="E146" s="9" t="s">
        <v>1274</v>
      </c>
      <c r="F146" s="9" t="s">
        <v>1612</v>
      </c>
      <c r="G146" s="9" t="s">
        <v>1276</v>
      </c>
      <c r="H146" s="9" t="s">
        <v>1447</v>
      </c>
      <c r="I146" s="9" t="s">
        <v>1606</v>
      </c>
      <c r="J146" s="13" t="s">
        <v>35</v>
      </c>
      <c r="K146" s="13" t="s">
        <v>35</v>
      </c>
    </row>
    <row r="147" hidden="1" spans="1:11">
      <c r="A147" s="9" t="s">
        <v>1270</v>
      </c>
      <c r="B147" s="9" t="s">
        <v>502</v>
      </c>
      <c r="C147" s="9" t="s">
        <v>1613</v>
      </c>
      <c r="D147" s="9" t="s">
        <v>1614</v>
      </c>
      <c r="E147" s="9" t="s">
        <v>1274</v>
      </c>
      <c r="F147" s="9" t="s">
        <v>1615</v>
      </c>
      <c r="G147" s="9" t="s">
        <v>1276</v>
      </c>
      <c r="H147" s="9" t="s">
        <v>1447</v>
      </c>
      <c r="I147" s="9" t="s">
        <v>1606</v>
      </c>
      <c r="J147" s="13" t="s">
        <v>35</v>
      </c>
      <c r="K147" s="13" t="s">
        <v>35</v>
      </c>
    </row>
    <row r="148" hidden="1" spans="1:11">
      <c r="A148" s="9" t="s">
        <v>1270</v>
      </c>
      <c r="B148" s="9" t="s">
        <v>502</v>
      </c>
      <c r="C148" s="9" t="s">
        <v>1613</v>
      </c>
      <c r="D148" s="9" t="s">
        <v>1616</v>
      </c>
      <c r="E148" s="9" t="s">
        <v>1274</v>
      </c>
      <c r="F148" s="9" t="s">
        <v>1617</v>
      </c>
      <c r="G148" s="9" t="s">
        <v>1276</v>
      </c>
      <c r="H148" s="9" t="s">
        <v>1447</v>
      </c>
      <c r="I148" s="9" t="s">
        <v>1606</v>
      </c>
      <c r="J148" s="13" t="s">
        <v>35</v>
      </c>
      <c r="K148" s="13" t="s">
        <v>35</v>
      </c>
    </row>
    <row r="149" hidden="1" spans="1:11">
      <c r="A149" s="9" t="s">
        <v>1270</v>
      </c>
      <c r="B149" s="9" t="s">
        <v>502</v>
      </c>
      <c r="C149" s="9" t="s">
        <v>1613</v>
      </c>
      <c r="D149" s="9" t="s">
        <v>1618</v>
      </c>
      <c r="E149" s="9" t="s">
        <v>1274</v>
      </c>
      <c r="F149" s="9" t="s">
        <v>1619</v>
      </c>
      <c r="G149" s="9" t="s">
        <v>1276</v>
      </c>
      <c r="H149" s="9" t="s">
        <v>1447</v>
      </c>
      <c r="I149" s="9" t="s">
        <v>1606</v>
      </c>
      <c r="J149" s="13" t="s">
        <v>35</v>
      </c>
      <c r="K149" s="13" t="s">
        <v>35</v>
      </c>
    </row>
    <row r="150" hidden="1" spans="1:11">
      <c r="A150" s="9" t="s">
        <v>1270</v>
      </c>
      <c r="B150" s="9" t="s">
        <v>1620</v>
      </c>
      <c r="C150" s="9" t="s">
        <v>1621</v>
      </c>
      <c r="D150" s="9" t="s">
        <v>1622</v>
      </c>
      <c r="E150" s="9" t="s">
        <v>1274</v>
      </c>
      <c r="F150" s="11" t="s">
        <v>1623</v>
      </c>
      <c r="G150" s="9" t="s">
        <v>1276</v>
      </c>
      <c r="H150" s="9" t="s">
        <v>1447</v>
      </c>
      <c r="I150" s="9" t="s">
        <v>1606</v>
      </c>
      <c r="J150" s="13" t="s">
        <v>35</v>
      </c>
      <c r="K150" s="13" t="s">
        <v>35</v>
      </c>
    </row>
    <row r="151" hidden="1" spans="1:11">
      <c r="A151" s="9" t="s">
        <v>1270</v>
      </c>
      <c r="B151" s="9" t="s">
        <v>1620</v>
      </c>
      <c r="C151" s="9" t="s">
        <v>1621</v>
      </c>
      <c r="D151" s="9" t="s">
        <v>1624</v>
      </c>
      <c r="E151" s="9" t="s">
        <v>1274</v>
      </c>
      <c r="F151" s="9" t="s">
        <v>1625</v>
      </c>
      <c r="G151" s="9" t="s">
        <v>1276</v>
      </c>
      <c r="H151" s="9" t="s">
        <v>1447</v>
      </c>
      <c r="I151" s="9" t="s">
        <v>1606</v>
      </c>
      <c r="J151" s="13" t="s">
        <v>35</v>
      </c>
      <c r="K151" s="13" t="s">
        <v>35</v>
      </c>
    </row>
    <row r="152" hidden="1" spans="1:11">
      <c r="A152" s="9" t="s">
        <v>1270</v>
      </c>
      <c r="B152" s="9" t="s">
        <v>1602</v>
      </c>
      <c r="C152" s="9" t="s">
        <v>1603</v>
      </c>
      <c r="D152" s="9" t="s">
        <v>1626</v>
      </c>
      <c r="E152" s="9" t="s">
        <v>1290</v>
      </c>
      <c r="F152" s="9" t="s">
        <v>757</v>
      </c>
      <c r="G152" s="9" t="s">
        <v>1276</v>
      </c>
      <c r="H152" s="9" t="s">
        <v>1447</v>
      </c>
      <c r="I152" s="9" t="s">
        <v>1606</v>
      </c>
      <c r="J152" s="13" t="s">
        <v>35</v>
      </c>
      <c r="K152" s="13" t="s">
        <v>38</v>
      </c>
    </row>
    <row r="153" hidden="1" spans="1:11">
      <c r="A153" s="9" t="s">
        <v>1270</v>
      </c>
      <c r="B153" s="9" t="s">
        <v>1602</v>
      </c>
      <c r="C153" s="9" t="s">
        <v>1603</v>
      </c>
      <c r="D153" s="9" t="s">
        <v>1627</v>
      </c>
      <c r="E153" s="9" t="s">
        <v>1290</v>
      </c>
      <c r="F153" s="9" t="s">
        <v>1628</v>
      </c>
      <c r="G153" s="9" t="s">
        <v>1276</v>
      </c>
      <c r="H153" s="9" t="s">
        <v>1447</v>
      </c>
      <c r="I153" s="9" t="s">
        <v>1606</v>
      </c>
      <c r="J153" s="13" t="s">
        <v>35</v>
      </c>
      <c r="K153" s="13" t="s">
        <v>35</v>
      </c>
    </row>
    <row r="154" spans="1:11">
      <c r="A154" s="9" t="s">
        <v>1270</v>
      </c>
      <c r="B154" s="9" t="s">
        <v>1602</v>
      </c>
      <c r="C154" s="9" t="s">
        <v>1603</v>
      </c>
      <c r="D154" s="9" t="s">
        <v>1629</v>
      </c>
      <c r="E154" s="9" t="s">
        <v>1274</v>
      </c>
      <c r="F154" s="11" t="s">
        <v>157</v>
      </c>
      <c r="G154" s="9" t="s">
        <v>1276</v>
      </c>
      <c r="H154" s="9" t="s">
        <v>1447</v>
      </c>
      <c r="I154" s="9" t="s">
        <v>1606</v>
      </c>
      <c r="J154" s="13" t="s">
        <v>38</v>
      </c>
      <c r="K154" s="13" t="s">
        <v>35</v>
      </c>
    </row>
    <row r="155" hidden="1" spans="1:11">
      <c r="A155" s="9" t="s">
        <v>1270</v>
      </c>
      <c r="B155" s="9" t="s">
        <v>1602</v>
      </c>
      <c r="C155" s="9" t="s">
        <v>1630</v>
      </c>
      <c r="D155" s="9" t="s">
        <v>1631</v>
      </c>
      <c r="E155" s="9" t="s">
        <v>1274</v>
      </c>
      <c r="F155" s="9" t="s">
        <v>1632</v>
      </c>
      <c r="G155" s="9" t="s">
        <v>1276</v>
      </c>
      <c r="H155" s="9" t="s">
        <v>1447</v>
      </c>
      <c r="I155" s="9" t="s">
        <v>1606</v>
      </c>
      <c r="J155" s="13" t="s">
        <v>35</v>
      </c>
      <c r="K155" s="13" t="s">
        <v>35</v>
      </c>
    </row>
    <row r="156" hidden="1" spans="1:11">
      <c r="A156" s="9" t="s">
        <v>1270</v>
      </c>
      <c r="B156" s="9" t="s">
        <v>1620</v>
      </c>
      <c r="C156" s="9" t="s">
        <v>1621</v>
      </c>
      <c r="D156" s="9" t="s">
        <v>1633</v>
      </c>
      <c r="E156" s="9" t="s">
        <v>1274</v>
      </c>
      <c r="F156" s="9" t="s">
        <v>292</v>
      </c>
      <c r="G156" s="9" t="s">
        <v>1276</v>
      </c>
      <c r="H156" s="9" t="s">
        <v>1447</v>
      </c>
      <c r="I156" s="9" t="s">
        <v>1606</v>
      </c>
      <c r="J156" s="13" t="s">
        <v>35</v>
      </c>
      <c r="K156" s="13" t="s">
        <v>35</v>
      </c>
    </row>
    <row r="157" hidden="1" spans="1:11">
      <c r="A157" s="9" t="s">
        <v>1270</v>
      </c>
      <c r="B157" s="9" t="s">
        <v>1634</v>
      </c>
      <c r="C157" s="9" t="s">
        <v>1635</v>
      </c>
      <c r="D157" s="9" t="s">
        <v>1636</v>
      </c>
      <c r="E157" s="9" t="s">
        <v>1274</v>
      </c>
      <c r="F157" s="9" t="s">
        <v>1637</v>
      </c>
      <c r="G157" s="9" t="s">
        <v>1276</v>
      </c>
      <c r="H157" s="9" t="s">
        <v>1447</v>
      </c>
      <c r="I157" s="9" t="s">
        <v>1606</v>
      </c>
      <c r="J157" s="13" t="s">
        <v>35</v>
      </c>
      <c r="K157" s="13" t="s">
        <v>35</v>
      </c>
    </row>
    <row r="158" hidden="1" spans="1:11">
      <c r="A158" s="9" t="s">
        <v>1270</v>
      </c>
      <c r="B158" s="9" t="s">
        <v>1634</v>
      </c>
      <c r="C158" s="9" t="s">
        <v>1635</v>
      </c>
      <c r="D158" s="9" t="s">
        <v>1638</v>
      </c>
      <c r="E158" s="9" t="s">
        <v>1274</v>
      </c>
      <c r="F158" s="9" t="s">
        <v>1639</v>
      </c>
      <c r="G158" s="9" t="s">
        <v>1276</v>
      </c>
      <c r="H158" s="9" t="s">
        <v>1447</v>
      </c>
      <c r="I158" s="9" t="s">
        <v>1606</v>
      </c>
      <c r="J158" s="13" t="s">
        <v>35</v>
      </c>
      <c r="K158" s="13" t="s">
        <v>35</v>
      </c>
    </row>
    <row r="159" hidden="1" spans="1:11">
      <c r="A159" s="9" t="s">
        <v>1270</v>
      </c>
      <c r="B159" s="9" t="s">
        <v>502</v>
      </c>
      <c r="C159" s="9" t="s">
        <v>1640</v>
      </c>
      <c r="D159" s="9" t="s">
        <v>1641</v>
      </c>
      <c r="E159" s="9" t="s">
        <v>1274</v>
      </c>
      <c r="F159" s="9" t="s">
        <v>1642</v>
      </c>
      <c r="G159" s="9" t="s">
        <v>1276</v>
      </c>
      <c r="H159" s="9" t="s">
        <v>1447</v>
      </c>
      <c r="I159" s="9" t="s">
        <v>1606</v>
      </c>
      <c r="J159" s="13" t="s">
        <v>35</v>
      </c>
      <c r="K159" s="13" t="s">
        <v>35</v>
      </c>
    </row>
    <row r="160" hidden="1" spans="1:11">
      <c r="A160" s="9" t="s">
        <v>1270</v>
      </c>
      <c r="B160" s="9" t="s">
        <v>361</v>
      </c>
      <c r="C160" s="9" t="s">
        <v>1643</v>
      </c>
      <c r="D160" s="9" t="s">
        <v>1644</v>
      </c>
      <c r="E160" s="9" t="s">
        <v>1274</v>
      </c>
      <c r="F160" s="9" t="s">
        <v>1645</v>
      </c>
      <c r="G160" s="9" t="s">
        <v>1276</v>
      </c>
      <c r="H160" s="9" t="s">
        <v>1447</v>
      </c>
      <c r="I160" s="9" t="s">
        <v>1646</v>
      </c>
      <c r="J160" s="13" t="s">
        <v>35</v>
      </c>
      <c r="K160" s="13" t="s">
        <v>35</v>
      </c>
    </row>
    <row r="161" hidden="1" spans="1:11">
      <c r="A161" s="9" t="s">
        <v>1270</v>
      </c>
      <c r="B161" s="9" t="s">
        <v>361</v>
      </c>
      <c r="C161" s="9" t="s">
        <v>1643</v>
      </c>
      <c r="D161" s="9" t="s">
        <v>1647</v>
      </c>
      <c r="E161" s="9" t="s">
        <v>1274</v>
      </c>
      <c r="F161" s="9" t="s">
        <v>599</v>
      </c>
      <c r="G161" s="9" t="s">
        <v>1276</v>
      </c>
      <c r="H161" s="9" t="s">
        <v>1447</v>
      </c>
      <c r="I161" s="9" t="s">
        <v>1646</v>
      </c>
      <c r="J161" s="13" t="s">
        <v>35</v>
      </c>
      <c r="K161" s="13" t="s">
        <v>35</v>
      </c>
    </row>
    <row r="162" hidden="1" spans="1:11">
      <c r="A162" s="9" t="s">
        <v>1270</v>
      </c>
      <c r="B162" s="9" t="s">
        <v>361</v>
      </c>
      <c r="C162" s="9" t="s">
        <v>1643</v>
      </c>
      <c r="D162" s="9" t="s">
        <v>1648</v>
      </c>
      <c r="E162" s="9" t="s">
        <v>1274</v>
      </c>
      <c r="F162" s="9" t="s">
        <v>1649</v>
      </c>
      <c r="G162" s="9" t="s">
        <v>1276</v>
      </c>
      <c r="H162" s="9" t="s">
        <v>1447</v>
      </c>
      <c r="I162" s="9" t="s">
        <v>1646</v>
      </c>
      <c r="J162" s="13" t="s">
        <v>35</v>
      </c>
      <c r="K162" s="13" t="s">
        <v>35</v>
      </c>
    </row>
    <row r="163" hidden="1" spans="1:11">
      <c r="A163" s="9" t="s">
        <v>1270</v>
      </c>
      <c r="B163" s="9" t="s">
        <v>755</v>
      </c>
      <c r="C163" s="9" t="s">
        <v>1650</v>
      </c>
      <c r="D163" s="9" t="s">
        <v>1651</v>
      </c>
      <c r="E163" s="9" t="s">
        <v>1274</v>
      </c>
      <c r="F163" s="9" t="s">
        <v>1652</v>
      </c>
      <c r="G163" s="9" t="s">
        <v>1276</v>
      </c>
      <c r="H163" s="9" t="s">
        <v>1447</v>
      </c>
      <c r="I163" s="9" t="s">
        <v>1646</v>
      </c>
      <c r="J163" s="13" t="s">
        <v>35</v>
      </c>
      <c r="K163" s="13" t="s">
        <v>35</v>
      </c>
    </row>
    <row r="164" hidden="1" spans="1:11">
      <c r="A164" s="9" t="s">
        <v>1270</v>
      </c>
      <c r="B164" s="9" t="s">
        <v>755</v>
      </c>
      <c r="C164" s="9" t="s">
        <v>1653</v>
      </c>
      <c r="D164" s="9" t="s">
        <v>1654</v>
      </c>
      <c r="E164" s="9" t="s">
        <v>1274</v>
      </c>
      <c r="F164" s="9" t="s">
        <v>1655</v>
      </c>
      <c r="G164" s="9" t="s">
        <v>1276</v>
      </c>
      <c r="H164" s="9" t="s">
        <v>1447</v>
      </c>
      <c r="I164" s="9" t="s">
        <v>1646</v>
      </c>
      <c r="J164" s="13" t="s">
        <v>35</v>
      </c>
      <c r="K164" s="13" t="s">
        <v>35</v>
      </c>
    </row>
    <row r="165" spans="1:11">
      <c r="A165" s="9" t="s">
        <v>1270</v>
      </c>
      <c r="B165" s="9" t="s">
        <v>755</v>
      </c>
      <c r="C165" s="9" t="s">
        <v>1653</v>
      </c>
      <c r="D165" s="9" t="s">
        <v>1656</v>
      </c>
      <c r="E165" s="9" t="s">
        <v>1290</v>
      </c>
      <c r="F165" s="9" t="s">
        <v>443</v>
      </c>
      <c r="G165" s="9" t="s">
        <v>1276</v>
      </c>
      <c r="H165" s="9" t="s">
        <v>1447</v>
      </c>
      <c r="I165" s="9" t="s">
        <v>1646</v>
      </c>
      <c r="J165" s="13" t="s">
        <v>38</v>
      </c>
      <c r="K165" s="13" t="s">
        <v>35</v>
      </c>
    </row>
    <row r="166" hidden="1" spans="1:11">
      <c r="A166" s="9" t="s">
        <v>1270</v>
      </c>
      <c r="B166" s="9" t="s">
        <v>755</v>
      </c>
      <c r="C166" s="9" t="s">
        <v>1657</v>
      </c>
      <c r="D166" s="9" t="s">
        <v>1658</v>
      </c>
      <c r="E166" s="9" t="s">
        <v>1274</v>
      </c>
      <c r="F166" s="9" t="s">
        <v>587</v>
      </c>
      <c r="G166" s="9" t="s">
        <v>1276</v>
      </c>
      <c r="H166" s="9" t="s">
        <v>1447</v>
      </c>
      <c r="I166" s="9" t="s">
        <v>1646</v>
      </c>
      <c r="J166" s="13" t="s">
        <v>35</v>
      </c>
      <c r="K166" s="13" t="s">
        <v>35</v>
      </c>
    </row>
    <row r="167" hidden="1" spans="1:11">
      <c r="A167" s="9" t="s">
        <v>1270</v>
      </c>
      <c r="B167" s="9" t="s">
        <v>755</v>
      </c>
      <c r="C167" s="9" t="s">
        <v>1659</v>
      </c>
      <c r="D167" s="9" t="s">
        <v>1660</v>
      </c>
      <c r="E167" s="9" t="s">
        <v>1274</v>
      </c>
      <c r="F167" s="9" t="s">
        <v>1661</v>
      </c>
      <c r="G167" s="9" t="s">
        <v>1276</v>
      </c>
      <c r="H167" s="9" t="s">
        <v>1447</v>
      </c>
      <c r="I167" s="9" t="s">
        <v>1646</v>
      </c>
      <c r="J167" s="13" t="s">
        <v>35</v>
      </c>
      <c r="K167" s="13" t="s">
        <v>35</v>
      </c>
    </row>
    <row r="168" hidden="1" spans="1:11">
      <c r="A168" s="9" t="s">
        <v>1270</v>
      </c>
      <c r="B168" s="9" t="s">
        <v>755</v>
      </c>
      <c r="C168" s="9" t="s">
        <v>1653</v>
      </c>
      <c r="D168" s="9" t="s">
        <v>1662</v>
      </c>
      <c r="E168" s="9" t="s">
        <v>1290</v>
      </c>
      <c r="F168" s="9" t="s">
        <v>916</v>
      </c>
      <c r="G168" s="9" t="s">
        <v>1276</v>
      </c>
      <c r="H168" s="9" t="s">
        <v>1447</v>
      </c>
      <c r="I168" s="9" t="s">
        <v>1646</v>
      </c>
      <c r="J168" s="13" t="s">
        <v>35</v>
      </c>
      <c r="K168" s="13" t="s">
        <v>35</v>
      </c>
    </row>
    <row r="169" hidden="1" spans="1:11">
      <c r="A169" s="9" t="s">
        <v>1270</v>
      </c>
      <c r="B169" s="9" t="s">
        <v>755</v>
      </c>
      <c r="C169" s="9" t="s">
        <v>1663</v>
      </c>
      <c r="D169" s="9" t="s">
        <v>1664</v>
      </c>
      <c r="E169" s="9" t="s">
        <v>1274</v>
      </c>
      <c r="F169" s="9" t="s">
        <v>1665</v>
      </c>
      <c r="G169" s="9" t="s">
        <v>1276</v>
      </c>
      <c r="H169" s="9" t="s">
        <v>1447</v>
      </c>
      <c r="I169" s="9" t="s">
        <v>1646</v>
      </c>
      <c r="J169" s="13" t="s">
        <v>35</v>
      </c>
      <c r="K169" s="13" t="s">
        <v>35</v>
      </c>
    </row>
    <row r="170" hidden="1" spans="1:11">
      <c r="A170" s="9" t="s">
        <v>1270</v>
      </c>
      <c r="B170" s="9" t="s">
        <v>755</v>
      </c>
      <c r="C170" s="9" t="s">
        <v>1653</v>
      </c>
      <c r="D170" s="9" t="s">
        <v>1666</v>
      </c>
      <c r="E170" s="9" t="s">
        <v>1274</v>
      </c>
      <c r="F170" s="9" t="s">
        <v>1667</v>
      </c>
      <c r="G170" s="9" t="s">
        <v>1276</v>
      </c>
      <c r="H170" s="9" t="s">
        <v>1447</v>
      </c>
      <c r="I170" s="9" t="s">
        <v>1646</v>
      </c>
      <c r="J170" s="13" t="s">
        <v>35</v>
      </c>
      <c r="K170" s="13" t="s">
        <v>35</v>
      </c>
    </row>
    <row r="171" hidden="1" spans="1:11">
      <c r="A171" s="9" t="s">
        <v>1270</v>
      </c>
      <c r="B171" s="9" t="s">
        <v>755</v>
      </c>
      <c r="C171" s="9" t="s">
        <v>1653</v>
      </c>
      <c r="D171" s="9" t="s">
        <v>1668</v>
      </c>
      <c r="E171" s="9" t="s">
        <v>1274</v>
      </c>
      <c r="F171" s="9" t="s">
        <v>1669</v>
      </c>
      <c r="G171" s="9" t="s">
        <v>1276</v>
      </c>
      <c r="H171" s="9" t="s">
        <v>1447</v>
      </c>
      <c r="I171" s="9" t="s">
        <v>1646</v>
      </c>
      <c r="J171" s="13" t="s">
        <v>35</v>
      </c>
      <c r="K171" s="13" t="s">
        <v>35</v>
      </c>
    </row>
    <row r="172" hidden="1" spans="1:11">
      <c r="A172" s="9" t="s">
        <v>1270</v>
      </c>
      <c r="B172" s="9" t="s">
        <v>755</v>
      </c>
      <c r="C172" s="9" t="s">
        <v>1653</v>
      </c>
      <c r="D172" s="9" t="s">
        <v>1670</v>
      </c>
      <c r="E172" s="9" t="s">
        <v>1290</v>
      </c>
      <c r="F172" s="9" t="s">
        <v>334</v>
      </c>
      <c r="G172" s="9" t="s">
        <v>1276</v>
      </c>
      <c r="H172" s="9" t="s">
        <v>1447</v>
      </c>
      <c r="I172" s="9" t="s">
        <v>1646</v>
      </c>
      <c r="J172" s="13" t="s">
        <v>35</v>
      </c>
      <c r="K172" s="13" t="s">
        <v>38</v>
      </c>
    </row>
    <row r="173" hidden="1" spans="1:11">
      <c r="A173" s="9" t="s">
        <v>1270</v>
      </c>
      <c r="B173" s="9" t="s">
        <v>755</v>
      </c>
      <c r="C173" s="9" t="s">
        <v>1671</v>
      </c>
      <c r="D173" s="9" t="s">
        <v>1672</v>
      </c>
      <c r="E173" s="9" t="s">
        <v>1274</v>
      </c>
      <c r="F173" s="11" t="s">
        <v>820</v>
      </c>
      <c r="G173" s="9" t="s">
        <v>1276</v>
      </c>
      <c r="H173" s="9" t="s">
        <v>1447</v>
      </c>
      <c r="I173" s="9" t="s">
        <v>1646</v>
      </c>
      <c r="J173" s="13" t="s">
        <v>35</v>
      </c>
      <c r="K173" s="13" t="s">
        <v>35</v>
      </c>
    </row>
    <row r="174" hidden="1" spans="1:11">
      <c r="A174" s="9" t="s">
        <v>1270</v>
      </c>
      <c r="B174" s="9" t="s">
        <v>755</v>
      </c>
      <c r="C174" s="9" t="s">
        <v>1673</v>
      </c>
      <c r="D174" s="9" t="s">
        <v>1674</v>
      </c>
      <c r="E174" s="9" t="s">
        <v>1274</v>
      </c>
      <c r="F174" s="9" t="s">
        <v>314</v>
      </c>
      <c r="G174" s="9" t="s">
        <v>1276</v>
      </c>
      <c r="H174" s="9" t="s">
        <v>1447</v>
      </c>
      <c r="I174" s="9" t="s">
        <v>1646</v>
      </c>
      <c r="J174" s="13" t="s">
        <v>35</v>
      </c>
      <c r="K174" s="13" t="s">
        <v>35</v>
      </c>
    </row>
    <row r="175" hidden="1" spans="1:11">
      <c r="A175" s="9" t="s">
        <v>1270</v>
      </c>
      <c r="B175" s="9" t="s">
        <v>755</v>
      </c>
      <c r="C175" s="9" t="s">
        <v>1675</v>
      </c>
      <c r="D175" s="9" t="s">
        <v>1676</v>
      </c>
      <c r="E175" s="9" t="s">
        <v>1274</v>
      </c>
      <c r="F175" s="9" t="s">
        <v>1677</v>
      </c>
      <c r="G175" s="9" t="s">
        <v>1276</v>
      </c>
      <c r="H175" s="9" t="s">
        <v>1447</v>
      </c>
      <c r="I175" s="9" t="s">
        <v>1646</v>
      </c>
      <c r="J175" s="13" t="s">
        <v>35</v>
      </c>
      <c r="K175" s="13" t="s">
        <v>35</v>
      </c>
    </row>
    <row r="176" hidden="1" spans="1:11">
      <c r="A176" s="9" t="s">
        <v>1270</v>
      </c>
      <c r="B176" s="9" t="s">
        <v>755</v>
      </c>
      <c r="C176" s="9" t="s">
        <v>1675</v>
      </c>
      <c r="D176" s="9" t="s">
        <v>1678</v>
      </c>
      <c r="E176" s="9" t="s">
        <v>1274</v>
      </c>
      <c r="F176" s="9" t="s">
        <v>1679</v>
      </c>
      <c r="G176" s="9" t="s">
        <v>1276</v>
      </c>
      <c r="H176" s="9" t="s">
        <v>1447</v>
      </c>
      <c r="I176" s="9" t="s">
        <v>1646</v>
      </c>
      <c r="J176" s="13" t="s">
        <v>35</v>
      </c>
      <c r="K176" s="13" t="s">
        <v>35</v>
      </c>
    </row>
    <row r="177" hidden="1" spans="1:11">
      <c r="A177" s="9" t="s">
        <v>1270</v>
      </c>
      <c r="B177" s="9" t="s">
        <v>755</v>
      </c>
      <c r="C177" s="9" t="s">
        <v>1680</v>
      </c>
      <c r="D177" s="9" t="s">
        <v>1681</v>
      </c>
      <c r="E177" s="9" t="s">
        <v>1274</v>
      </c>
      <c r="F177" s="9" t="s">
        <v>1682</v>
      </c>
      <c r="G177" s="9" t="s">
        <v>1276</v>
      </c>
      <c r="H177" s="9" t="s">
        <v>1447</v>
      </c>
      <c r="I177" s="9" t="s">
        <v>1646</v>
      </c>
      <c r="J177" s="13" t="s">
        <v>35</v>
      </c>
      <c r="K177" s="13" t="s">
        <v>35</v>
      </c>
    </row>
    <row r="178" spans="1:11">
      <c r="A178" s="9" t="s">
        <v>1270</v>
      </c>
      <c r="B178" s="9" t="s">
        <v>755</v>
      </c>
      <c r="C178" s="9" t="s">
        <v>1653</v>
      </c>
      <c r="D178" s="9" t="s">
        <v>1656</v>
      </c>
      <c r="E178" s="9" t="s">
        <v>1290</v>
      </c>
      <c r="F178" s="9" t="s">
        <v>443</v>
      </c>
      <c r="G178" s="9" t="s">
        <v>1276</v>
      </c>
      <c r="H178" s="9" t="s">
        <v>1447</v>
      </c>
      <c r="I178" s="9" t="s">
        <v>1646</v>
      </c>
      <c r="J178" s="13" t="s">
        <v>38</v>
      </c>
      <c r="K178" s="13" t="s">
        <v>35</v>
      </c>
    </row>
    <row r="179" spans="1:11">
      <c r="A179" s="9"/>
      <c r="B179" s="9"/>
      <c r="C179" s="9"/>
      <c r="D179" s="9"/>
      <c r="E179" s="9" t="s">
        <v>1683</v>
      </c>
      <c r="F179" s="9" t="s">
        <v>263</v>
      </c>
      <c r="G179" s="9"/>
      <c r="H179" s="9"/>
      <c r="I179" s="9"/>
      <c r="J179" s="13" t="s">
        <v>38</v>
      </c>
      <c r="K179" s="13" t="s">
        <v>38</v>
      </c>
    </row>
    <row r="180" spans="1:11">
      <c r="A180" s="9"/>
      <c r="B180" s="9"/>
      <c r="C180" s="9"/>
      <c r="D180" s="9"/>
      <c r="E180" s="9" t="s">
        <v>1683</v>
      </c>
      <c r="F180" s="9" t="s">
        <v>69</v>
      </c>
      <c r="G180" s="9"/>
      <c r="H180" s="9"/>
      <c r="I180" s="9"/>
      <c r="J180" s="13" t="s">
        <v>38</v>
      </c>
      <c r="K180" s="13" t="s">
        <v>35</v>
      </c>
    </row>
    <row r="181" spans="1:11">
      <c r="A181" s="9"/>
      <c r="B181" s="9"/>
      <c r="C181" s="9"/>
      <c r="D181" s="9"/>
      <c r="E181" s="9" t="s">
        <v>1683</v>
      </c>
      <c r="F181" s="9" t="s">
        <v>776</v>
      </c>
      <c r="G181" s="9"/>
      <c r="H181" s="9"/>
      <c r="I181" s="9"/>
      <c r="J181" s="13" t="s">
        <v>38</v>
      </c>
      <c r="K181" s="13" t="s">
        <v>35</v>
      </c>
    </row>
    <row r="182" spans="1:11">
      <c r="A182" s="9"/>
      <c r="B182" s="9"/>
      <c r="C182" s="9"/>
      <c r="D182" s="9"/>
      <c r="E182" s="9" t="s">
        <v>1683</v>
      </c>
      <c r="F182" s="9" t="s">
        <v>90</v>
      </c>
      <c r="G182" s="9"/>
      <c r="H182" s="9"/>
      <c r="I182" s="9"/>
      <c r="J182" s="13" t="s">
        <v>38</v>
      </c>
      <c r="K182" s="13" t="s">
        <v>35</v>
      </c>
    </row>
    <row r="183" spans="1:11">
      <c r="A183" s="9"/>
      <c r="B183" s="9"/>
      <c r="C183" s="9"/>
      <c r="D183" s="9"/>
      <c r="E183" s="9" t="s">
        <v>1683</v>
      </c>
      <c r="F183" s="9" t="s">
        <v>1684</v>
      </c>
      <c r="G183" s="9"/>
      <c r="H183" s="9"/>
      <c r="I183" s="9"/>
      <c r="J183" s="13" t="s">
        <v>38</v>
      </c>
      <c r="K183" s="13" t="s">
        <v>35</v>
      </c>
    </row>
    <row r="184" spans="1:11">
      <c r="A184" s="9"/>
      <c r="B184" s="9"/>
      <c r="C184" s="9"/>
      <c r="D184" s="9"/>
      <c r="E184" s="9" t="s">
        <v>1683</v>
      </c>
      <c r="F184" s="9" t="s">
        <v>1685</v>
      </c>
      <c r="G184" s="9"/>
      <c r="H184" s="9"/>
      <c r="I184" s="9"/>
      <c r="J184" s="13" t="s">
        <v>38</v>
      </c>
      <c r="K184" s="13" t="s">
        <v>35</v>
      </c>
    </row>
    <row r="185" spans="1:11">
      <c r="A185" s="9"/>
      <c r="B185" s="9"/>
      <c r="C185" s="9"/>
      <c r="D185" s="9"/>
      <c r="E185" s="9" t="s">
        <v>1683</v>
      </c>
      <c r="F185" s="9" t="s">
        <v>1686</v>
      </c>
      <c r="G185" s="9"/>
      <c r="H185" s="9"/>
      <c r="I185" s="9"/>
      <c r="J185" s="13" t="s">
        <v>38</v>
      </c>
      <c r="K185" s="13" t="s">
        <v>35</v>
      </c>
    </row>
    <row r="186" spans="1:11">
      <c r="A186" s="9"/>
      <c r="B186" s="9"/>
      <c r="C186" s="9"/>
      <c r="D186" s="9"/>
      <c r="E186" s="9" t="s">
        <v>1683</v>
      </c>
      <c r="F186" s="9" t="s">
        <v>1031</v>
      </c>
      <c r="G186" s="9"/>
      <c r="H186" s="9"/>
      <c r="I186" s="9"/>
      <c r="J186" s="13" t="s">
        <v>38</v>
      </c>
      <c r="K186" s="13" t="s">
        <v>35</v>
      </c>
    </row>
    <row r="187" spans="1:11">
      <c r="A187" s="9"/>
      <c r="B187" s="9"/>
      <c r="C187" s="9"/>
      <c r="D187" s="9"/>
      <c r="E187" s="9" t="s">
        <v>1683</v>
      </c>
      <c r="F187" s="9" t="s">
        <v>1687</v>
      </c>
      <c r="G187" s="9"/>
      <c r="H187" s="9"/>
      <c r="I187" s="9"/>
      <c r="J187" s="13" t="s">
        <v>38</v>
      </c>
      <c r="K187" s="13" t="s">
        <v>35</v>
      </c>
    </row>
    <row r="188" hidden="1" spans="1:11">
      <c r="A188" s="9"/>
      <c r="B188" s="9"/>
      <c r="C188" s="9"/>
      <c r="D188" s="9"/>
      <c r="E188" s="9" t="s">
        <v>1683</v>
      </c>
      <c r="F188" s="9" t="s">
        <v>477</v>
      </c>
      <c r="G188" s="9"/>
      <c r="H188" s="9"/>
      <c r="I188" s="9"/>
      <c r="J188" s="13" t="s">
        <v>35</v>
      </c>
      <c r="K188" s="13" t="s">
        <v>38</v>
      </c>
    </row>
    <row r="189" hidden="1" spans="1:11">
      <c r="A189" s="9"/>
      <c r="B189" s="9"/>
      <c r="C189" s="9"/>
      <c r="D189" s="9"/>
      <c r="E189" s="9" t="s">
        <v>1683</v>
      </c>
      <c r="F189" s="9" t="s">
        <v>1688</v>
      </c>
      <c r="G189" s="9"/>
      <c r="H189" s="9"/>
      <c r="I189" s="9"/>
      <c r="J189" s="13" t="s">
        <v>35</v>
      </c>
      <c r="K189" s="13" t="s">
        <v>38</v>
      </c>
    </row>
    <row r="190" hidden="1" spans="1:11">
      <c r="A190" s="9"/>
      <c r="B190" s="9"/>
      <c r="C190" s="9"/>
      <c r="D190" s="9"/>
      <c r="E190" s="9" t="s">
        <v>1683</v>
      </c>
      <c r="F190" s="9" t="s">
        <v>942</v>
      </c>
      <c r="G190" s="9"/>
      <c r="H190" s="9"/>
      <c r="I190" s="9"/>
      <c r="J190" s="13" t="s">
        <v>35</v>
      </c>
      <c r="K190" s="13" t="s">
        <v>38</v>
      </c>
    </row>
  </sheetData>
  <autoFilter ref="A1:K190">
    <filterColumn colId="9">
      <customFilters>
        <customFilter operator="equal" val="是"/>
      </customFilters>
    </filterColumn>
  </autoFilter>
  <conditionalFormatting sqref="F154">
    <cfRule type="duplicateValues" dxfId="5" priority="4"/>
  </conditionalFormatting>
  <conditionalFormatting sqref="F178">
    <cfRule type="duplicateValues" dxfId="5" priority="3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workbookViewId="0">
      <selection activeCell="J35" sqref="J35"/>
    </sheetView>
  </sheetViews>
  <sheetFormatPr defaultColWidth="11" defaultRowHeight="17.6" outlineLevelCol="7"/>
  <sheetData>
    <row r="1" spans="1:8">
      <c r="A1" s="1" t="s">
        <v>0</v>
      </c>
      <c r="B1" s="1" t="s">
        <v>1689</v>
      </c>
      <c r="C1" s="1" t="s">
        <v>1690</v>
      </c>
      <c r="D1" s="1" t="s">
        <v>1691</v>
      </c>
      <c r="E1" s="4" t="s">
        <v>1692</v>
      </c>
      <c r="F1" s="4" t="s">
        <v>1693</v>
      </c>
      <c r="G1" s="5" t="s">
        <v>1694</v>
      </c>
      <c r="H1" s="6" t="s">
        <v>1695</v>
      </c>
    </row>
    <row r="2" spans="1:8">
      <c r="A2" s="2">
        <v>1</v>
      </c>
      <c r="B2" s="2" t="s">
        <v>1696</v>
      </c>
      <c r="C2" s="2" t="s">
        <v>1697</v>
      </c>
      <c r="D2" s="3" t="s">
        <v>58</v>
      </c>
      <c r="E2" s="2" t="s">
        <v>1698</v>
      </c>
      <c r="F2" s="2" t="s">
        <v>1698</v>
      </c>
      <c r="G2" s="2" t="s">
        <v>1699</v>
      </c>
      <c r="H2" s="2" t="s">
        <v>1699</v>
      </c>
    </row>
    <row r="3" spans="1:8">
      <c r="A3" s="2">
        <f>A2+1</f>
        <v>2</v>
      </c>
      <c r="B3" s="2" t="s">
        <v>1696</v>
      </c>
      <c r="C3" s="2" t="s">
        <v>1697</v>
      </c>
      <c r="D3" s="3" t="s">
        <v>476</v>
      </c>
      <c r="E3" s="2" t="s">
        <v>1698</v>
      </c>
      <c r="F3" s="2" t="s">
        <v>1698</v>
      </c>
      <c r="G3" s="2" t="s">
        <v>1699</v>
      </c>
      <c r="H3" s="2" t="s">
        <v>1699</v>
      </c>
    </row>
    <row r="4" spans="1:8">
      <c r="A4" s="2">
        <f t="shared" ref="A4:A7" si="0">A3+1</f>
        <v>3</v>
      </c>
      <c r="B4" s="2" t="s">
        <v>1696</v>
      </c>
      <c r="C4" s="2" t="s">
        <v>1697</v>
      </c>
      <c r="D4" s="3" t="s">
        <v>51</v>
      </c>
      <c r="E4" s="2" t="s">
        <v>1698</v>
      </c>
      <c r="F4" s="2" t="s">
        <v>1698</v>
      </c>
      <c r="G4" s="2" t="s">
        <v>1699</v>
      </c>
      <c r="H4" s="2" t="s">
        <v>1699</v>
      </c>
    </row>
    <row r="5" spans="1:8">
      <c r="A5" s="2">
        <f t="shared" si="0"/>
        <v>4</v>
      </c>
      <c r="B5" s="2" t="s">
        <v>1696</v>
      </c>
      <c r="C5" s="2" t="s">
        <v>1697</v>
      </c>
      <c r="D5" s="3" t="s">
        <v>187</v>
      </c>
      <c r="E5" s="2" t="s">
        <v>1404</v>
      </c>
      <c r="F5" s="2" t="s">
        <v>1404</v>
      </c>
      <c r="G5" s="2" t="s">
        <v>1404</v>
      </c>
      <c r="H5" s="2" t="s">
        <v>1404</v>
      </c>
    </row>
    <row r="6" spans="1:8">
      <c r="A6" s="2">
        <f t="shared" si="0"/>
        <v>5</v>
      </c>
      <c r="B6" s="2" t="s">
        <v>1696</v>
      </c>
      <c r="C6" s="2" t="s">
        <v>1697</v>
      </c>
      <c r="D6" s="3" t="s">
        <v>1700</v>
      </c>
      <c r="E6" s="2" t="s">
        <v>1404</v>
      </c>
      <c r="F6" s="2" t="s">
        <v>1404</v>
      </c>
      <c r="G6" s="2" t="s">
        <v>1404</v>
      </c>
      <c r="H6" s="2" t="s">
        <v>1404</v>
      </c>
    </row>
    <row r="7" spans="1:8">
      <c r="A7" s="2">
        <f t="shared" si="0"/>
        <v>6</v>
      </c>
      <c r="B7" s="2" t="s">
        <v>1696</v>
      </c>
      <c r="C7" s="2" t="s">
        <v>1697</v>
      </c>
      <c r="D7" s="3" t="s">
        <v>574</v>
      </c>
      <c r="E7" s="2" t="s">
        <v>1404</v>
      </c>
      <c r="F7" s="2" t="s">
        <v>1404</v>
      </c>
      <c r="G7" s="2" t="s">
        <v>1404</v>
      </c>
      <c r="H7" s="2" t="s">
        <v>1404</v>
      </c>
    </row>
    <row r="8" spans="1:8">
      <c r="A8" s="2">
        <f t="shared" ref="A8:A31" si="1">A7+1</f>
        <v>7</v>
      </c>
      <c r="B8" s="2" t="s">
        <v>1696</v>
      </c>
      <c r="C8" s="2" t="s">
        <v>1697</v>
      </c>
      <c r="D8" s="3" t="s">
        <v>44</v>
      </c>
      <c r="E8" s="2" t="s">
        <v>1318</v>
      </c>
      <c r="F8" s="2" t="s">
        <v>1318</v>
      </c>
      <c r="G8" s="2" t="s">
        <v>1701</v>
      </c>
      <c r="H8" s="2" t="s">
        <v>1701</v>
      </c>
    </row>
    <row r="9" spans="1:8">
      <c r="A9" s="2">
        <f t="shared" si="1"/>
        <v>8</v>
      </c>
      <c r="B9" s="2" t="s">
        <v>1696</v>
      </c>
      <c r="C9" s="2" t="s">
        <v>1697</v>
      </c>
      <c r="D9" s="3" t="s">
        <v>1702</v>
      </c>
      <c r="E9" s="2" t="s">
        <v>1318</v>
      </c>
      <c r="F9" s="2" t="s">
        <v>1318</v>
      </c>
      <c r="G9" s="2" t="s">
        <v>1318</v>
      </c>
      <c r="H9" s="2" t="s">
        <v>1318</v>
      </c>
    </row>
    <row r="10" spans="1:8">
      <c r="A10" s="2">
        <f t="shared" si="1"/>
        <v>9</v>
      </c>
      <c r="B10" s="2" t="s">
        <v>1696</v>
      </c>
      <c r="C10" s="2" t="s">
        <v>1697</v>
      </c>
      <c r="D10" s="3" t="s">
        <v>1003</v>
      </c>
      <c r="E10" s="2" t="s">
        <v>1318</v>
      </c>
      <c r="F10" s="2" t="s">
        <v>1318</v>
      </c>
      <c r="G10" s="2" t="s">
        <v>1318</v>
      </c>
      <c r="H10" s="2" t="s">
        <v>1318</v>
      </c>
    </row>
    <row r="11" spans="1:8">
      <c r="A11" s="2">
        <f t="shared" si="1"/>
        <v>10</v>
      </c>
      <c r="B11" s="2" t="s">
        <v>1696</v>
      </c>
      <c r="C11" s="2" t="s">
        <v>1697</v>
      </c>
      <c r="D11" s="3" t="s">
        <v>1703</v>
      </c>
      <c r="E11" s="2" t="s">
        <v>1318</v>
      </c>
      <c r="F11" s="2" t="s">
        <v>1318</v>
      </c>
      <c r="G11" s="2" t="s">
        <v>1318</v>
      </c>
      <c r="H11" s="2" t="s">
        <v>1318</v>
      </c>
    </row>
    <row r="12" spans="1:8">
      <c r="A12" s="2">
        <f t="shared" si="1"/>
        <v>11</v>
      </c>
      <c r="B12" s="2" t="s">
        <v>1696</v>
      </c>
      <c r="C12" s="2" t="s">
        <v>1697</v>
      </c>
      <c r="D12" s="3" t="s">
        <v>227</v>
      </c>
      <c r="E12" s="2" t="s">
        <v>1278</v>
      </c>
      <c r="F12" s="2" t="s">
        <v>1278</v>
      </c>
      <c r="G12" s="2" t="s">
        <v>1278</v>
      </c>
      <c r="H12" s="2" t="s">
        <v>1278</v>
      </c>
    </row>
    <row r="13" spans="1:8">
      <c r="A13" s="2">
        <f t="shared" si="1"/>
        <v>12</v>
      </c>
      <c r="B13" s="2" t="s">
        <v>1696</v>
      </c>
      <c r="C13" s="2" t="s">
        <v>1697</v>
      </c>
      <c r="D13" s="3" t="s">
        <v>1704</v>
      </c>
      <c r="E13" s="2" t="s">
        <v>1278</v>
      </c>
      <c r="F13" s="2" t="s">
        <v>1278</v>
      </c>
      <c r="G13" s="2" t="s">
        <v>1278</v>
      </c>
      <c r="H13" s="2" t="s">
        <v>1278</v>
      </c>
    </row>
    <row r="14" spans="1:8">
      <c r="A14" s="2">
        <f t="shared" si="1"/>
        <v>13</v>
      </c>
      <c r="B14" s="2" t="s">
        <v>1696</v>
      </c>
      <c r="C14" s="2" t="s">
        <v>1697</v>
      </c>
      <c r="D14" s="3" t="s">
        <v>28</v>
      </c>
      <c r="E14" s="2" t="s">
        <v>1705</v>
      </c>
      <c r="F14" s="2" t="s">
        <v>1705</v>
      </c>
      <c r="G14" s="2" t="s">
        <v>1705</v>
      </c>
      <c r="H14" s="2" t="s">
        <v>1705</v>
      </c>
    </row>
    <row r="15" spans="1:8">
      <c r="A15" s="2">
        <f t="shared" si="1"/>
        <v>14</v>
      </c>
      <c r="B15" s="2" t="s">
        <v>1696</v>
      </c>
      <c r="C15" s="2" t="s">
        <v>1697</v>
      </c>
      <c r="D15" s="3" t="s">
        <v>1706</v>
      </c>
      <c r="E15" s="2" t="s">
        <v>1705</v>
      </c>
      <c r="F15" s="2" t="s">
        <v>1705</v>
      </c>
      <c r="G15" s="2" t="s">
        <v>1705</v>
      </c>
      <c r="H15" s="2" t="s">
        <v>1705</v>
      </c>
    </row>
    <row r="16" spans="1:8">
      <c r="A16" s="2">
        <f t="shared" si="1"/>
        <v>15</v>
      </c>
      <c r="B16" s="2" t="s">
        <v>1696</v>
      </c>
      <c r="C16" s="2" t="s">
        <v>1697</v>
      </c>
      <c r="D16" s="3" t="s">
        <v>394</v>
      </c>
      <c r="E16" s="2" t="s">
        <v>1705</v>
      </c>
      <c r="F16" s="2" t="s">
        <v>1705</v>
      </c>
      <c r="G16" s="2" t="s">
        <v>1705</v>
      </c>
      <c r="H16" s="2" t="s">
        <v>1705</v>
      </c>
    </row>
    <row r="17" spans="1:8">
      <c r="A17" s="2">
        <f t="shared" si="1"/>
        <v>16</v>
      </c>
      <c r="B17" s="2" t="s">
        <v>1707</v>
      </c>
      <c r="C17" s="2" t="s">
        <v>1708</v>
      </c>
      <c r="D17" s="3" t="s">
        <v>291</v>
      </c>
      <c r="E17" s="2" t="s">
        <v>1606</v>
      </c>
      <c r="F17" s="2" t="s">
        <v>1606</v>
      </c>
      <c r="G17" s="2" t="s">
        <v>1606</v>
      </c>
      <c r="H17" s="2" t="s">
        <v>1606</v>
      </c>
    </row>
    <row r="18" spans="1:8">
      <c r="A18" s="2">
        <f t="shared" si="1"/>
        <v>17</v>
      </c>
      <c r="B18" s="2" t="s">
        <v>1707</v>
      </c>
      <c r="C18" s="2" t="s">
        <v>1708</v>
      </c>
      <c r="D18" s="3" t="s">
        <v>1709</v>
      </c>
      <c r="E18" s="2" t="s">
        <v>1606</v>
      </c>
      <c r="F18" s="2" t="s">
        <v>1606</v>
      </c>
      <c r="G18" s="2" t="s">
        <v>1606</v>
      </c>
      <c r="H18" s="2" t="s">
        <v>1606</v>
      </c>
    </row>
    <row r="19" spans="1:8">
      <c r="A19" s="2">
        <f t="shared" si="1"/>
        <v>18</v>
      </c>
      <c r="B19" s="2" t="s">
        <v>1707</v>
      </c>
      <c r="C19" s="2" t="s">
        <v>1708</v>
      </c>
      <c r="D19" s="3" t="s">
        <v>156</v>
      </c>
      <c r="E19" s="2" t="s">
        <v>1606</v>
      </c>
      <c r="F19" s="2" t="s">
        <v>1606</v>
      </c>
      <c r="G19" s="2" t="s">
        <v>1606</v>
      </c>
      <c r="H19" s="2" t="s">
        <v>1606</v>
      </c>
    </row>
    <row r="20" spans="1:8">
      <c r="A20" s="2">
        <f t="shared" si="1"/>
        <v>19</v>
      </c>
      <c r="B20" s="2" t="s">
        <v>1707</v>
      </c>
      <c r="C20" s="2" t="s">
        <v>1708</v>
      </c>
      <c r="D20" s="3" t="s">
        <v>326</v>
      </c>
      <c r="E20" s="2" t="s">
        <v>1606</v>
      </c>
      <c r="F20" s="2" t="s">
        <v>1606</v>
      </c>
      <c r="G20" s="2" t="s">
        <v>1606</v>
      </c>
      <c r="H20" s="2" t="s">
        <v>1606</v>
      </c>
    </row>
    <row r="21" spans="1:8">
      <c r="A21" s="2">
        <f t="shared" si="1"/>
        <v>20</v>
      </c>
      <c r="B21" s="2" t="s">
        <v>1707</v>
      </c>
      <c r="C21" s="2" t="s">
        <v>1708</v>
      </c>
      <c r="D21" s="3" t="s">
        <v>105</v>
      </c>
      <c r="E21" s="2" t="s">
        <v>1710</v>
      </c>
      <c r="F21" s="2" t="s">
        <v>1710</v>
      </c>
      <c r="G21" s="2" t="s">
        <v>1711</v>
      </c>
      <c r="H21" s="2" t="s">
        <v>1711</v>
      </c>
    </row>
    <row r="22" spans="1:8">
      <c r="A22" s="2">
        <f t="shared" si="1"/>
        <v>21</v>
      </c>
      <c r="B22" s="2" t="s">
        <v>1707</v>
      </c>
      <c r="C22" s="2" t="s">
        <v>1708</v>
      </c>
      <c r="D22" s="3" t="s">
        <v>89</v>
      </c>
      <c r="E22" s="2" t="s">
        <v>1712</v>
      </c>
      <c r="F22" s="2" t="s">
        <v>1712</v>
      </c>
      <c r="G22" s="2" t="s">
        <v>1646</v>
      </c>
      <c r="H22" s="2" t="s">
        <v>1646</v>
      </c>
    </row>
    <row r="23" spans="1:8">
      <c r="A23" s="2">
        <f t="shared" si="1"/>
        <v>22</v>
      </c>
      <c r="B23" s="2" t="s">
        <v>1707</v>
      </c>
      <c r="C23" s="2" t="s">
        <v>1708</v>
      </c>
      <c r="D23" s="3" t="s">
        <v>598</v>
      </c>
      <c r="E23" s="2" t="s">
        <v>1712</v>
      </c>
      <c r="F23" s="2" t="s">
        <v>1712</v>
      </c>
      <c r="G23" s="2" t="s">
        <v>1646</v>
      </c>
      <c r="H23" s="2" t="s">
        <v>1646</v>
      </c>
    </row>
    <row r="24" spans="1:8">
      <c r="A24" s="2">
        <f t="shared" si="1"/>
        <v>23</v>
      </c>
      <c r="B24" s="2" t="s">
        <v>1707</v>
      </c>
      <c r="C24" s="2" t="s">
        <v>1708</v>
      </c>
      <c r="D24" s="3" t="s">
        <v>64</v>
      </c>
      <c r="E24" s="2" t="s">
        <v>1486</v>
      </c>
      <c r="F24" s="2" t="s">
        <v>1486</v>
      </c>
      <c r="G24" s="2" t="s">
        <v>1713</v>
      </c>
      <c r="H24" s="2" t="s">
        <v>1713</v>
      </c>
    </row>
    <row r="25" spans="1:8">
      <c r="A25" s="2">
        <f t="shared" si="1"/>
        <v>24</v>
      </c>
      <c r="B25" s="2" t="s">
        <v>1707</v>
      </c>
      <c r="C25" s="2" t="s">
        <v>1708</v>
      </c>
      <c r="D25" s="3" t="s">
        <v>96</v>
      </c>
      <c r="E25" s="2" t="s">
        <v>1486</v>
      </c>
      <c r="F25" s="2" t="s">
        <v>1486</v>
      </c>
      <c r="G25" s="2" t="s">
        <v>1713</v>
      </c>
      <c r="H25" s="2" t="s">
        <v>1713</v>
      </c>
    </row>
    <row r="26" spans="1:8">
      <c r="A26" s="2">
        <f t="shared" si="1"/>
        <v>25</v>
      </c>
      <c r="B26" s="2" t="s">
        <v>1707</v>
      </c>
      <c r="C26" s="2" t="s">
        <v>1708</v>
      </c>
      <c r="D26" s="3" t="s">
        <v>1714</v>
      </c>
      <c r="E26" s="2" t="s">
        <v>1486</v>
      </c>
      <c r="F26" s="2" t="s">
        <v>1486</v>
      </c>
      <c r="G26" s="2" t="s">
        <v>1713</v>
      </c>
      <c r="H26" s="2" t="s">
        <v>1713</v>
      </c>
    </row>
    <row r="27" spans="1:8">
      <c r="A27" s="2">
        <f t="shared" si="1"/>
        <v>26</v>
      </c>
      <c r="B27" s="2" t="s">
        <v>1707</v>
      </c>
      <c r="C27" s="2" t="s">
        <v>1708</v>
      </c>
      <c r="D27" s="3" t="s">
        <v>77</v>
      </c>
      <c r="E27" s="2" t="s">
        <v>1521</v>
      </c>
      <c r="F27" s="2" t="s">
        <v>1521</v>
      </c>
      <c r="G27" s="2" t="s">
        <v>1715</v>
      </c>
      <c r="H27" s="2" t="s">
        <v>1715</v>
      </c>
    </row>
    <row r="28" spans="1:8">
      <c r="A28" s="2">
        <f t="shared" si="1"/>
        <v>27</v>
      </c>
      <c r="B28" s="2" t="s">
        <v>1707</v>
      </c>
      <c r="C28" s="2" t="s">
        <v>1708</v>
      </c>
      <c r="D28" s="3" t="s">
        <v>1163</v>
      </c>
      <c r="E28" s="2" t="s">
        <v>1521</v>
      </c>
      <c r="F28" s="2" t="s">
        <v>1521</v>
      </c>
      <c r="G28" s="2" t="s">
        <v>1715</v>
      </c>
      <c r="H28" s="2" t="s">
        <v>1715</v>
      </c>
    </row>
    <row r="29" spans="1:8">
      <c r="A29" s="2">
        <f t="shared" si="1"/>
        <v>28</v>
      </c>
      <c r="B29" s="2" t="s">
        <v>1707</v>
      </c>
      <c r="C29" s="2" t="s">
        <v>1708</v>
      </c>
      <c r="D29" s="3" t="s">
        <v>1716</v>
      </c>
      <c r="E29" s="2" t="s">
        <v>1521</v>
      </c>
      <c r="F29" s="2" t="s">
        <v>1521</v>
      </c>
      <c r="G29" s="2" t="s">
        <v>1715</v>
      </c>
      <c r="H29" s="2" t="s">
        <v>1715</v>
      </c>
    </row>
    <row r="30" spans="1:8">
      <c r="A30" s="2">
        <f t="shared" si="1"/>
        <v>29</v>
      </c>
      <c r="B30" s="2" t="s">
        <v>1707</v>
      </c>
      <c r="C30" s="2" t="s">
        <v>1708</v>
      </c>
      <c r="D30" s="3" t="s">
        <v>166</v>
      </c>
      <c r="E30" s="2" t="s">
        <v>1521</v>
      </c>
      <c r="F30" s="2" t="s">
        <v>1521</v>
      </c>
      <c r="G30" s="2" t="s">
        <v>1715</v>
      </c>
      <c r="H30" s="2" t="s">
        <v>1715</v>
      </c>
    </row>
    <row r="31" spans="1:8">
      <c r="A31" s="2">
        <f t="shared" si="1"/>
        <v>30</v>
      </c>
      <c r="B31" s="2" t="s">
        <v>1707</v>
      </c>
      <c r="C31" s="2" t="s">
        <v>1708</v>
      </c>
      <c r="D31" s="3" t="s">
        <v>408</v>
      </c>
      <c r="E31" s="2" t="s">
        <v>1521</v>
      </c>
      <c r="F31" s="2" t="s">
        <v>1521</v>
      </c>
      <c r="G31" s="2" t="s">
        <v>1715</v>
      </c>
      <c r="H31" s="2" t="s">
        <v>1715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2-DBS送检明细</vt:lpstr>
      <vt:lpstr>医院分型</vt:lpstr>
      <vt:lpstr>CSS南北分区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夏丽婷</dc:creator>
  <cp:lastModifiedBy>TigerUser</cp:lastModifiedBy>
  <dcterms:created xsi:type="dcterms:W3CDTF">2021-01-18T11:19:00Z</dcterms:created>
  <dcterms:modified xsi:type="dcterms:W3CDTF">2021-06-11T14:17:30Z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