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ms-excel.rdrichvaluetypes+xml" PartName="/xl/richData/rdRichValueTyp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rdrichvaluestructure+xml" PartName="/xl/richData/rdrichvaluestructure.xml"/>
  <Override ContentType="application/vnd.ms-excel.rdrichvalue+xml" PartName="/xl/richData/rdrichvalue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BudgetUpdator\"/>
    </mc:Choice>
  </mc:AlternateContent>
  <xr:revisionPtr revIDLastSave="0" documentId="13_ncr:1_{17890B1B-0F23-4AC5-BC9B-58D40521E96D}" xr6:coauthVersionLast="47" xr6:coauthVersionMax="47" xr10:uidLastSave="{00000000-0000-0000-0000-000000000000}"/>
  <bookViews>
    <workbookView xWindow="-28800" yWindow="2370" windowWidth="23010" windowHeight="13650" activeTab="1" xr2:uid="{AF956A61-A15A-4A6E-9A9E-CFD1D374AF1F}"/>
  </bookViews>
  <sheets>
    <sheet name="Income" sheetId="2" r:id="rId1"/>
    <sheet name="May" sheetId="1" r:id="rId2"/>
    <sheet name="ScratchSheet" sheetId="3" r:id="rId3"/>
    <sheet name="ScratchSheet2" sheetId="4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<sst xmlns="http://schemas.openxmlformats.org/spreadsheetml/2006/main" count="136" uniqueCount="136">
  <si>
    <t>May</t>
  </si>
  <si>
    <t>Summary</t>
  </si>
  <si>
    <t>Planned Expenses</t>
  </si>
  <si>
    <t>Hide</t>
  </si>
  <si>
    <t>Expenses</t>
  </si>
  <si>
    <t>Category</t>
  </si>
  <si>
    <t>LM Carry</t>
  </si>
  <si>
    <t>This Month</t>
  </si>
  <si>
    <t>Total Planned</t>
  </si>
  <si>
    <t>Spent</t>
  </si>
  <si>
    <t>Remaining</t>
  </si>
  <si>
    <t>Carry?</t>
  </si>
  <si>
    <t>NM Carry</t>
  </si>
  <si>
    <t>Id</t>
  </si>
  <si>
    <t>Date</t>
  </si>
  <si>
    <t>Item</t>
  </si>
  <si>
    <t>Description</t>
  </si>
  <si>
    <t>Method</t>
  </si>
  <si>
    <t>Amount</t>
  </si>
  <si>
    <t>Last Month:</t>
  </si>
  <si>
    <t>Walmart</t>
  </si>
  <si>
    <t>Rewards</t>
  </si>
  <si>
    <t>James</t>
  </si>
  <si>
    <t>Checking</t>
  </si>
  <si>
    <t>LM After T&amp;T</t>
  </si>
  <si>
    <t>LM Income After T, T, D</t>
  </si>
  <si>
    <t>Regular Expenses</t>
  </si>
  <si>
    <t>Lowes</t>
  </si>
  <si>
    <t>Tools</t>
  </si>
  <si>
    <t>Cavanaughs Bou Bountiful Ut Visa</t>
  </si>
  <si>
    <t>Citi</t>
  </si>
  <si>
    <t>Groceries</t>
  </si>
  <si>
    <t>Deseret Book</t>
  </si>
  <si>
    <t>Books, Liahona</t>
  </si>
  <si>
    <t>Venmo</t>
  </si>
  <si>
    <t>Current</t>
  </si>
  <si>
    <t>Previous</t>
  </si>
  <si>
    <t>After T&amp;T</t>
  </si>
  <si>
    <t>Actual Expenses</t>
  </si>
  <si>
    <t>Eating Out/Fun</t>
  </si>
  <si>
    <t>y</t>
  </si>
  <si>
    <t>Squarespace</t>
  </si>
  <si>
    <t>freecellultimate.com</t>
  </si>
  <si>
    <t>Cash</t>
  </si>
  <si>
    <t>Jan</t>
  </si>
  <si>
    <t>Dec23</t>
  </si>
  <si>
    <t>G10</t>
  </si>
  <si>
    <t>Lexi</t>
  </si>
  <si>
    <t>Visa</t>
  </si>
  <si>
    <t>Tim Corey C# course</t>
  </si>
  <si>
    <t>Plat</t>
  </si>
  <si>
    <t>Feb</t>
  </si>
  <si>
    <t>G20</t>
  </si>
  <si>
    <t>If we stick to our</t>
  </si>
  <si>
    <t>Wendy's</t>
  </si>
  <si>
    <t>Mar</t>
  </si>
  <si>
    <t>G30</t>
  </si>
  <si>
    <t>budget we'll save:</t>
  </si>
  <si>
    <t>Mason and Emery</t>
  </si>
  <si>
    <t>Walgreens</t>
  </si>
  <si>
    <t>Lexi throat prescription</t>
  </si>
  <si>
    <t>Misc</t>
  </si>
  <si>
    <t>Other</t>
  </si>
  <si>
    <t>Apr</t>
  </si>
  <si>
    <t>G40</t>
  </si>
  <si>
    <t>Amount Saved</t>
  </si>
  <si>
    <t>Home Improvement</t>
  </si>
  <si>
    <t>Tooele City Corpor Ut Visa</t>
  </si>
  <si>
    <t>Utilities</t>
  </si>
  <si>
    <t>G50</t>
  </si>
  <si>
    <t>Gasoline</t>
  </si>
  <si>
    <t>Amazon</t>
  </si>
  <si>
    <t>Toys, mason shorts, door knob grips</t>
  </si>
  <si>
    <t>Jun</t>
  </si>
  <si>
    <t>G60</t>
  </si>
  <si>
    <t>Can opener</t>
  </si>
  <si>
    <t>Jul</t>
  </si>
  <si>
    <t>G70</t>
  </si>
  <si>
    <t>gigabit network switch</t>
  </si>
  <si>
    <t>Aug</t>
  </si>
  <si>
    <t>G80</t>
  </si>
  <si>
    <t>Mattress Firm</t>
  </si>
  <si>
    <t>Matress</t>
  </si>
  <si>
    <t>Sep</t>
  </si>
  <si>
    <t>G90</t>
  </si>
  <si>
    <t>YouTube Premium</t>
  </si>
  <si>
    <t>Oct</t>
  </si>
  <si>
    <t>G100</t>
  </si>
  <si>
    <t>Nov</t>
  </si>
  <si>
    <t>G110</t>
  </si>
  <si>
    <t>Consistent Expenses</t>
  </si>
  <si>
    <t>Phone case, cake knives</t>
  </si>
  <si>
    <t>Dec</t>
  </si>
  <si>
    <t>G120</t>
  </si>
  <si>
    <t>Mortgage</t>
  </si>
  <si>
    <t>Google Cloud</t>
  </si>
  <si>
    <t>Dominion</t>
  </si>
  <si>
    <t>Families First Ped South Jordan Ut Visa</t>
  </si>
  <si>
    <t>Co pay mason checkup</t>
  </si>
  <si>
    <t>Electricity</t>
  </si>
  <si>
    <t>TV Mount for bedroom</t>
  </si>
  <si>
    <t>Tv Mount</t>
  </si>
  <si>
    <t>LDS Distribution</t>
  </si>
  <si>
    <t>Lexi garments</t>
  </si>
  <si>
    <t>Garments</t>
  </si>
  <si>
    <t>Car Insurance</t>
  </si>
  <si>
    <t>Xfinity Mobile</t>
  </si>
  <si>
    <t>Phones</t>
  </si>
  <si>
    <t>Internet</t>
  </si>
  <si>
    <t>Allstate</t>
  </si>
  <si>
    <t>Fast Offerings</t>
  </si>
  <si>
    <t>Rocky Mountain Power</t>
  </si>
  <si>
    <t>CC Debit Purchase : WALMART.COM 800-925-6278, AR (6649) VISA DPS</t>
  </si>
  <si>
    <t>Costco</t>
  </si>
  <si>
    <t>Fast Gas Convenience Store</t>
  </si>
  <si>
    <t>Mo' Bettahs</t>
  </si>
  <si>
    <t>Other Expenses</t>
  </si>
  <si>
    <t>Tepanyaki of Lehi Ut Visa</t>
  </si>
  <si>
    <t>Beehive Smart Ut Visa</t>
  </si>
  <si>
    <t>Mothers day</t>
  </si>
  <si>
    <t>The Home Depot</t>
  </si>
  <si>
    <t>Jiffy Lube</t>
  </si>
  <si>
    <t>Oil change Nissan</t>
  </si>
  <si>
    <t>Emery's birthday</t>
  </si>
  <si>
    <t>Etsy</t>
  </si>
  <si>
    <t>Anniversary</t>
  </si>
  <si>
    <t>HDMI dummy plug</t>
  </si>
  <si>
    <t>Microsoft G Wa Visa</t>
  </si>
  <si>
    <t>Azure</t>
  </si>
  <si>
    <t>Tv</t>
  </si>
  <si>
    <t>Lowe's</t>
  </si>
  <si>
    <t>Lawn mower and trimmer</t>
  </si>
  <si>
    <t>JOANN</t>
  </si>
  <si>
    <t>123</t>
  </si>
  <si>
    <t>124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</si>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</sst>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theme="0" tint="-0.499984740745262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9" tint="-0.499984740745262"/>
      <name val="Aptos Narrow"/>
      <family val="2"/>
      <scheme val="minor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applyNumberFormat="1" fontId="1" applyFont="0" fillId="0" applyFill="0" borderId="0" applyBorder="0" applyProtection="0" applyAlignment="0"/>
    <xf numFmtId="0" fontId="8" applyFont="1" fillId="0" borderId="0"/>
  </cellStyleXfs>
  <cellXfs count="74">
    <xf numFmtId="0" fontId="0" fillId="0" borderId="0" xfId="0"/>
    <xf numFmtId="0" fontId="0" fillId="2" applyFill="1" borderId="0" xfId="0"/>
    <xf numFmtId="44" applyNumberFormat="1" fontId="0" applyFont="1" fillId="2" applyFill="1" borderId="0" xfId="1"/>
    <xf numFmtId="44" applyNumberFormat="1" fontId="0" applyFont="1" fillId="2" applyFill="1" borderId="0" xfId="1" applyAlignment="1">
      <alignment horizontal="center"/>
    </xf>
    <xf numFmtId="14" applyNumberFormat="1" fontId="0" fillId="2" applyFill="1" borderId="0" xfId="0"/>
    <xf numFmtId="0" fontId="3" applyFont="1" fillId="2" applyFill="1" borderId="0" xfId="0" applyProtection="1" applyAlignment="1">
      <protection locked="0"/>
    </xf>
    <xf numFmtId="0" fontId="3" applyFont="1" fillId="2" applyFill="1" borderId="0" xfId="0"/>
    <xf numFmtId="0" fontId="4" applyFont="1" fillId="2" applyFill="1" borderId="0" xfId="0"/>
    <xf numFmtId="0" fontId="0" fillId="3" applyFill="1" borderId="0" xfId="0"/>
    <xf numFmtId="0" fontId="0" fillId="4" applyFill="1" borderId="0" xfId="0"/>
    <xf numFmtId="44" applyNumberFormat="1" fontId="0" applyFont="1" fillId="4" applyFill="1" borderId="0" xfId="1"/>
    <xf numFmtId="0" fontId="0" fillId="5" applyFill="1" borderId="0" xfId="0"/>
    <xf numFmtId="14" applyNumberFormat="1" fontId="0" fillId="5" applyFill="1" borderId="0" xfId="0"/>
    <xf numFmtId="44" applyNumberFormat="1" fontId="0" applyFont="1" fillId="5" applyFill="1" borderId="0" xfId="1"/>
    <xf numFmtId="0" fontId="0" fillId="2" applyFill="1" borderId="0" xfId="0" applyProtection="1" applyAlignment="1">
      <protection locked="0"/>
    </xf>
    <xf numFmtId="0" fontId="5" applyFont="1" fillId="3" applyFill="1" borderId="0" xfId="0" applyAlignment="1">
      <alignment vertical="center"/>
    </xf>
    <xf numFmtId="0" fontId="6" applyFont="1" fillId="3" applyFill="1" borderId="0" xfId="0"/>
    <xf numFmtId="0" fontId="5" applyFont="1" fillId="4" applyFill="1" borderId="0" xfId="0" applyAlignment="1">
      <alignment vertical="center"/>
    </xf>
    <xf numFmtId="14" applyNumberFormat="1" fontId="5" applyFont="1" fillId="5" applyFill="1" borderId="0" xfId="0" applyAlignment="1">
      <alignment vertical="center"/>
    </xf>
    <xf numFmtId="0" fontId="0" fillId="2" applyFill="1" borderId="0" xfId="0" applyAlignment="1">
      <alignment vertical="center"/>
    </xf>
    <xf numFmtId="0" fontId="0" fillId="3" applyFill="1" borderId="0" xfId="0" applyAlignment="1">
      <alignment vertical="center"/>
    </xf>
    <xf numFmtId="0" fontId="6" applyFont="1" fillId="3" applyFill="1" borderId="0" xfId="0" applyAlignment="1">
      <alignment vertical="center"/>
    </xf>
    <xf numFmtId="0" fontId="0" fillId="4" applyFill="1" borderId="0" xfId="0" applyAlignment="1">
      <alignment vertical="center"/>
    </xf>
    <xf numFmtId="44" applyNumberFormat="1" fontId="0" applyFont="1" fillId="4" applyFill="1" borderId="0" xfId="1" applyAlignment="1">
      <alignment vertical="center"/>
    </xf>
    <xf numFmtId="44" applyNumberFormat="1" fontId="2" applyFont="1" fillId="4" applyFill="1" borderId="0" xfId="1" applyAlignment="1">
      <alignment vertical="center"/>
    </xf>
    <xf numFmtId="44" applyNumberFormat="1" fontId="2" applyFont="1" fillId="5" applyFill="1" borderId="0" xfId="1" applyAlignment="1">
      <alignment vertical="center"/>
    </xf>
    <xf numFmtId="0" fontId="0" fillId="5" applyFill="1" borderId="0" xfId="0" applyAlignment="1">
      <alignment vertical="center"/>
    </xf>
    <xf numFmtId="0" fontId="0" fillId="2" applyFill="1" borderId="0" xfId="0" applyProtection="1" applyAlignment="1">
      <alignment vertical="center"/>
      <protection locked="0"/>
    </xf>
    <xf numFmtId="0" fontId="0" fillId="0" borderId="0" xfId="0" applyAlignment="1">
      <alignment vertical="center"/>
    </xf>
    <xf numFmtId="0" fontId="7" applyFont="1" fillId="4" applyFill="1" borderId="0" xfId="0" applyAlignment="1">
      <alignment horizontal="center" vertical="center"/>
    </xf>
    <xf numFmtId="44" applyNumberFormat="1" fontId="7" applyFont="1" fillId="4" applyFill="1" borderId="0" xfId="1" applyAlignment="1">
      <alignment horizontal="center" vertical="center"/>
    </xf>
    <xf numFmtId="0" fontId="0" fillId="4" applyFill="1" borderId="0" xfId="0" applyAlignment="1">
      <alignment horizontal="center" vertical="center"/>
    </xf>
    <xf numFmtId="0" fontId="0" fillId="2" applyFill="1" borderId="0" xfId="0" applyAlignment="1">
      <alignment horizontal="center" vertical="center"/>
    </xf>
    <xf numFmtId="0" fontId="0" fillId="5" applyFill="1" borderId="0" xfId="0" applyAlignment="1">
      <alignment horizontal="center" vertical="center"/>
    </xf>
    <xf numFmtId="14" applyNumberFormat="1" fontId="7" applyFont="1" fillId="5" applyFill="1" borderId="0" xfId="0" applyProtection="1" applyAlignment="1">
      <alignment horizontal="center" vertical="center"/>
      <protection locked="0"/>
    </xf>
    <xf numFmtId="0" fontId="7" applyFont="1" fillId="5" applyFill="1" borderId="0" xfId="0" applyProtection="1" applyAlignment="1">
      <alignment horizontal="center" vertical="center"/>
      <protection locked="0"/>
    </xf>
    <xf numFmtId="44" applyNumberFormat="1" fontId="7" applyFont="1" fillId="5" applyFill="1" borderId="0" xfId="1" applyProtection="1" applyAlignment="1">
      <alignment horizontal="center" vertical="center"/>
      <protection locked="0"/>
    </xf>
    <xf numFmtId="0" fontId="9" applyFont="1" fillId="0" borderId="0" xfId="2" applyAlignment="1">
      <alignment vertical="center"/>
    </xf>
    <xf numFmtId="0" fontId="2" applyFont="1" fillId="0" borderId="0" xfId="0" applyAlignment="1">
      <alignment vertical="center"/>
    </xf>
    <xf numFmtId="0" fontId="0" fillId="6" applyFill="1" borderId="0" xfId="0" applyAlignment="1">
      <alignment vertical="center"/>
    </xf>
    <xf numFmtId="0" fontId="0" fillId="7" applyFill="1" borderId="0" xfId="0"/>
    <xf numFmtId="0" fontId="0" fillId="8" applyFill="1" borderId="0" xfId="0"/>
    <xf numFmtId="44" applyNumberFormat="1" fontId="0" applyFont="1" fillId="8" applyFill="1" borderId="0" xfId="1"/>
    <xf numFmtId="44" applyNumberFormat="1" fontId="0" applyFont="1" fillId="9" applyFill="1" borderId="0" xfId="1"/>
    <xf numFmtId="44" applyNumberFormat="1" fontId="0" applyFont="1" fillId="8" applyFill="1" borderId="0" xfId="1" applyAlignment="1">
      <alignment horizontal="center"/>
    </xf>
    <xf numFmtId="0" fontId="0" fillId="10" applyFill="1" borderId="0" xfId="0"/>
    <xf numFmtId="14" applyNumberFormat="1" fontId="0" fillId="10" applyFill="1" borderId="0" xfId="0" applyProtection="1" applyAlignment="1">
      <protection locked="0"/>
    </xf>
    <xf numFmtId="0" fontId="0" fillId="10" applyFill="1" borderId="0" xfId="0" applyProtection="1" applyAlignment="1">
      <protection locked="0"/>
    </xf>
    <xf numFmtId="44" applyNumberFormat="1" fontId="0" applyFont="1" fillId="10" applyFill="1" borderId="0" xfId="1" applyProtection="1" applyAlignment="1">
      <protection locked="0"/>
    </xf>
    <xf numFmtId="0" fontId="8" applyFont="1" fillId="0" borderId="0" xfId="2"/>
    <xf numFmtId="0" fontId="2" applyFont="1" fillId="0" borderId="0" xfId="0"/>
    <xf numFmtId="0" fontId="0" fillId="6" applyFill="1" borderId="0" xfId="0"/>
    <xf numFmtId="44" applyNumberFormat="1" fontId="0" applyFont="1" fillId="7" applyFill="1" borderId="0" applyBorder="1" xfId="1" applyProtection="1" applyAlignment="1"/>
    <xf numFmtId="0" fontId="10" applyFont="1" fillId="8" applyFill="1" borderId="0" xfId="0"/>
    <xf numFmtId="44" applyNumberFormat="1" fontId="0" applyFont="1" fillId="9" applyFill="1" borderId="0" xfId="1" applyProtection="1" applyAlignment="1">
      <protection locked="0"/>
    </xf>
    <xf numFmtId="44" applyNumberFormat="1" fontId="0" applyFont="1" fillId="4" applyFill="1" borderId="0" applyBorder="1" xfId="1" applyProtection="1" applyAlignment="1"/>
    <xf numFmtId="0" fontId="0" fillId="8" applyFill="1" borderId="0" xfId="0" applyProtection="1" applyAlignment="1">
      <protection locked="0"/>
    </xf>
    <xf numFmtId="44" applyNumberFormat="1" fontId="0" applyFont="1" fillId="4" applyFill="1" borderId="0" xfId="1" applyAlignment="1">
      <alignment horizontal="center"/>
    </xf>
    <xf numFmtId="44" applyNumberFormat="1" fontId="0" applyFont="1" fillId="5" applyFill="1" borderId="0" applyBorder="1" xfId="1" applyProtection="1" applyAlignment="1"/>
    <xf numFmtId="49" applyNumberFormat="1" fontId="0" fillId="0" borderId="0" xfId="0"/>
    <xf numFmtId="44" applyNumberFormat="1" fontId="0" fillId="7" applyFill="1" borderId="0" xfId="0"/>
    <xf numFmtId="0" fontId="0" fillId="7" applyFill="1" borderId="0" xfId="0" applyProtection="1" applyAlignment="1">
      <protection locked="0"/>
    </xf>
    <xf numFmtId="0" fontId="0" fillId="7" applyFill="1" borderId="0" xfId="0" quotePrefix="1"/>
    <xf numFmtId="0" fontId="0" fillId="7" applyFill="1" borderId="0" xfId="0" quotePrefix="1" applyProtection="1" applyAlignment="1">
      <protection locked="0"/>
    </xf>
    <xf numFmtId="0" fontId="0" fillId="2" applyFill="1" borderId="0" xfId="0" quotePrefix="1" applyProtection="1" applyAlignment="1">
      <protection locked="0"/>
    </xf>
    <xf numFmtId="44" applyNumberFormat="1" fontId="0" fillId="2" applyFill="1" borderId="0" xfId="0" applyProtection="1" applyAlignment="1">
      <protection locked="0"/>
    </xf>
    <xf numFmtId="0" fontId="0" fillId="0" borderId="0" xfId="0" quotePrefix="1"/>
    <xf numFmtId="0" fontId="10" applyFont="1" fillId="8" applyFill="1" borderId="0" xfId="0" applyProtection="1" applyAlignment="1">
      <protection locked="0"/>
    </xf>
    <xf numFmtId="0" fontId="11" applyFont="1" fillId="2" applyFill="1" borderId="0" xfId="0" applyProtection="1" applyAlignment="1">
      <protection locked="0"/>
    </xf>
    <xf numFmtId="0" fontId="2" applyFont="1" fillId="8" applyFill="1" borderId="0" xfId="0" applyProtection="1" applyAlignment="1">
      <protection locked="0"/>
    </xf>
    <xf numFmtId="44" applyNumberFormat="1" fontId="0" applyFont="1" fillId="0" borderId="0" xfId="1"/>
    <xf numFmtId="44" applyNumberFormat="1" fontId="0" applyFont="1" fillId="0" borderId="0" xfId="1" applyAlignment="1">
      <alignment horizontal="center"/>
    </xf>
    <xf numFmtId="14" applyNumberFormat="1" fontId="0" fillId="0" borderId="0" xfId="0"/>
    <xf numFmtId="49" applyNumberFormat="1" fontId="0" fillId="11" applyFill="1" borderId="0" xfId="0"/>
  </cellXfs>
  <cellStyles count="3">
    <cellStyle name="Currency" xfId="1" builtinId="4"/>
    <cellStyle name="Normal" xfId="0" builtinId="0"/>
    <cellStyle name="Normal 2" xfId="2" xr:uid="{C820A353-82D5-43AE-A20D-5B8850793862}"/>
  </cellStyles>
  <dxfs count="4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06/relationships/rdRichValueTypes" Target="/xl/richData/rdRichValueTypes.xml"/><Relationship Id="rId10" Type="http://schemas.microsoft.com/office/2017/06/relationships/rdRichValueStructure" Target="/xl/richData/rdrichvaluestructure.xml"/><Relationship Id="rId11" Type="http://schemas.microsoft.com/office/2017/06/relationships/rdRichValue" Target="/xl/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0"/>
</file>

<file path=xl/richData/rdrichvaluestructure.xml><?xml version="1.0" encoding="utf-8"?>
<rvStructures xmlns="http://schemas.microsoft.com/office/spreadsheetml/2017/richdata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3FCC-0FE2-4FD8-8445-10B3E12F8648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975-4435-450D-8E4F-CA1A567C5B3E}">
  <dimension ref="A1:AR200"/>
  <sheetViews>
    <sheetView tabSelected="1" topLeftCell="L4" workbookViewId="0">
      <selection activeCell="V15" sqref="V15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327.76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327.76</v>
      </c>
      <c r="Z6" s="26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0</v>
      </c>
      <c r="T8" s="46">
        <v>45412</v>
      </c>
      <c r="U8" s="47" t="s">
        <v>20</v>
      </c>
      <c r="V8" s="47"/>
      <c r="W8" s="47" t="s">
        <v>21</v>
      </c>
      <c r="X8" s="47" t="s">
        <v>22</v>
      </c>
      <c r="Y8" s="48">
        <v>277.76</v>
      </c>
      <c r="Z8" s="45"/>
      <c r="AA8" s="14" t="b">
        <v>0</v>
      </c>
      <c r="AB8" s="14" t="b">
        <v>0</v>
      </c>
      <c r="AC8" s="14" t="b">
        <v>0</v>
      </c>
      <c r="AD8" s="14"/>
      <c r="AE8" s="14"/>
      <c r="AF8" s="14"/>
      <c r="AG8" s="14"/>
      <c r="AH8" s="14"/>
      <c r="AI8" s="14"/>
      <c r="AJ8" s="14"/>
      <c r="AK8" s="49" t="s">
        <v>23</v>
      </c>
      <c r="AM8" s="50" t="s">
        <v>24</v>
      </c>
      <c r="AN8" s="51" t="str">
        <f>VLOOKUP(AN7,AN11:AO22,2,FALSE)</f>
        <v>G50</v>
      </c>
    </row>
    <row r="9" ht="15.75">
      <c r="B9" s="40"/>
      <c r="C9" s="40" t="s">
        <v>25</v>
      </c>
      <c r="D9" s="52" cm="1">
        <f ref="D9:D9" t="array" aca="1" ca="1">INDIRECT("Income!"&amp;AN8)</f>
        <v>0</v>
      </c>
      <c r="E9" s="40"/>
      <c r="G9" s="41"/>
      <c r="H9" s="53" t="s">
        <v>26</v>
      </c>
      <c r="I9" s="42"/>
      <c r="J9" s="54"/>
      <c r="K9" s="42"/>
      <c r="L9" s="42"/>
      <c r="M9" s="42"/>
      <c r="N9" s="44"/>
      <c r="O9" s="42"/>
      <c r="P9" s="41"/>
      <c r="R9" s="45"/>
      <c r="S9" s="45"/>
      <c r="T9" s="72">
        <v>45413</v>
      </c>
      <c r="U9" s="0" t="s">
        <v>27</v>
      </c>
      <c r="V9" s="0" t="s">
        <v>28</v>
      </c>
      <c r="W9" s="0" t="s">
        <v>21</v>
      </c>
      <c r="X9" s="0" t="s">
        <v>22</v>
      </c>
      <c r="Y9" s="70">
        <v>50</v>
      </c>
      <c r="Z9" s="45"/>
      <c r="AA9" s="14" t="b">
        <v>0</v>
      </c>
      <c r="AB9" s="14" t="b">
        <v>0</v>
      </c>
      <c r="AC9" s="46" t="b">
        <v>0</v>
      </c>
      <c r="AD9" s="47" t="s">
        <v>29</v>
      </c>
      <c r="AE9" s="47"/>
      <c r="AF9" s="47" t="s">
        <v>21</v>
      </c>
      <c r="AG9" s="47" t="s">
        <v>22</v>
      </c>
      <c r="AH9" s="48">
        <v>18.53</v>
      </c>
      <c r="AI9" s="14"/>
      <c r="AJ9" s="14"/>
      <c r="AK9" s="49" t="s">
        <v>30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31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0</v>
      </c>
      <c r="M10" s="42" t="e">
        <f ref="M10:M12" t="shared" si="2" ca="1">K10-L10</f>
        <v>#REF!</v>
      </c>
      <c r="N10" s="57"/>
      <c r="O10" s="10"/>
      <c r="P10" s="41"/>
      <c r="R10" s="45"/>
      <c r="S10" s="45"/>
      <c r="Z10" s="45"/>
      <c r="AA10" s="14" t="b">
        <v>0</v>
      </c>
      <c r="AB10" s="14" t="b">
        <v>0</v>
      </c>
      <c r="AC10" s="46" t="b">
        <v>0</v>
      </c>
      <c r="AD10" s="47" t="s">
        <v>32</v>
      </c>
      <c r="AE10" s="47" t="s">
        <v>33</v>
      </c>
      <c r="AF10" s="47" t="s">
        <v>21</v>
      </c>
      <c r="AG10" s="47" t="s">
        <v>22</v>
      </c>
      <c r="AH10" s="48">
        <v>27.45</v>
      </c>
      <c r="AI10" s="14"/>
      <c r="AJ10" s="14"/>
      <c r="AK10" s="49" t="s">
        <v>34</v>
      </c>
      <c r="AM10" s="50" t="s">
        <v>35</v>
      </c>
      <c r="AN10" s="50" t="s">
        <v>36</v>
      </c>
      <c r="AO10" s="50" t="s">
        <v>37</v>
      </c>
    </row>
    <row r="11">
      <c r="B11" s="40"/>
      <c r="C11" s="40" t="s">
        <v>38</v>
      </c>
      <c r="D11" s="58">
        <f>Y6</f>
        <v>327.76</v>
      </c>
      <c r="E11" s="40"/>
      <c r="G11" s="41"/>
      <c r="H11" s="56" t="s">
        <v>39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40</v>
      </c>
      <c r="O11" s="10" t="e">
        <f>IF(N11="y",M11,)</f>
        <v>#REF!</v>
      </c>
      <c r="P11" s="41"/>
      <c r="R11" s="45"/>
      <c r="S11" s="45"/>
      <c r="Z11" s="45"/>
      <c r="AA11" s="14" t="b">
        <v>0</v>
      </c>
      <c r="AB11" s="14" t="b">
        <v>0</v>
      </c>
      <c r="AC11" s="46" t="b">
        <v>0</v>
      </c>
      <c r="AD11" s="47" t="s">
        <v>41</v>
      </c>
      <c r="AE11" s="47" t="s">
        <v>42</v>
      </c>
      <c r="AF11" s="47" t="s">
        <v>21</v>
      </c>
      <c r="AG11" s="47" t="s">
        <v>22</v>
      </c>
      <c r="AH11" s="48">
        <v>12.84</v>
      </c>
      <c r="AI11" s="14"/>
      <c r="AJ11" s="14"/>
      <c r="AK11" s="49" t="s">
        <v>43</v>
      </c>
      <c r="AM11" s="0" t="s">
        <v>44</v>
      </c>
      <c r="AN11" s="59" t="s">
        <v>45</v>
      </c>
      <c r="AO11" s="0" t="s">
        <v>46</v>
      </c>
      <c r="AR11" s="28"/>
    </row>
    <row r="12">
      <c r="B12" s="40"/>
      <c r="C12" s="40"/>
      <c r="D12" s="60"/>
      <c r="E12" s="40"/>
      <c r="G12" s="41"/>
      <c r="H12" s="56" t="s">
        <v>47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40</v>
      </c>
      <c r="O12" s="10" t="e">
        <f ref="O12:O21" t="shared" si="3" ca="1">IF(N12="y",M12,)</f>
        <v>#REF!</v>
      </c>
      <c r="P12" s="41"/>
      <c r="R12" s="45"/>
      <c r="S12" s="45"/>
      <c r="Z12" s="45"/>
      <c r="AA12" s="14" t="b">
        <v>0</v>
      </c>
      <c r="AB12" s="14" t="b">
        <v>0</v>
      </c>
      <c r="AC12" s="46" t="b">
        <v>0</v>
      </c>
      <c r="AD12" s="47" t="s">
        <v>48</v>
      </c>
      <c r="AE12" s="47" t="s">
        <v>49</v>
      </c>
      <c r="AF12" s="47" t="s">
        <v>21</v>
      </c>
      <c r="AG12" s="47" t="s">
        <v>22</v>
      </c>
      <c r="AH12" s="48">
        <v>69.56</v>
      </c>
      <c r="AI12" s="14"/>
      <c r="AJ12" s="14"/>
      <c r="AK12" s="49" t="s">
        <v>50</v>
      </c>
      <c r="AM12" s="0" t="s">
        <v>51</v>
      </c>
      <c r="AN12" s="0" t="s">
        <v>44</v>
      </c>
      <c r="AO12" s="0" t="s">
        <v>52</v>
      </c>
    </row>
    <row r="13">
      <c r="A13" s="14"/>
      <c r="B13" s="40"/>
      <c r="C13" s="40" t="s">
        <v>53</v>
      </c>
      <c r="D13" s="40"/>
      <c r="E13" s="40"/>
      <c r="F13" s="14"/>
      <c r="G13" s="41"/>
      <c r="H13" s="56" t="s">
        <v>22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327.76</v>
      </c>
      <c r="M13" s="42" t="e">
        <f>K13-L13</f>
        <v>#REF!</v>
      </c>
      <c r="N13" s="57" t="s">
        <v>40</v>
      </c>
      <c r="O13" s="10" t="e">
        <f t="shared" si="3" ca="1"/>
        <v>#REF!</v>
      </c>
      <c r="P13" s="41"/>
      <c r="R13" s="45"/>
      <c r="S13" s="45"/>
      <c r="Z13" s="45"/>
      <c r="AA13" s="14" t="b">
        <v>0</v>
      </c>
      <c r="AB13" s="14" t="b">
        <v>0</v>
      </c>
      <c r="AC13" s="46" t="b">
        <v>0</v>
      </c>
      <c r="AD13" s="47" t="s">
        <v>54</v>
      </c>
      <c r="AE13" s="47"/>
      <c r="AF13" s="47" t="s">
        <v>21</v>
      </c>
      <c r="AG13" s="47" t="s">
        <v>39</v>
      </c>
      <c r="AH13" s="48">
        <v>21.76</v>
      </c>
      <c r="AI13" s="14"/>
      <c r="AJ13" s="14"/>
      <c r="AK13" s="49" t="s">
        <v>21</v>
      </c>
      <c r="AM13" s="0" t="s">
        <v>55</v>
      </c>
      <c r="AN13" s="0" t="s">
        <v>51</v>
      </c>
      <c r="AO13" s="0" t="s">
        <v>56</v>
      </c>
    </row>
    <row r="14">
      <c r="A14" s="14"/>
      <c r="B14" s="61"/>
      <c r="C14" s="62" t="s">
        <v>57</v>
      </c>
      <c r="D14" s="48">
        <v>-454.02</v>
      </c>
      <c r="E14" s="61"/>
      <c r="F14" s="14"/>
      <c r="G14" s="41"/>
      <c r="H14" s="56" t="s">
        <v>58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40</v>
      </c>
      <c r="O14" s="10" t="e">
        <f t="shared" si="3" ca="1"/>
        <v>#REF!</v>
      </c>
      <c r="P14" s="41"/>
      <c r="R14" s="45"/>
      <c r="S14" s="45"/>
      <c r="Z14" s="45"/>
      <c r="AA14" s="14" t="b">
        <v>0</v>
      </c>
      <c r="AB14" s="14" t="b">
        <v>0</v>
      </c>
      <c r="AC14" s="46" t="b">
        <v>0</v>
      </c>
      <c r="AD14" s="47" t="s">
        <v>59</v>
      </c>
      <c r="AE14" s="47" t="s">
        <v>60</v>
      </c>
      <c r="AF14" s="47" t="s">
        <v>21</v>
      </c>
      <c r="AG14" s="47" t="s">
        <v>61</v>
      </c>
      <c r="AH14" s="48">
        <v>3.22</v>
      </c>
      <c r="AI14" s="14"/>
      <c r="AJ14" s="14"/>
      <c r="AK14" s="49" t="s">
        <v>62</v>
      </c>
      <c r="AM14" s="0" t="s">
        <v>63</v>
      </c>
      <c r="AN14" s="0" t="s">
        <v>55</v>
      </c>
      <c r="AO14" s="0" t="s">
        <v>64</v>
      </c>
    </row>
    <row r="15">
      <c r="A15" s="14"/>
      <c r="B15" s="61"/>
      <c r="C15" s="40" t="s">
        <v>65</v>
      </c>
      <c r="D15" s="60">
        <f>D9-D11</f>
        <v>-327.76</v>
      </c>
      <c r="E15" s="61"/>
      <c r="F15" s="14"/>
      <c r="G15" s="41"/>
      <c r="H15" s="56" t="s">
        <v>66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40</v>
      </c>
      <c r="O15" s="10" t="e">
        <f t="shared" si="3" ca="1"/>
        <v>#REF!</v>
      </c>
      <c r="P15" s="41"/>
      <c r="R15" s="45"/>
      <c r="S15" s="45"/>
      <c r="Z15" s="45"/>
      <c r="AA15" s="14" t="b">
        <v>0</v>
      </c>
      <c r="AB15" s="14" t="b">
        <v>0</v>
      </c>
      <c r="AC15" s="46" t="b">
        <v>0</v>
      </c>
      <c r="AD15" s="47" t="s">
        <v>67</v>
      </c>
      <c r="AE15" s="47"/>
      <c r="AF15" s="47" t="s">
        <v>21</v>
      </c>
      <c r="AG15" s="47" t="s">
        <v>68</v>
      </c>
      <c r="AH15" s="48">
        <v>58</v>
      </c>
      <c r="AI15" s="14"/>
      <c r="AJ15" s="14"/>
      <c r="AM15" s="0" t="s">
        <v>0</v>
      </c>
      <c r="AN15" s="0" t="s">
        <v>63</v>
      </c>
      <c r="AO15" s="0" t="s">
        <v>69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70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/>
      <c r="Z16" s="45"/>
      <c r="AA16" s="14" t="b">
        <v>0</v>
      </c>
      <c r="AB16" s="14" t="b">
        <v>0</v>
      </c>
      <c r="AC16" s="46" t="b">
        <v>0</v>
      </c>
      <c r="AD16" s="47" t="s">
        <v>71</v>
      </c>
      <c r="AE16" s="47" t="s">
        <v>72</v>
      </c>
      <c r="AF16" s="47" t="s">
        <v>21</v>
      </c>
      <c r="AG16" s="47" t="s">
        <v>58</v>
      </c>
      <c r="AH16" s="48">
        <v>47.1</v>
      </c>
      <c r="AI16" s="14"/>
      <c r="AJ16" s="14"/>
      <c r="AM16" s="0" t="s">
        <v>73</v>
      </c>
      <c r="AN16" s="0" t="s">
        <v>0</v>
      </c>
      <c r="AO16" s="0" t="s">
        <v>74</v>
      </c>
    </row>
    <row r="17">
      <c r="A17" s="14"/>
      <c r="B17" s="14"/>
      <c r="C17" s="64"/>
      <c r="D17" s="14"/>
      <c r="E17" s="14"/>
      <c r="F17" s="14"/>
      <c r="G17" s="41"/>
      <c r="H17" s="56" t="s">
        <v>61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40</v>
      </c>
      <c r="O17" s="10" t="e">
        <f t="shared" si="3" ca="1"/>
        <v>#REF!</v>
      </c>
      <c r="P17" s="41"/>
      <c r="R17" s="45"/>
      <c r="S17" s="45"/>
      <c r="Z17" s="45"/>
      <c r="AA17" s="14" t="b">
        <v>0</v>
      </c>
      <c r="AB17" s="14" t="b">
        <v>0</v>
      </c>
      <c r="AC17" s="46" t="b">
        <v>0</v>
      </c>
      <c r="AD17" s="47" t="s">
        <v>71</v>
      </c>
      <c r="AE17" s="47" t="s">
        <v>75</v>
      </c>
      <c r="AF17" s="47" t="s">
        <v>21</v>
      </c>
      <c r="AG17" s="47" t="s">
        <v>66</v>
      </c>
      <c r="AH17" s="48">
        <v>10.35</v>
      </c>
      <c r="AI17" s="14"/>
      <c r="AJ17" s="14"/>
      <c r="AM17" s="0" t="s">
        <v>76</v>
      </c>
      <c r="AN17" s="0" t="s">
        <v>73</v>
      </c>
      <c r="AO17" s="0" t="s">
        <v>77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/>
      <c r="Z18" s="45"/>
      <c r="AA18" s="14" t="b">
        <v>0</v>
      </c>
      <c r="AB18" s="14" t="b">
        <v>0</v>
      </c>
      <c r="AC18" s="46" t="b">
        <v>0</v>
      </c>
      <c r="AD18" s="47" t="s">
        <v>71</v>
      </c>
      <c r="AE18" s="47" t="s">
        <v>78</v>
      </c>
      <c r="AF18" s="47" t="s">
        <v>21</v>
      </c>
      <c r="AG18" s="47" t="s">
        <v>22</v>
      </c>
      <c r="AH18" s="48">
        <v>17.11</v>
      </c>
      <c r="AI18" s="14"/>
      <c r="AJ18" s="14"/>
      <c r="AM18" s="0" t="s">
        <v>79</v>
      </c>
      <c r="AN18" s="0" t="s">
        <v>76</v>
      </c>
      <c r="AO18" s="0" t="s">
        <v>80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/>
      <c r="Z19" s="45"/>
      <c r="AA19" s="14" t="b">
        <v>0</v>
      </c>
      <c r="AB19" s="14" t="b">
        <v>0</v>
      </c>
      <c r="AC19" s="46" t="b">
        <v>0</v>
      </c>
      <c r="AD19" s="47" t="s">
        <v>81</v>
      </c>
      <c r="AE19" s="47"/>
      <c r="AF19" s="47" t="s">
        <v>21</v>
      </c>
      <c r="AG19" s="47" t="s">
        <v>82</v>
      </c>
      <c r="AH19" s="48">
        <v>904.99</v>
      </c>
      <c r="AI19" s="14"/>
      <c r="AJ19" s="14"/>
      <c r="AM19" s="0" t="s">
        <v>83</v>
      </c>
      <c r="AN19" s="0" t="s">
        <v>79</v>
      </c>
      <c r="AO19" s="0" t="s">
        <v>84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/>
      <c r="Z20" s="45"/>
      <c r="AA20" s="14" t="b">
        <v>0</v>
      </c>
      <c r="AB20" s="14" t="b">
        <v>0</v>
      </c>
      <c r="AC20" s="46" t="b">
        <v>0</v>
      </c>
      <c r="AD20" s="47" t="s">
        <v>85</v>
      </c>
      <c r="AE20" s="47" t="s">
        <v>85</v>
      </c>
      <c r="AF20" s="47" t="s">
        <v>21</v>
      </c>
      <c r="AG20" s="47" t="s">
        <v>85</v>
      </c>
      <c r="AH20" s="48">
        <v>24.71</v>
      </c>
      <c r="AI20" s="14"/>
      <c r="AJ20" s="14"/>
      <c r="AM20" s="0" t="s">
        <v>86</v>
      </c>
      <c r="AN20" s="0" t="s">
        <v>83</v>
      </c>
      <c r="AO20" s="0" t="s">
        <v>87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/>
      <c r="Z21" s="45"/>
      <c r="AA21" s="14" t="b">
        <v>0</v>
      </c>
      <c r="AB21" s="14" t="b">
        <v>0</v>
      </c>
      <c r="AC21" s="46" t="b">
        <v>0</v>
      </c>
      <c r="AD21" s="47" t="s">
        <v>20</v>
      </c>
      <c r="AE21" s="47"/>
      <c r="AF21" s="47" t="s">
        <v>21</v>
      </c>
      <c r="AG21" s="47" t="s">
        <v>31</v>
      </c>
      <c r="AH21" s="48">
        <v>48.18</v>
      </c>
      <c r="AI21" s="14"/>
      <c r="AJ21" s="14"/>
      <c r="AM21" s="0" t="s">
        <v>88</v>
      </c>
      <c r="AN21" s="0" t="s">
        <v>86</v>
      </c>
      <c r="AO21" s="0" t="s">
        <v>89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90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/>
      <c r="Z22" s="45"/>
      <c r="AA22" s="14" t="b">
        <v>0</v>
      </c>
      <c r="AB22" s="14" t="b">
        <v>0</v>
      </c>
      <c r="AC22" s="46" t="b">
        <v>0</v>
      </c>
      <c r="AD22" s="47" t="s">
        <v>71</v>
      </c>
      <c r="AE22" s="47" t="s">
        <v>91</v>
      </c>
      <c r="AF22" s="47" t="s">
        <v>21</v>
      </c>
      <c r="AG22" s="47" t="s">
        <v>47</v>
      </c>
      <c r="AH22" s="48">
        <v>18.16</v>
      </c>
      <c r="AI22" s="14"/>
      <c r="AJ22" s="14"/>
      <c r="AM22" s="0" t="s">
        <v>92</v>
      </c>
      <c r="AN22" s="0" t="s">
        <v>88</v>
      </c>
      <c r="AO22" s="0" t="s">
        <v>93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94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/>
      <c r="Z23" s="45"/>
      <c r="AA23" s="14" t="b">
        <v>0</v>
      </c>
      <c r="AB23" s="14" t="b">
        <v>0</v>
      </c>
      <c r="AC23" s="46" t="b">
        <v>0</v>
      </c>
      <c r="AD23" s="47" t="s">
        <v>95</v>
      </c>
      <c r="AE23" s="47"/>
      <c r="AF23" s="47" t="s">
        <v>21</v>
      </c>
      <c r="AG23" s="47" t="s">
        <v>22</v>
      </c>
      <c r="AH23" s="48">
        <v>0.06</v>
      </c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96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/>
      <c r="Z24" s="45"/>
      <c r="AA24" s="14" t="b">
        <v>0</v>
      </c>
      <c r="AB24" s="14" t="b">
        <v>0</v>
      </c>
      <c r="AC24" s="46" t="b">
        <v>0</v>
      </c>
      <c r="AD24" s="47" t="s">
        <v>97</v>
      </c>
      <c r="AE24" s="47" t="s">
        <v>98</v>
      </c>
      <c r="AF24" s="47" t="s">
        <v>21</v>
      </c>
      <c r="AG24" s="47" t="s">
        <v>61</v>
      </c>
      <c r="AH24" s="48">
        <v>10</v>
      </c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99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/>
      <c r="Z25" s="45"/>
      <c r="AA25" s="14" t="b">
        <v>0</v>
      </c>
      <c r="AB25" s="14" t="b">
        <v>0</v>
      </c>
      <c r="AC25" s="46" t="b">
        <v>0</v>
      </c>
      <c r="AD25" s="47" t="s">
        <v>71</v>
      </c>
      <c r="AE25" s="47" t="s">
        <v>100</v>
      </c>
      <c r="AF25" s="47" t="s">
        <v>21</v>
      </c>
      <c r="AG25" s="47" t="s">
        <v>101</v>
      </c>
      <c r="AH25" s="48">
        <v>32.09</v>
      </c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68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/>
      <c r="Z26" s="45"/>
      <c r="AA26" s="14"/>
      <c r="AB26" s="14"/>
      <c r="AC26" s="46">
        <v>45413</v>
      </c>
      <c r="AD26" s="47" t="s">
        <v>102</v>
      </c>
      <c r="AE26" s="47" t="s">
        <v>103</v>
      </c>
      <c r="AF26" s="47" t="s">
        <v>21</v>
      </c>
      <c r="AG26" s="47" t="s">
        <v>104</v>
      </c>
      <c r="AH26" s="48">
        <v>129</v>
      </c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105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/>
      <c r="Z27" s="45"/>
      <c r="AA27" s="14"/>
      <c r="AB27" s="14"/>
      <c r="AC27" s="46">
        <v>45413</v>
      </c>
      <c r="AD27" s="47" t="s">
        <v>106</v>
      </c>
      <c r="AE27" s="47" t="s">
        <v>107</v>
      </c>
      <c r="AF27" s="47" t="s">
        <v>21</v>
      </c>
      <c r="AG27" s="47" t="s">
        <v>107</v>
      </c>
      <c r="AH27" s="48">
        <v>134.84</v>
      </c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108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/>
      <c r="Z28" s="45"/>
      <c r="AA28" s="14"/>
      <c r="AB28" s="14"/>
      <c r="AC28" s="46"/>
      <c r="AD28" s="47"/>
      <c r="AE28" s="47"/>
      <c r="AF28" s="47"/>
      <c r="AG28" s="47"/>
      <c r="AH28" s="48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107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/>
      <c r="Z29" s="45"/>
      <c r="AA29" s="14"/>
      <c r="AB29" s="14"/>
      <c r="AC29" s="46"/>
      <c r="AD29" s="47"/>
      <c r="AE29" s="47"/>
      <c r="AF29" s="47"/>
      <c r="AG29" s="47"/>
      <c r="AH29" s="48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85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/>
      <c r="Z30" s="45"/>
      <c r="AA30" s="14"/>
      <c r="AB30" s="14"/>
      <c r="AC30" s="46">
        <v>45415</v>
      </c>
      <c r="AD30" s="47" t="s">
        <v>109</v>
      </c>
      <c r="AE30" s="47" t="s">
        <v>105</v>
      </c>
      <c r="AF30" s="47" t="s">
        <v>23</v>
      </c>
      <c r="AG30" s="47" t="s">
        <v>105</v>
      </c>
      <c r="AH30" s="48">
        <v>148.83</v>
      </c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110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/>
      <c r="Z31" s="45"/>
      <c r="AA31" s="14"/>
      <c r="AB31" s="14"/>
      <c r="AC31" s="46">
        <v>45415</v>
      </c>
      <c r="AD31" s="47" t="s">
        <v>111</v>
      </c>
      <c r="AE31" s="47"/>
      <c r="AF31" s="47" t="s">
        <v>23</v>
      </c>
      <c r="AG31" s="47" t="s">
        <v>99</v>
      </c>
      <c r="AH31" s="48">
        <v>60.89</v>
      </c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/>
      <c r="Z32" s="45"/>
      <c r="AA32" s="14"/>
      <c r="AB32" s="14"/>
      <c r="AC32" s="46">
        <v>45431</v>
      </c>
      <c r="AD32" s="47" t="s">
        <v>112</v>
      </c>
      <c r="AE32" s="47"/>
      <c r="AF32" s="47" t="s">
        <v>21</v>
      </c>
      <c r="AG32" s="47" t="s">
        <v>31</v>
      </c>
      <c r="AH32" s="48">
        <v>58.51</v>
      </c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/>
      <c r="Z33" s="45"/>
      <c r="AA33" s="14"/>
      <c r="AB33" s="14"/>
      <c r="AC33" s="46">
        <v>45430</v>
      </c>
      <c r="AD33" s="47" t="s">
        <v>20</v>
      </c>
      <c r="AE33" s="47"/>
      <c r="AF33" s="47" t="s">
        <v>21</v>
      </c>
      <c r="AG33" s="47" t="s">
        <v>31</v>
      </c>
      <c r="AH33" s="48">
        <v>5.51</v>
      </c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/>
      <c r="Z34" s="45"/>
      <c r="AA34" s="14"/>
      <c r="AB34" s="14"/>
      <c r="AC34" s="46">
        <v>45430</v>
      </c>
      <c r="AD34" s="47" t="s">
        <v>54</v>
      </c>
      <c r="AE34" s="47"/>
      <c r="AF34" s="47" t="s">
        <v>21</v>
      </c>
      <c r="AG34" s="47" t="s">
        <v>39</v>
      </c>
      <c r="AH34" s="48">
        <v>29.07</v>
      </c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/>
      <c r="Z35" s="45"/>
      <c r="AA35" s="14"/>
      <c r="AB35" s="14"/>
      <c r="AC35" s="46">
        <v>45429</v>
      </c>
      <c r="AD35" s="47" t="s">
        <v>113</v>
      </c>
      <c r="AE35" s="47"/>
      <c r="AF35" s="47" t="s">
        <v>21</v>
      </c>
      <c r="AG35" s="47" t="s">
        <v>31</v>
      </c>
      <c r="AH35" s="48">
        <v>133.9</v>
      </c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/>
      <c r="Z36" s="45"/>
      <c r="AA36" s="14"/>
      <c r="AB36" s="14"/>
      <c r="AC36" s="46">
        <v>45429</v>
      </c>
      <c r="AD36" s="47" t="s">
        <v>114</v>
      </c>
      <c r="AE36" s="47"/>
      <c r="AF36" s="47" t="s">
        <v>21</v>
      </c>
      <c r="AG36" s="47" t="s">
        <v>70</v>
      </c>
      <c r="AH36" s="48">
        <v>60.61</v>
      </c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/>
      <c r="Z37" s="45"/>
      <c r="AA37" s="14"/>
      <c r="AB37" s="14"/>
      <c r="AC37" s="46">
        <v>45429</v>
      </c>
      <c r="AD37" s="47" t="s">
        <v>115</v>
      </c>
      <c r="AE37" s="47"/>
      <c r="AF37" s="47" t="s">
        <v>21</v>
      </c>
      <c r="AG37" s="47" t="s">
        <v>39</v>
      </c>
      <c r="AH37" s="48">
        <v>21.67</v>
      </c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116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/>
      <c r="Z38" s="45"/>
      <c r="AA38" s="14"/>
      <c r="AB38" s="14"/>
      <c r="AC38" s="46">
        <v>45428</v>
      </c>
      <c r="AD38" s="47" t="s">
        <v>117</v>
      </c>
      <c r="AE38" s="47"/>
      <c r="AF38" s="47" t="s">
        <v>21</v>
      </c>
      <c r="AG38" s="47" t="s">
        <v>39</v>
      </c>
      <c r="AH38" s="48">
        <v>76.67</v>
      </c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82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/>
      <c r="Z39" s="45"/>
      <c r="AA39" s="14"/>
      <c r="AB39" s="14"/>
      <c r="AC39" s="46">
        <v>45428</v>
      </c>
      <c r="AD39" s="47" t="s">
        <v>118</v>
      </c>
      <c r="AE39" s="47"/>
      <c r="AF39" s="47" t="s">
        <v>21</v>
      </c>
      <c r="AG39" s="47" t="s">
        <v>108</v>
      </c>
      <c r="AH39" s="48">
        <v>59.95</v>
      </c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119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/>
      <c r="Z40" s="45"/>
      <c r="AA40" s="14"/>
      <c r="AB40" s="14"/>
      <c r="AC40" s="46">
        <v>45428</v>
      </c>
      <c r="AD40" s="47" t="s">
        <v>120</v>
      </c>
      <c r="AE40" s="47"/>
      <c r="AF40" s="47" t="s">
        <v>21</v>
      </c>
      <c r="AG40" s="47"/>
      <c r="AH40" s="48">
        <v>13.73</v>
      </c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101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/>
      <c r="Z41" s="45"/>
      <c r="AA41" s="14"/>
      <c r="AB41" s="14"/>
      <c r="AC41" s="46">
        <v>45427</v>
      </c>
      <c r="AD41" s="47" t="s">
        <v>121</v>
      </c>
      <c r="AE41" s="47" t="s">
        <v>122</v>
      </c>
      <c r="AF41" s="47" t="s">
        <v>21</v>
      </c>
      <c r="AG41" s="47" t="s">
        <v>61</v>
      </c>
      <c r="AH41" s="48">
        <v>95.58</v>
      </c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123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/>
      <c r="Z42" s="45"/>
      <c r="AA42" s="14"/>
      <c r="AB42" s="14"/>
      <c r="AC42" s="46">
        <v>45426</v>
      </c>
      <c r="AD42" s="47" t="s">
        <v>124</v>
      </c>
      <c r="AE42" s="47"/>
      <c r="AF42" s="47" t="s">
        <v>21</v>
      </c>
      <c r="AG42" s="47"/>
      <c r="AH42" s="48">
        <v>3.22</v>
      </c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125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/>
      <c r="Z43" s="45"/>
      <c r="AA43" s="14"/>
      <c r="AB43" s="14"/>
      <c r="AC43" s="46">
        <v>45425</v>
      </c>
      <c r="AD43" s="47" t="s">
        <v>120</v>
      </c>
      <c r="AE43" s="47"/>
      <c r="AF43" s="47" t="s">
        <v>21</v>
      </c>
      <c r="AG43" s="47"/>
      <c r="AH43" s="48">
        <v>86.38</v>
      </c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104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/>
      <c r="Z44" s="45"/>
      <c r="AA44" s="14"/>
      <c r="AB44" s="14"/>
      <c r="AC44" s="46">
        <v>45424</v>
      </c>
      <c r="AD44" s="47" t="s">
        <v>20</v>
      </c>
      <c r="AE44" s="47"/>
      <c r="AF44" s="47" t="s">
        <v>21</v>
      </c>
      <c r="AG44" s="47" t="s">
        <v>31</v>
      </c>
      <c r="AH44" s="48">
        <v>158.27</v>
      </c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/>
      <c r="Z45" s="45"/>
      <c r="AA45" s="14"/>
      <c r="AB45" s="14"/>
      <c r="AC45" s="46">
        <v>45424</v>
      </c>
      <c r="AD45" s="47" t="s">
        <v>71</v>
      </c>
      <c r="AE45" s="47" t="s">
        <v>126</v>
      </c>
      <c r="AF45" s="47" t="s">
        <v>21</v>
      </c>
      <c r="AG45" s="47" t="s">
        <v>22</v>
      </c>
      <c r="AH45" s="48">
        <v>7.48</v>
      </c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/>
      <c r="Z46" s="45"/>
      <c r="AA46" s="14"/>
      <c r="AB46" s="14"/>
      <c r="AC46" s="46">
        <v>45422</v>
      </c>
      <c r="AD46" s="47" t="s">
        <v>127</v>
      </c>
      <c r="AE46" s="47" t="s">
        <v>128</v>
      </c>
      <c r="AF46" s="47" t="s">
        <v>21</v>
      </c>
      <c r="AG46" s="47" t="s">
        <v>22</v>
      </c>
      <c r="AH46" s="48">
        <v>14.35</v>
      </c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/>
      <c r="Z47" s="45"/>
      <c r="AA47" s="14"/>
      <c r="AB47" s="14"/>
      <c r="AC47" s="46">
        <v>45421</v>
      </c>
      <c r="AD47" s="47" t="s">
        <v>20</v>
      </c>
      <c r="AE47" s="47"/>
      <c r="AF47" s="47" t="s">
        <v>21</v>
      </c>
      <c r="AG47" s="47" t="s">
        <v>31</v>
      </c>
      <c r="AH47" s="48">
        <v>180.94</v>
      </c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/>
      <c r="Z48" s="45"/>
      <c r="AA48" s="14"/>
      <c r="AB48" s="14"/>
      <c r="AC48" s="46">
        <v>45421</v>
      </c>
      <c r="AD48" s="47" t="s">
        <v>20</v>
      </c>
      <c r="AE48" s="47"/>
      <c r="AF48" s="47" t="s">
        <v>21</v>
      </c>
      <c r="AG48" s="47" t="s">
        <v>31</v>
      </c>
      <c r="AH48" s="48">
        <v>4.73</v>
      </c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/>
      <c r="Z49" s="45"/>
      <c r="AA49" s="14"/>
      <c r="AB49" s="14"/>
      <c r="AC49" s="46">
        <v>45421</v>
      </c>
      <c r="AD49" s="47" t="s">
        <v>129</v>
      </c>
      <c r="AE49" s="47"/>
      <c r="AF49" s="47" t="s">
        <v>21</v>
      </c>
      <c r="AG49" s="47"/>
      <c r="AH49" s="48">
        <v>32.22</v>
      </c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/>
      <c r="Z50" s="45"/>
      <c r="AA50" s="14"/>
      <c r="AB50" s="14"/>
      <c r="AC50" s="46">
        <v>45421</v>
      </c>
      <c r="AD50" s="47" t="s">
        <v>130</v>
      </c>
      <c r="AE50" s="47" t="s">
        <v>131</v>
      </c>
      <c r="AF50" s="47" t="s">
        <v>21</v>
      </c>
      <c r="AG50" s="47"/>
      <c r="AH50" s="48">
        <v>780.78</v>
      </c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/>
      <c r="Z51" s="45"/>
      <c r="AA51" s="14"/>
      <c r="AB51" s="14"/>
      <c r="AC51" s="46">
        <v>45421</v>
      </c>
      <c r="AD51" s="47" t="s">
        <v>132</v>
      </c>
      <c r="AE51" s="47"/>
      <c r="AF51" s="47" t="s">
        <v>21</v>
      </c>
      <c r="AG51" s="47"/>
      <c r="AH51" s="48">
        <v>-3.42</v>
      </c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/>
      <c r="Z52" s="45"/>
      <c r="AA52" s="14"/>
      <c r="AB52" s="14"/>
      <c r="AC52" s="46">
        <v>45421</v>
      </c>
      <c r="AD52" s="47" t="s">
        <v>132</v>
      </c>
      <c r="AE52" s="47"/>
      <c r="AF52" s="47" t="s">
        <v>21</v>
      </c>
      <c r="AG52" s="47"/>
      <c r="AH52" s="48">
        <v>26</v>
      </c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/>
      <c r="Z53" s="45"/>
      <c r="AA53" s="14"/>
      <c r="AB53" s="14"/>
      <c r="AC53" s="46">
        <v>45427</v>
      </c>
      <c r="AD53" s="47" t="s">
        <v>22</v>
      </c>
      <c r="AE53" s="47" t="s">
        <v>22</v>
      </c>
      <c r="AF53" s="47" t="s">
        <v>21</v>
      </c>
      <c r="AG53" s="47" t="s">
        <v>22</v>
      </c>
      <c r="AH53" s="48">
        <v>50</v>
      </c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/>
      <c r="T54" s="46"/>
      <c r="U54" s="47"/>
      <c r="V54" s="47"/>
      <c r="W54" s="47"/>
      <c r="X54" s="47"/>
      <c r="Y54" s="48"/>
      <c r="Z54" s="45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/>
      <c r="T55" s="46"/>
      <c r="U55" s="47"/>
      <c r="V55" s="47"/>
      <c r="W55" s="47"/>
      <c r="X55" s="47"/>
      <c r="Y55" s="48"/>
      <c r="Z55" s="45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/>
      <c r="T56" s="46"/>
      <c r="U56" s="47"/>
      <c r="V56" s="47"/>
      <c r="W56" s="47"/>
      <c r="X56" s="47"/>
      <c r="Y56" s="48"/>
      <c r="Z56" s="45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/>
      <c r="T57" s="46"/>
      <c r="U57" s="47"/>
      <c r="V57" s="47"/>
      <c r="W57" s="47"/>
      <c r="X57" s="47"/>
      <c r="Y57" s="48"/>
      <c r="Z57" s="45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/>
      <c r="T58" s="46"/>
      <c r="U58" s="47"/>
      <c r="V58" s="47"/>
      <c r="W58" s="47"/>
      <c r="X58" s="47"/>
      <c r="Y58" s="48"/>
      <c r="Z58" s="45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/>
      <c r="T59" s="46"/>
      <c r="U59" s="47"/>
      <c r="V59" s="47"/>
      <c r="W59" s="47"/>
      <c r="X59" s="47"/>
      <c r="Y59" s="48"/>
      <c r="Z59" s="45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/>
      <c r="T60" s="46"/>
      <c r="U60" s="47"/>
      <c r="V60" s="47"/>
      <c r="W60" s="47"/>
      <c r="X60" s="47"/>
      <c r="Y60" s="48"/>
      <c r="Z60" s="45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/>
      <c r="T61" s="46"/>
      <c r="U61" s="47"/>
      <c r="V61" s="47"/>
      <c r="W61" s="47"/>
      <c r="X61" s="47"/>
      <c r="Y61" s="48"/>
      <c r="Z61" s="45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/>
      <c r="T62" s="46"/>
      <c r="U62" s="47"/>
      <c r="V62" s="47"/>
      <c r="W62" s="47"/>
      <c r="X62" s="47"/>
      <c r="Y62" s="48"/>
      <c r="Z62" s="45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C96" s="14"/>
      <c r="AD96" s="14"/>
      <c r="AE96" s="14"/>
      <c r="AF96" s="14"/>
      <c r="AG96" s="14"/>
      <c r="AH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C98" s="14"/>
      <c r="AD98" s="14"/>
      <c r="AE98" s="14"/>
      <c r="AF98" s="14"/>
      <c r="AG98" s="14"/>
      <c r="AH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errorStyle="information" allowBlank="1" sqref="W1:W8 W54:W1048576 AF9:AF53" xr:uid="{7DFACB26-8BE6-4A3C-848F-7EB998358273}">
      <formula1>$AK$7:$AK$14</formula1>
    </dataValidation>
    <dataValidation type="list" allowBlank="1" showErrorMessage="1" sqref="X54:X102 X8 AG9:AG53" xr:uid="{BB063754-92A0-45F2-BB25-C5F6E32C1FD4}">
      <formula1>$H$9:$H$58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5F6-21CB-43B3-ACD6-0CD72E3DB9B9}"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7"/>
  <sheetViews>
    <sheetView workbookViewId="0">
      <selection activeCell="N9" sqref="N9"/>
    </sheetView>
  </sheetViews>
  <sheetFormatPr defaultRowHeight="15" x14ac:dyDescent="0.25"/>
  <cols>
    <col min="3" max="7" width="9.140625" customWidth="1" style="59"/>
  </cols>
  <sheetData>
    <row r="2">
      <c r="C2" s="73"/>
      <c r="D2" s="73"/>
      <c r="E2" s="73"/>
      <c r="F2" s="73"/>
      <c r="G2" s="73"/>
    </row>
    <row r="3">
      <c r="C3" s="73"/>
      <c r="D3" s="73"/>
      <c r="E3" s="73"/>
      <c r="F3" s="73"/>
      <c r="G3" s="73"/>
    </row>
    <row r="4">
      <c r="C4" s="73" t="s">
        <v>13</v>
      </c>
      <c r="D4" s="73" t="s">
        <v>15</v>
      </c>
      <c r="E4" s="73" t="s">
        <v>18</v>
      </c>
      <c r="F4" s="73" t="s">
        <v>5</v>
      </c>
      <c r="G4" s="73" t="s">
        <v>17</v>
      </c>
    </row>
    <row r="5">
      <c r="C5" s="73" t="s">
        <v>133</v>
      </c>
      <c r="D5" s="73" t="s">
        <v>28</v>
      </c>
      <c r="E5" s="73">
        <v>50.4</v>
      </c>
      <c r="F5" s="73" t="s">
        <v>47</v>
      </c>
      <c r="G5" s="73" t="s">
        <v>21</v>
      </c>
    </row>
    <row r="6">
      <c r="C6" s="73" t="s">
        <v>134</v>
      </c>
      <c r="D6" s="73" t="s">
        <v>135</v>
      </c>
      <c r="E6" s="73">
        <v>87.53</v>
      </c>
      <c r="F6" s="73" t="s">
        <v>22</v>
      </c>
      <c r="G6" s="73" t="s">
        <v>21</v>
      </c>
    </row>
    <row r="7">
      <c r="C7" s="73"/>
      <c r="D7" s="73"/>
      <c r="E7" s="73"/>
      <c r="F7" s="73"/>
      <c r="G7" s="73"/>
    </row>
    <row r="8">
      <c r="C8" s="73"/>
      <c r="D8" s="73"/>
      <c r="E8" s="73"/>
      <c r="F8" s="73"/>
      <c r="G8" s="73"/>
    </row>
    <row r="9">
      <c r="C9" s="73"/>
      <c r="D9" s="73"/>
      <c r="E9" s="73"/>
      <c r="F9" s="73"/>
      <c r="G9" s="73"/>
    </row>
    <row r="10">
      <c r="C10" s="73"/>
      <c r="D10" s="73"/>
      <c r="E10" s="73"/>
      <c r="F10" s="73"/>
      <c r="G10" s="73"/>
    </row>
    <row r="11">
      <c r="C11" s="73"/>
      <c r="D11" s="73"/>
      <c r="E11" s="73"/>
      <c r="F11" s="73"/>
      <c r="G11" s="73"/>
    </row>
    <row r="12">
      <c r="C12" s="73"/>
      <c r="D12" s="73"/>
      <c r="E12" s="73"/>
      <c r="F12" s="73"/>
      <c r="G12" s="73"/>
    </row>
    <row r="13">
      <c r="C13" s="73"/>
      <c r="D13" s="73"/>
      <c r="E13" s="73"/>
      <c r="F13" s="73"/>
      <c r="G13" s="73"/>
    </row>
    <row r="14">
      <c r="C14" s="73"/>
      <c r="D14" s="73"/>
      <c r="E14" s="73"/>
      <c r="F14" s="73"/>
      <c r="G14" s="73"/>
    </row>
    <row r="15">
      <c r="C15" s="73"/>
      <c r="D15" s="73"/>
      <c r="E15" s="73"/>
      <c r="F15" s="73"/>
      <c r="G15" s="73"/>
    </row>
    <row r="16">
      <c r="C16" s="73"/>
      <c r="D16" s="73"/>
      <c r="E16" s="73"/>
      <c r="F16" s="73"/>
      <c r="G16" s="73"/>
    </row>
    <row r="17">
      <c r="C17" s="73"/>
      <c r="D17" s="73"/>
      <c r="E17" s="73"/>
      <c r="F17" s="73"/>
      <c r="G17" s="7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May</vt:lpstr>
      <vt:lpstr>ScratchSheet</vt:lpstr>
      <vt:lpstr>ScratchSheet2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Fluckiger</dc:creator>
  <cp:lastModifiedBy>James Fluckiger</cp:lastModifiedBy>
  <dcterms:created xsi:type="dcterms:W3CDTF">2024-05-21T12:22:45Z</dcterms:created>
  <dcterms:modified xsi:type="dcterms:W3CDTF">2024-05-24T22:27:39Z</dcterms:modified>
</cp:coreProperties>
</file>