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comments/comment2.xml" ContentType="application/vnd.openxmlformats-officedocument.spreadsheetml.comments+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7640" tabRatio="600" firstSheet="0" activeTab="1" autoFilterDateGrouping="1"/>
  </bookViews>
  <sheets>
    <sheet name="Readme" sheetId="1" state="visible" r:id="rId1"/>
    <sheet name="Interface - Chris" sheetId="2" state="visible" r:id="rId2"/>
    <sheet name="Interface - James" sheetId="3" state="visible" r:id="rId3"/>
    <sheet name="Data" sheetId="4" state="visible" r:id="rId4"/>
  </sheets>
  <definedNames/>
  <calcPr calcId="191029" fullCalcOnLoad="1"/>
</workbook>
</file>

<file path=xl/styles.xml><?xml version="1.0" encoding="utf-8"?>
<styleSheet xmlns="http://schemas.openxmlformats.org/spreadsheetml/2006/main">
  <numFmts count="0"/>
  <fonts count="19">
    <font>
      <name val="Calibri"/>
      <family val="2"/>
      <color theme="1"/>
      <sz val="11"/>
      <scheme val="minor"/>
    </font>
    <font>
      <name val="Calibri"/>
      <family val="2"/>
      <b val="1"/>
      <color theme="1"/>
      <sz val="11"/>
      <scheme val="minor"/>
    </font>
    <font>
      <name val="Calibri"/>
      <family val="2"/>
      <b val="1"/>
      <color theme="0"/>
      <sz val="11"/>
      <scheme val="minor"/>
    </font>
    <font>
      <name val="Calibri"/>
      <family val="2"/>
      <sz val="11"/>
      <scheme val="minor"/>
    </font>
    <font>
      <name val="Calibri"/>
      <family val="2"/>
      <color theme="1"/>
      <sz val="11"/>
      <scheme val="minor"/>
    </font>
    <font>
      <name val="Calibri"/>
      <family val="2"/>
      <color theme="4" tint="-0.249977111117893"/>
      <sz val="14"/>
      <scheme val="minor"/>
    </font>
    <font>
      <name val="Calibri"/>
      <family val="2"/>
      <i val="1"/>
      <color rgb="FF7F7F7F"/>
      <sz val="11"/>
      <scheme val="minor"/>
    </font>
    <font>
      <name val="Calibri"/>
      <family val="2"/>
      <color rgb="FF9C5700"/>
      <sz val="11"/>
      <scheme val="minor"/>
    </font>
    <font>
      <name val="Calibri"/>
      <family val="2"/>
      <color theme="0"/>
      <sz val="11"/>
      <scheme val="minor"/>
    </font>
    <font>
      <name val="Calibri"/>
      <family val="2"/>
      <color theme="9" tint="-0.249977111117893"/>
      <sz val="11"/>
      <scheme val="minor"/>
    </font>
    <font>
      <name val="Calibri"/>
      <family val="2"/>
      <color theme="1"/>
      <sz val="14"/>
      <scheme val="minor"/>
    </font>
    <font>
      <name val="-apple-system"/>
      <color rgb="FF12344D"/>
      <sz val="10.5"/>
    </font>
    <font>
      <name val="Calibri"/>
      <family val="2"/>
      <b val="1"/>
      <i val="1"/>
      <color theme="4" tint="-0.249977111117893"/>
      <sz val="14"/>
      <scheme val="minor"/>
    </font>
    <font>
      <name val="Calibri"/>
      <family val="2"/>
      <b val="1"/>
      <color theme="4" tint="-0.249977111117893"/>
      <sz val="14"/>
      <scheme val="minor"/>
    </font>
    <font>
      <name val="Calibri"/>
      <family val="2"/>
      <color theme="10"/>
      <sz val="11"/>
      <u val="single"/>
      <scheme val="minor"/>
    </font>
    <font>
      <name val="Calibri"/>
      <family val="2"/>
      <b val="1"/>
      <color theme="4" tint="-0.249977111117893"/>
      <sz val="11"/>
      <scheme val="minor"/>
    </font>
    <font>
      <name val="Calibri"/>
      <family val="2"/>
      <color rgb="FF00B0F0"/>
      <sz val="11"/>
      <scheme val="minor"/>
    </font>
    <font>
      <name val="Calibri"/>
      <family val="2"/>
      <color theme="0" tint="-0.499984740745262"/>
      <sz val="11"/>
      <scheme val="minor"/>
    </font>
    <font>
      <name val="Calibri"/>
      <family val="2"/>
      <color theme="8" tint="0.5999938962981048"/>
      <sz val="11"/>
      <scheme val="minor"/>
    </font>
  </fonts>
  <fills count="27">
    <fill>
      <patternFill/>
    </fill>
    <fill>
      <patternFill patternType="gray125"/>
    </fill>
    <fill>
      <patternFill patternType="solid">
        <fgColor theme="7" tint="0.7999816888943144"/>
        <bgColor indexed="64"/>
      </patternFill>
    </fill>
    <fill>
      <patternFill patternType="solid">
        <fgColor theme="4" tint="0.3999755851924192"/>
        <bgColor indexed="64"/>
      </patternFill>
    </fill>
    <fill>
      <patternFill patternType="solid">
        <fgColor rgb="FFA5A5A5"/>
      </patternFill>
    </fill>
    <fill>
      <patternFill patternType="solid">
        <fgColor rgb="FFFFEB9C"/>
      </patternFill>
    </fill>
    <fill>
      <patternFill patternType="solid">
        <fgColor theme="4"/>
      </patternFill>
    </fill>
    <fill>
      <patternFill patternType="solid">
        <fgColor theme="8" tint="0.5999938962981048"/>
        <bgColor indexed="65"/>
      </patternFill>
    </fill>
    <fill>
      <patternFill patternType="solid">
        <fgColor theme="9" tint="0.7999816888943144"/>
        <bgColor indexed="65"/>
      </patternFill>
    </fill>
    <fill>
      <patternFill patternType="solid">
        <fgColor theme="4" tint="0.7999816888943144"/>
        <bgColor indexed="64"/>
      </patternFill>
    </fill>
    <fill>
      <patternFill patternType="solid">
        <fgColor theme="9" tint="0.7999816888943144"/>
        <bgColor indexed="64"/>
      </patternFill>
    </fill>
    <fill>
      <patternFill patternType="solid">
        <fgColor theme="5" tint="0.7999816888943144"/>
        <bgColor indexed="65"/>
      </patternFill>
    </fill>
    <fill>
      <patternFill patternType="solid">
        <fgColor theme="5" tint="0.7999816888943144"/>
        <bgColor indexed="64"/>
      </patternFill>
    </fill>
    <fill>
      <patternFill patternType="solid">
        <fgColor theme="4" tint="0.7999816888943144"/>
        <bgColor indexed="65"/>
      </patternFill>
    </fill>
    <fill>
      <patternFill patternType="solid">
        <fgColor theme="4" tint="0.3999755851924192"/>
        <bgColor indexed="65"/>
      </patternFill>
    </fill>
    <fill>
      <patternFill patternType="solid">
        <fgColor theme="0" tint="-0.0499893185216834"/>
        <bgColor indexed="64"/>
      </patternFill>
    </fill>
    <fill>
      <patternFill patternType="solid">
        <fgColor theme="0"/>
        <bgColor indexed="64"/>
      </patternFill>
    </fill>
    <fill>
      <patternFill patternType="solid">
        <fgColor theme="8"/>
      </patternFill>
    </fill>
    <fill>
      <patternFill patternType="solid">
        <fgColor theme="8" tint="0.5999938962981048"/>
        <bgColor indexed="64"/>
      </patternFill>
    </fill>
    <fill>
      <patternFill patternType="solid">
        <fgColor theme="7"/>
      </patternFill>
    </fill>
    <fill>
      <patternFill patternType="solid">
        <fgColor theme="8"/>
        <bgColor indexed="64"/>
      </patternFill>
    </fill>
    <fill>
      <patternFill patternType="solid">
        <fgColor theme="8" tint="0.7999816888943144"/>
        <bgColor indexed="65"/>
      </patternFill>
    </fill>
    <fill>
      <patternFill patternType="solid">
        <fgColor theme="5" tint="0.5999938962981048"/>
        <bgColor indexed="64"/>
      </patternFill>
    </fill>
    <fill>
      <patternFill patternType="solid">
        <fgColor theme="9" tint="0.5999938962981048"/>
        <bgColor indexed="64"/>
      </patternFill>
    </fill>
    <fill>
      <patternFill patternType="solid">
        <fgColor theme="7" tint="0.5999938962981048"/>
        <bgColor indexed="64"/>
      </patternFill>
    </fill>
    <fill>
      <patternFill patternType="solid">
        <fgColor rgb="FFCC66FF"/>
        <bgColor indexed="64"/>
      </patternFill>
    </fill>
    <fill>
      <patternFill patternType="solid">
        <fgColor theme="8" tint="0.7999816888943144"/>
        <bgColor indexed="64"/>
      </patternFill>
    </fill>
  </fills>
  <borders count="35">
    <border>
      <left/>
      <right/>
      <top/>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style="thin">
        <color rgb="FF7F7F7F"/>
      </left>
      <right style="thin">
        <color rgb="FF7F7F7F"/>
      </right>
      <top style="thin">
        <color rgb="FF7F7F7F"/>
      </top>
      <bottom style="thin">
        <color rgb="FF7F7F7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bottom style="medium">
        <color rgb="FFEEEE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thin">
        <color theme="2"/>
      </left>
      <right style="thin">
        <color theme="2"/>
      </right>
      <top style="thin">
        <color theme="2"/>
      </top>
      <bottom style="thin">
        <color theme="2"/>
      </bottom>
      <diagonal/>
    </border>
    <border>
      <left/>
      <right/>
      <top/>
      <bottom style="thin">
        <color theme="2"/>
      </bottom>
      <diagonal/>
    </border>
    <border>
      <left style="thin">
        <color theme="2"/>
      </left>
      <right style="thin">
        <color theme="2"/>
      </right>
      <top/>
      <bottom style="thin">
        <color theme="2"/>
      </bottom>
      <diagonal/>
    </border>
    <border>
      <left/>
      <right style="thin">
        <color theme="0"/>
      </right>
      <top/>
      <bottom/>
      <diagonal/>
    </border>
  </borders>
  <cellStyleXfs count="14">
    <xf numFmtId="0" fontId="4" fillId="0" borderId="0"/>
    <xf numFmtId="0" fontId="2" fillId="4" borderId="1"/>
    <xf numFmtId="0" fontId="6" fillId="0" borderId="0"/>
    <xf numFmtId="0" fontId="7" fillId="5" borderId="0"/>
    <xf numFmtId="0" fontId="8" fillId="6" borderId="0"/>
    <xf numFmtId="0" fontId="4" fillId="7" borderId="0"/>
    <xf numFmtId="0" fontId="4" fillId="8" borderId="0"/>
    <xf numFmtId="0" fontId="4" fillId="11" borderId="0"/>
    <xf numFmtId="0" fontId="4" fillId="13" borderId="0"/>
    <xf numFmtId="0" fontId="4" fillId="14" borderId="0"/>
    <xf numFmtId="0" fontId="8" fillId="17" borderId="0"/>
    <xf numFmtId="0" fontId="8" fillId="19" borderId="0"/>
    <xf numFmtId="0" fontId="14" fillId="0" borderId="0"/>
    <xf numFmtId="0" fontId="4" fillId="21" borderId="0"/>
  </cellStyleXfs>
  <cellXfs count="190">
    <xf numFmtId="0" fontId="0" fillId="0" borderId="0" pivotButton="0" quotePrefix="0" xfId="0"/>
    <xf numFmtId="0" fontId="3" fillId="0" borderId="0" pivotButton="0" quotePrefix="0" xfId="0"/>
    <xf numFmtId="0" fontId="5" fillId="0" borderId="0" pivotButton="0" quotePrefix="0" xfId="0"/>
    <xf numFmtId="0" fontId="5" fillId="9" borderId="2" pivotButton="0" quotePrefix="0" xfId="0"/>
    <xf numFmtId="0" fontId="5" fillId="9" borderId="3" pivotButton="0" quotePrefix="0" xfId="0"/>
    <xf numFmtId="0" fontId="0" fillId="9" borderId="0" pivotButton="0" quotePrefix="0" xfId="0"/>
    <xf numFmtId="0" fontId="1" fillId="9" borderId="5" pivotButton="0" quotePrefix="0" xfId="0"/>
    <xf numFmtId="0" fontId="1" fillId="9" borderId="4" pivotButton="0" quotePrefix="0" xfId="0"/>
    <xf numFmtId="0" fontId="0" fillId="9" borderId="7" pivotButton="0" quotePrefix="0" xfId="0"/>
    <xf numFmtId="0" fontId="5" fillId="2" borderId="9" pivotButton="0" quotePrefix="0" xfId="0"/>
    <xf numFmtId="0" fontId="1" fillId="2" borderId="10" pivotButton="0" quotePrefix="0" xfId="0"/>
    <xf numFmtId="0" fontId="3" fillId="2" borderId="10" pivotButton="0" quotePrefix="0" xfId="0"/>
    <xf numFmtId="0" fontId="0" fillId="2" borderId="11" pivotButton="0" quotePrefix="0" xfId="0"/>
    <xf numFmtId="0" fontId="5" fillId="10" borderId="2" pivotButton="0" quotePrefix="0" xfId="0"/>
    <xf numFmtId="0" fontId="1" fillId="10" borderId="4" pivotButton="0" quotePrefix="0" xfId="0"/>
    <xf numFmtId="0" fontId="1" fillId="10" borderId="5" pivotButton="0" quotePrefix="0" xfId="0"/>
    <xf numFmtId="0" fontId="0" fillId="10" borderId="4" pivotButton="0" quotePrefix="0" xfId="0"/>
    <xf numFmtId="0" fontId="0" fillId="10" borderId="5" pivotButton="0" quotePrefix="0" xfId="0"/>
    <xf numFmtId="0" fontId="0" fillId="10" borderId="6" pivotButton="0" quotePrefix="0" xfId="0"/>
    <xf numFmtId="0" fontId="0" fillId="10" borderId="8" pivotButton="0" quotePrefix="0" xfId="0"/>
    <xf numFmtId="0" fontId="9" fillId="7" borderId="5" applyAlignment="1" pivotButton="0" quotePrefix="0" xfId="5">
      <alignment horizontal="left"/>
    </xf>
    <xf numFmtId="0" fontId="5" fillId="9" borderId="12" pivotButton="0" quotePrefix="0" xfId="0"/>
    <xf numFmtId="0" fontId="1" fillId="9" borderId="0" pivotButton="0" quotePrefix="0" xfId="0"/>
    <xf numFmtId="0" fontId="11" fillId="9" borderId="0" pivotButton="0" quotePrefix="0" xfId="0"/>
    <xf numFmtId="49" fontId="0" fillId="9" borderId="5" pivotButton="0" quotePrefix="0" xfId="0"/>
    <xf numFmtId="49" fontId="0" fillId="9" borderId="5" pivotButton="0" quotePrefix="1" xfId="0"/>
    <xf numFmtId="0" fontId="11" fillId="9" borderId="7" pivotButton="0" quotePrefix="0" xfId="0"/>
    <xf numFmtId="49" fontId="0" fillId="9" borderId="8" pivotButton="0" quotePrefix="0" xfId="0"/>
    <xf numFmtId="0" fontId="9" fillId="0" borderId="0" applyAlignment="1" pivotButton="0" quotePrefix="0" xfId="5">
      <alignment horizontal="left"/>
    </xf>
    <xf numFmtId="0" fontId="5" fillId="2" borderId="0" pivotButton="0" quotePrefix="0" xfId="0"/>
    <xf numFmtId="0" fontId="5" fillId="15" borderId="3" pivotButton="0" quotePrefix="0" xfId="0"/>
    <xf numFmtId="0" fontId="1" fillId="15" borderId="5" applyAlignment="1" pivotButton="0" quotePrefix="0" xfId="0">
      <alignment wrapText="1"/>
    </xf>
    <xf numFmtId="0" fontId="0" fillId="15" borderId="5" pivotButton="0" quotePrefix="0" xfId="0"/>
    <xf numFmtId="0" fontId="1" fillId="15" borderId="5" pivotButton="0" quotePrefix="0" xfId="0"/>
    <xf numFmtId="0" fontId="0" fillId="16" borderId="0" applyAlignment="1" pivotButton="0" quotePrefix="0" xfId="6">
      <alignment horizontal="left"/>
    </xf>
    <xf numFmtId="0" fontId="6" fillId="16" borderId="0" applyAlignment="1" pivotButton="0" quotePrefix="0" xfId="2">
      <alignment horizontal="left" vertical="top"/>
    </xf>
    <xf numFmtId="0" fontId="3" fillId="7" borderId="0" applyAlignment="1" pivotButton="0" quotePrefix="0" xfId="5">
      <alignment horizontal="left"/>
    </xf>
    <xf numFmtId="49" fontId="13" fillId="16" borderId="0" pivotButton="0" quotePrefix="0" xfId="0"/>
    <xf numFmtId="0" fontId="0" fillId="16" borderId="0" applyAlignment="1" pivotButton="0" quotePrefix="0" xfId="0">
      <alignment horizontal="center"/>
    </xf>
    <xf numFmtId="0" fontId="0" fillId="18" borderId="14" pivotButton="0" quotePrefix="0" xfId="0"/>
    <xf numFmtId="0" fontId="0" fillId="18" borderId="20" pivotButton="0" quotePrefix="0" xfId="0"/>
    <xf numFmtId="0" fontId="0" fillId="18" borderId="15" pivotButton="0" quotePrefix="0" xfId="0"/>
    <xf numFmtId="0" fontId="0" fillId="18" borderId="16" pivotButton="0" quotePrefix="0" xfId="0"/>
    <xf numFmtId="0" fontId="10" fillId="18" borderId="0" pivotButton="0" quotePrefix="0" xfId="0"/>
    <xf numFmtId="0" fontId="0" fillId="18" borderId="17" pivotButton="0" quotePrefix="0" xfId="0"/>
    <xf numFmtId="0" fontId="0" fillId="18" borderId="0" applyAlignment="1" pivotButton="0" quotePrefix="0" xfId="0">
      <alignment horizontal="left"/>
    </xf>
    <xf numFmtId="0" fontId="10" fillId="18" borderId="0" applyAlignment="1" pivotButton="0" quotePrefix="0" xfId="0">
      <alignment horizontal="left"/>
    </xf>
    <xf numFmtId="0" fontId="0" fillId="18" borderId="18" pivotButton="0" quotePrefix="0" xfId="0"/>
    <xf numFmtId="0" fontId="0" fillId="18" borderId="21" applyAlignment="1" pivotButton="0" quotePrefix="0" xfId="6">
      <alignment horizontal="left"/>
    </xf>
    <xf numFmtId="0" fontId="0" fillId="18" borderId="21" pivotButton="0" quotePrefix="0" xfId="0"/>
    <xf numFmtId="0" fontId="0" fillId="18" borderId="19" pivotButton="0" quotePrefix="0" xfId="0"/>
    <xf numFmtId="49" fontId="12" fillId="16" borderId="0" pivotButton="0" quotePrefix="0" xfId="0"/>
    <xf numFmtId="0" fontId="4" fillId="21" borderId="3" pivotButton="0" quotePrefix="0" xfId="13"/>
    <xf numFmtId="0" fontId="4" fillId="21" borderId="4" pivotButton="0" quotePrefix="0" xfId="13"/>
    <xf numFmtId="0" fontId="4" fillId="21" borderId="5" pivotButton="0" quotePrefix="0" xfId="13"/>
    <xf numFmtId="0" fontId="4" fillId="21" borderId="6" pivotButton="0" quotePrefix="0" xfId="13"/>
    <xf numFmtId="0" fontId="4" fillId="21" borderId="8" pivotButton="0" quotePrefix="0" xfId="13"/>
    <xf numFmtId="0" fontId="1" fillId="21" borderId="4" pivotButton="0" quotePrefix="0" xfId="13"/>
    <xf numFmtId="0" fontId="1" fillId="21" borderId="5" pivotButton="0" quotePrefix="0" xfId="13"/>
    <xf numFmtId="0" fontId="5" fillId="22" borderId="2" pivotButton="0" quotePrefix="0" xfId="0"/>
    <xf numFmtId="0" fontId="5" fillId="22" borderId="3" pivotButton="0" quotePrefix="0" xfId="0"/>
    <xf numFmtId="0" fontId="1" fillId="22" borderId="4" pivotButton="0" quotePrefix="0" xfId="0"/>
    <xf numFmtId="0" fontId="1" fillId="22" borderId="5" pivotButton="0" quotePrefix="0" xfId="0"/>
    <xf numFmtId="0" fontId="0" fillId="22" borderId="4" pivotButton="0" quotePrefix="0" xfId="0"/>
    <xf numFmtId="0" fontId="0" fillId="22" borderId="5" applyAlignment="1" pivotButton="0" quotePrefix="0" xfId="0">
      <alignment vertical="center"/>
    </xf>
    <xf numFmtId="0" fontId="0" fillId="22" borderId="6" pivotButton="0" quotePrefix="0" xfId="0"/>
    <xf numFmtId="0" fontId="0" fillId="22" borderId="8" applyAlignment="1" pivotButton="0" quotePrefix="0" xfId="0">
      <alignment vertical="center"/>
    </xf>
    <xf numFmtId="0" fontId="0" fillId="7" borderId="3" applyAlignment="1" pivotButton="0" quotePrefix="0" xfId="5">
      <alignment horizontal="left"/>
    </xf>
    <xf numFmtId="0" fontId="0" fillId="0" borderId="0" applyAlignment="1" pivotButton="0" quotePrefix="0" xfId="5">
      <alignment horizontal="left"/>
    </xf>
    <xf numFmtId="0" fontId="0" fillId="16" borderId="31" applyAlignment="1" pivotButton="0" quotePrefix="0" xfId="0">
      <alignment horizontal="left"/>
    </xf>
    <xf numFmtId="49" fontId="0" fillId="7" borderId="5" applyAlignment="1" pivotButton="0" quotePrefix="0" xfId="5">
      <alignment horizontal="left"/>
    </xf>
    <xf numFmtId="49" fontId="0" fillId="0" borderId="0" applyAlignment="1" pivotButton="0" quotePrefix="0" xfId="5">
      <alignment horizontal="left"/>
    </xf>
    <xf numFmtId="0" fontId="0" fillId="7" borderId="0" applyAlignment="1" pivotButton="0" quotePrefix="0" xfId="5">
      <alignment horizontal="left"/>
    </xf>
    <xf numFmtId="0" fontId="0" fillId="7" borderId="5" applyAlignment="1" pivotButton="0" quotePrefix="0" xfId="5">
      <alignment horizontal="left"/>
    </xf>
    <xf numFmtId="0" fontId="0" fillId="16" borderId="0" applyAlignment="1" pivotButton="0" quotePrefix="0" xfId="0">
      <alignment horizontal="left"/>
    </xf>
    <xf numFmtId="0" fontId="8" fillId="20" borderId="0" applyAlignment="1" pivotButton="0" quotePrefix="0" xfId="10">
      <alignment horizontal="left"/>
    </xf>
    <xf numFmtId="0" fontId="8" fillId="20" borderId="0" applyAlignment="1" pivotButton="0" quotePrefix="0" xfId="10">
      <alignment horizontal="center"/>
    </xf>
    <xf numFmtId="0" fontId="0" fillId="0" borderId="0" applyAlignment="1" pivotButton="0" quotePrefix="1" xfId="0">
      <alignment horizontal="fill"/>
    </xf>
    <xf numFmtId="0" fontId="7" fillId="5" borderId="13" pivotButton="0" quotePrefix="0" xfId="3"/>
    <xf numFmtId="0" fontId="0" fillId="13" borderId="0" pivotButton="0" quotePrefix="0" xfId="8"/>
    <xf numFmtId="0" fontId="0" fillId="23" borderId="0" pivotButton="0" quotePrefix="0" xfId="0"/>
    <xf numFmtId="0" fontId="5" fillId="2" borderId="2" pivotButton="0" quotePrefix="0" xfId="0"/>
    <xf numFmtId="0" fontId="5" fillId="2" borderId="12" pivotButton="0" quotePrefix="0" xfId="0"/>
    <xf numFmtId="0" fontId="5" fillId="2" borderId="3" pivotButton="0" quotePrefix="0" xfId="0"/>
    <xf numFmtId="0" fontId="1" fillId="2" borderId="4" pivotButton="0" quotePrefix="0" xfId="0"/>
    <xf numFmtId="0" fontId="1" fillId="2" borderId="0" pivotButton="0" quotePrefix="0" xfId="0"/>
    <xf numFmtId="0" fontId="1" fillId="2" borderId="5" pivotButton="0" quotePrefix="0" xfId="0"/>
    <xf numFmtId="0" fontId="0" fillId="2" borderId="22" applyAlignment="1" pivotButton="0" quotePrefix="0" xfId="0">
      <alignment vertical="center"/>
    </xf>
    <xf numFmtId="0" fontId="6" fillId="2" borderId="0" pivotButton="0" quotePrefix="0" xfId="2"/>
    <xf numFmtId="0" fontId="6" fillId="2" borderId="5" pivotButton="0" quotePrefix="0" xfId="2"/>
    <xf numFmtId="0" fontId="0" fillId="2" borderId="4" pivotButton="0" quotePrefix="0" xfId="0"/>
    <xf numFmtId="0" fontId="16" fillId="10" borderId="3" applyAlignment="1" pivotButton="0" quotePrefix="0" xfId="0">
      <alignment wrapText="1"/>
    </xf>
    <xf numFmtId="0" fontId="0" fillId="9" borderId="4" pivotButton="0" quotePrefix="0" xfId="0"/>
    <xf numFmtId="0" fontId="0" fillId="9" borderId="5" pivotButton="0" quotePrefix="0" xfId="0"/>
    <xf numFmtId="0" fontId="0" fillId="9" borderId="6" pivotButton="0" quotePrefix="0" xfId="0"/>
    <xf numFmtId="0" fontId="0" fillId="9" borderId="8" pivotButton="0" quotePrefix="0" xfId="0"/>
    <xf numFmtId="0" fontId="5" fillId="12" borderId="2" pivotButton="0" quotePrefix="0" xfId="0"/>
    <xf numFmtId="0" fontId="0" fillId="12" borderId="3" pivotButton="0" quotePrefix="0" xfId="0"/>
    <xf numFmtId="0" fontId="0" fillId="12" borderId="6" pivotButton="0" quotePrefix="0" xfId="0"/>
    <xf numFmtId="0" fontId="0" fillId="12" borderId="8" pivotButton="0" quotePrefix="0" xfId="0"/>
    <xf numFmtId="0" fontId="12" fillId="16" borderId="0" pivotButton="0" quotePrefix="0" xfId="0"/>
    <xf numFmtId="0" fontId="16" fillId="9" borderId="3" applyAlignment="1" pivotButton="0" quotePrefix="0" xfId="0">
      <alignment wrapText="1"/>
    </xf>
    <xf numFmtId="0" fontId="5" fillId="26" borderId="2" pivotButton="0" quotePrefix="0" xfId="0"/>
    <xf numFmtId="0" fontId="17" fillId="7" borderId="0" applyAlignment="1" pivotButton="0" quotePrefix="0" xfId="5">
      <alignment horizontal="left"/>
    </xf>
    <xf numFmtId="0" fontId="17" fillId="7" borderId="12" applyAlignment="1" pivotButton="0" quotePrefix="0" xfId="5">
      <alignment horizontal="left"/>
    </xf>
    <xf numFmtId="0" fontId="0" fillId="18" borderId="0" pivotButton="0" quotePrefix="0" xfId="0"/>
    <xf numFmtId="0" fontId="0" fillId="16" borderId="23" pivotButton="0" quotePrefix="0" xfId="0"/>
    <xf numFmtId="0" fontId="0" fillId="16" borderId="24" pivotButton="0" quotePrefix="0" xfId="0"/>
    <xf numFmtId="0" fontId="0" fillId="16" borderId="25" pivotButton="0" quotePrefix="0" xfId="0"/>
    <xf numFmtId="0" fontId="8" fillId="17" borderId="2" pivotButton="0" quotePrefix="0" xfId="10"/>
    <xf numFmtId="0" fontId="8" fillId="17" borderId="12" pivotButton="0" quotePrefix="0" xfId="10"/>
    <xf numFmtId="0" fontId="8" fillId="17" borderId="3" pivotButton="0" quotePrefix="0" xfId="10"/>
    <xf numFmtId="49" fontId="1" fillId="18" borderId="0" pivotButton="0" quotePrefix="0" xfId="0"/>
    <xf numFmtId="49" fontId="0" fillId="0" borderId="0" pivotButton="0" quotePrefix="0" xfId="0"/>
    <xf numFmtId="0" fontId="1" fillId="23" borderId="0" pivotButton="0" quotePrefix="0" xfId="0"/>
    <xf numFmtId="0" fontId="0" fillId="16" borderId="26" pivotButton="0" quotePrefix="0" xfId="0"/>
    <xf numFmtId="0" fontId="0" fillId="16" borderId="0" pivotButton="0" quotePrefix="0" xfId="0"/>
    <xf numFmtId="0" fontId="0" fillId="16" borderId="31" pivotButton="0" quotePrefix="0" xfId="0"/>
    <xf numFmtId="0" fontId="0" fillId="16" borderId="27" pivotButton="0" quotePrefix="0" xfId="0"/>
    <xf numFmtId="0" fontId="8" fillId="17" borderId="4" pivotButton="0" quotePrefix="0" xfId="10"/>
    <xf numFmtId="0" fontId="2" fillId="17" borderId="0" pivotButton="0" quotePrefix="0" xfId="10"/>
    <xf numFmtId="0" fontId="8" fillId="17" borderId="0" pivotButton="0" quotePrefix="0" xfId="10"/>
    <xf numFmtId="0" fontId="8" fillId="17" borderId="5" pivotButton="0" quotePrefix="0" xfId="10"/>
    <xf numFmtId="49" fontId="0" fillId="18" borderId="0" pivotButton="0" quotePrefix="0" xfId="0"/>
    <xf numFmtId="0" fontId="6" fillId="0" borderId="0" pivotButton="0" quotePrefix="0" xfId="2"/>
    <xf numFmtId="0" fontId="0" fillId="7" borderId="2" pivotButton="0" quotePrefix="0" xfId="5"/>
    <xf numFmtId="0" fontId="8" fillId="18" borderId="0" pivotButton="0" quotePrefix="0" xfId="4"/>
    <xf numFmtId="0" fontId="0" fillId="7" borderId="4" pivotButton="0" quotePrefix="0" xfId="5"/>
    <xf numFmtId="0" fontId="1" fillId="16" borderId="0" pivotButton="0" quotePrefix="0" xfId="0"/>
    <xf numFmtId="0" fontId="0" fillId="16" borderId="32" pivotButton="0" quotePrefix="0" xfId="0"/>
    <xf numFmtId="49" fontId="0" fillId="16" borderId="33" pivotButton="0" quotePrefix="0" xfId="0"/>
    <xf numFmtId="49" fontId="0" fillId="2" borderId="0" pivotButton="0" quotePrefix="0" xfId="0"/>
    <xf numFmtId="0" fontId="0" fillId="0" borderId="0" pivotButton="0" quotePrefix="0" xfId="0"/>
    <xf numFmtId="0" fontId="2" fillId="4" borderId="1" pivotButton="0" quotePrefix="0" xfId="1"/>
    <xf numFmtId="0" fontId="0" fillId="2" borderId="0" pivotButton="0" quotePrefix="0" xfId="0"/>
    <xf numFmtId="0" fontId="0" fillId="2" borderId="0" pivotButton="0" quotePrefix="1" xfId="0"/>
    <xf numFmtId="49" fontId="0" fillId="2" borderId="0" pivotButton="0" quotePrefix="1" xfId="0"/>
    <xf numFmtId="0" fontId="1" fillId="0" borderId="0" pivotButton="0" quotePrefix="0" xfId="0"/>
    <xf numFmtId="0" fontId="0" fillId="3" borderId="0" pivotButton="0" quotePrefix="0" xfId="0"/>
    <xf numFmtId="0" fontId="0" fillId="7" borderId="0" pivotButton="0" quotePrefix="0" xfId="5"/>
    <xf numFmtId="0" fontId="0" fillId="14" borderId="0" pivotButton="0" quotePrefix="0" xfId="9"/>
    <xf numFmtId="0" fontId="14" fillId="16" borderId="31" pivotButton="0" quotePrefix="0" xfId="12"/>
    <xf numFmtId="0" fontId="0" fillId="11" borderId="0" pivotButton="0" quotePrefix="0" xfId="7"/>
    <xf numFmtId="0" fontId="0" fillId="0" borderId="34" pivotButton="0" quotePrefix="0" xfId="0"/>
    <xf numFmtId="0" fontId="0" fillId="7" borderId="5" pivotButton="0" quotePrefix="0" xfId="5"/>
    <xf numFmtId="0" fontId="0" fillId="0" borderId="0" pivotButton="0" quotePrefix="0" xfId="5"/>
    <xf numFmtId="0" fontId="0" fillId="20" borderId="0" pivotButton="0" quotePrefix="0" xfId="0"/>
    <xf numFmtId="0" fontId="3" fillId="7" borderId="0" pivotButton="0" quotePrefix="0" xfId="5"/>
    <xf numFmtId="0" fontId="0" fillId="16" borderId="28" pivotButton="0" quotePrefix="0" xfId="0"/>
    <xf numFmtId="0" fontId="0" fillId="16" borderId="29" pivotButton="0" quotePrefix="0" xfId="0"/>
    <xf numFmtId="0" fontId="0" fillId="16" borderId="30" pivotButton="0" quotePrefix="0" xfId="0"/>
    <xf numFmtId="0" fontId="0" fillId="20" borderId="4" pivotButton="0" quotePrefix="0" xfId="0"/>
    <xf numFmtId="0" fontId="2" fillId="20" borderId="0" pivotButton="0" quotePrefix="0" xfId="10"/>
    <xf numFmtId="0" fontId="8" fillId="20" borderId="0" pivotButton="0" quotePrefix="0" xfId="10"/>
    <xf numFmtId="0" fontId="0" fillId="20" borderId="5" pivotButton="0" quotePrefix="0" xfId="0"/>
    <xf numFmtId="0" fontId="17" fillId="7" borderId="0" pivotButton="0" quotePrefix="0" xfId="5"/>
    <xf numFmtId="0" fontId="0" fillId="20" borderId="6" pivotButton="0" quotePrefix="0" xfId="0"/>
    <xf numFmtId="0" fontId="0" fillId="20" borderId="7" pivotButton="0" quotePrefix="0" xfId="0"/>
    <xf numFmtId="0" fontId="0" fillId="20" borderId="8" pivotButton="0" quotePrefix="0" xfId="0"/>
    <xf numFmtId="0" fontId="0" fillId="16" borderId="2" pivotButton="0" quotePrefix="0" xfId="0"/>
    <xf numFmtId="0" fontId="0" fillId="16" borderId="12" pivotButton="0" quotePrefix="0" xfId="0"/>
    <xf numFmtId="0" fontId="0" fillId="16" borderId="3" pivotButton="0" quotePrefix="0" xfId="0"/>
    <xf numFmtId="0" fontId="0" fillId="16" borderId="4" pivotButton="0" quotePrefix="0" xfId="0"/>
    <xf numFmtId="0" fontId="0" fillId="16" borderId="5" pivotButton="0" quotePrefix="0" xfId="0"/>
    <xf numFmtId="0" fontId="6" fillId="16" borderId="0" pivotButton="0" quotePrefix="0" xfId="2"/>
    <xf numFmtId="0" fontId="0" fillId="16" borderId="6" pivotButton="0" quotePrefix="0" xfId="0"/>
    <xf numFmtId="0" fontId="0" fillId="16" borderId="7" pivotButton="0" quotePrefix="0" xfId="0"/>
    <xf numFmtId="0" fontId="0" fillId="16" borderId="8" pivotButton="0" quotePrefix="0" xfId="0"/>
    <xf numFmtId="14" fontId="7" fillId="5" borderId="0" pivotButton="0" quotePrefix="1" xfId="3"/>
    <xf numFmtId="0" fontId="1" fillId="24" borderId="0" pivotButton="0" quotePrefix="0" xfId="0"/>
    <xf numFmtId="0" fontId="0" fillId="24" borderId="0" pivotButton="0" quotePrefix="0" xfId="0"/>
    <xf numFmtId="0" fontId="15" fillId="25" borderId="0" pivotButton="0" quotePrefix="0" xfId="0"/>
    <xf numFmtId="0" fontId="0" fillId="25" borderId="0" pivotButton="0" quotePrefix="0" xfId="0"/>
    <xf numFmtId="0" fontId="7" fillId="5" borderId="0" pivotButton="0" quotePrefix="0" xfId="3"/>
    <xf numFmtId="0" fontId="8" fillId="6" borderId="0" pivotButton="0" quotePrefix="0" xfId="4"/>
    <xf numFmtId="0" fontId="8" fillId="19" borderId="0" pivotButton="0" quotePrefix="0" xfId="11"/>
    <xf numFmtId="0" fontId="18" fillId="18" borderId="0" pivotButton="0" quotePrefix="0" xfId="0"/>
    <xf numFmtId="0" fontId="0" fillId="0" borderId="0" pivotButton="0" quotePrefix="1" xfId="0"/>
    <xf numFmtId="0" fontId="0" fillId="12" borderId="0" pivotButton="0" quotePrefix="0" xfId="0"/>
    <xf numFmtId="0" fontId="5" fillId="15" borderId="9" pivotButton="0" quotePrefix="0" xfId="0"/>
    <xf numFmtId="0" fontId="1" fillId="15" borderId="10" applyAlignment="1" pivotButton="0" quotePrefix="0" xfId="0">
      <alignment wrapText="1"/>
    </xf>
    <xf numFmtId="0" fontId="0" fillId="15" borderId="10" pivotButton="0" quotePrefix="0" xfId="0"/>
    <xf numFmtId="0" fontId="1" fillId="15" borderId="10" pivotButton="0" quotePrefix="0" xfId="0"/>
    <xf numFmtId="0" fontId="0" fillId="15" borderId="11" pivotButton="0" quotePrefix="0" xfId="0"/>
    <xf numFmtId="0" fontId="5" fillId="0" borderId="2" pivotButton="0" quotePrefix="0" xfId="0"/>
    <xf numFmtId="0" fontId="1" fillId="0" borderId="4" pivotButton="0" quotePrefix="0" xfId="0"/>
    <xf numFmtId="0" fontId="0" fillId="0" borderId="4" pivotButton="0" quotePrefix="0" xfId="0"/>
    <xf numFmtId="0" fontId="0" fillId="0" borderId="5" pivotButton="0" quotePrefix="0" xfId="0"/>
    <xf numFmtId="0" fontId="0" fillId="12" borderId="4" pivotButton="0" quotePrefix="0" xfId="0"/>
    <xf numFmtId="0" fontId="0" fillId="12" borderId="5" pivotButton="0" quotePrefix="0" xfId="0"/>
  </cellXfs>
  <cellStyles count="14">
    <cellStyle name="Normal" xfId="0" builtinId="0"/>
    <cellStyle name="Check Cell" xfId="1" builtinId="23"/>
    <cellStyle name="Explanatory Text" xfId="2" builtinId="53"/>
    <cellStyle name="Neutral" xfId="3" builtinId="28"/>
    <cellStyle name="Accent1" xfId="4" builtinId="29"/>
    <cellStyle name="40% - Accent5" xfId="5" builtinId="47"/>
    <cellStyle name="20% - Accent6" xfId="6" builtinId="50"/>
    <cellStyle name="20% - Accent2" xfId="7" builtinId="34"/>
    <cellStyle name="20% - Accent1" xfId="8" builtinId="30"/>
    <cellStyle name="60% - Accent1" xfId="9" builtinId="32"/>
    <cellStyle name="Accent5" xfId="10" builtinId="45"/>
    <cellStyle name="Accent4" xfId="11" builtinId="41"/>
    <cellStyle name="Hyperlink" xfId="12" builtinId="8"/>
    <cellStyle name="20% - Accent5" xfId="13" builtinId="46"/>
  </cellStyles>
  <dxfs count="98">
    <dxf>
      <font>
        <color theme="2" tint="-0.09994811853389081"/>
      </font>
    </dxf>
    <dxf>
      <fill>
        <patternFill>
          <bgColor theme="8"/>
        </patternFill>
      </fill>
    </dxf>
    <dxf>
      <font>
        <color theme="8"/>
      </font>
      <fill>
        <patternFill>
          <bgColor theme="8"/>
        </patternFill>
      </fill>
    </dxf>
    <dxf>
      <font>
        <color rgb="FFFF0000"/>
      </font>
      <fill>
        <patternFill>
          <bgColor theme="5" tint="0.7999816888943144"/>
        </patternFill>
      </fill>
    </dxf>
    <dxf>
      <fill>
        <patternFill>
          <bgColor theme="8"/>
        </patternFill>
      </fill>
    </dxf>
    <dxf>
      <font>
        <color theme="8"/>
      </font>
      <fill>
        <patternFill patternType="solid">
          <bgColor theme="8"/>
        </patternFill>
      </fill>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rgb="FF9C0006"/>
      </font>
      <fill>
        <patternFill>
          <bgColor rgb="FFFFC7CE"/>
        </patternFill>
      </fill>
    </dxf>
    <dxf>
      <font>
        <color theme="2" tint="-0.09994811853389081"/>
      </font>
    </dxf>
    <dxf>
      <fill>
        <patternFill>
          <bgColor theme="8"/>
        </patternFill>
      </fill>
    </dxf>
    <dxf>
      <font>
        <color theme="8"/>
      </font>
      <fill>
        <patternFill>
          <bgColor theme="8"/>
        </patternFill>
      </fill>
    </dxf>
    <dxf>
      <font>
        <color rgb="FFFF0000"/>
      </font>
      <fill>
        <patternFill>
          <bgColor theme="5" tint="0.7999816888943144"/>
        </patternFill>
      </fill>
    </dxf>
    <dxf>
      <fill>
        <patternFill>
          <bgColor theme="8"/>
        </patternFill>
      </fill>
    </dxf>
    <dxf>
      <font>
        <color theme="8"/>
      </font>
      <fill>
        <patternFill patternType="solid">
          <bgColor theme="8"/>
        </patternFill>
      </fill>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border>
    </dxf>
    <dxf>
      <border>
        <left/>
        <right/>
        <top/>
        <bottom/>
        <diagonal/>
        <vertical/>
        <horizontal/>
      </border>
    </dxf>
    <dxf>
      <border>
        <left/>
        <right/>
        <top/>
        <bottom/>
        <diagonal/>
      </border>
    </dxf>
    <dxf>
      <border>
        <left/>
        <right/>
        <top/>
        <bottom/>
        <diagonal/>
        <vertical/>
        <horizontal/>
      </border>
    </dxf>
    <dxf>
      <border>
        <left/>
        <right/>
        <top/>
        <bottom/>
        <diagonal/>
        <vertical/>
        <horizontal/>
      </border>
    </dxf>
    <dxf>
      <border>
        <left/>
        <right/>
        <top style="thin">
          <color theme="2"/>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border>
        <left/>
        <right/>
        <top/>
        <bottom/>
        <diagonal/>
        <vertical/>
        <horizontal/>
      </border>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theme="0" tint="-0.1499069185460982"/>
      </font>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comments/comment1.xml><?xml version="1.0" encoding="utf-8"?>
<comments xmlns="http://schemas.openxmlformats.org/spreadsheetml/2006/main">
  <authors>
    <author>James Fluckiger</author>
  </authors>
  <commentList>
    <comment ref="AA120" authorId="0" shapeId="0">
      <text>
        <t>James Fluckiger:
SSP have 1 OU.
Sales has 5 OU. They're under department Sales they have Agents and Supervisors.
Everyone else has 4, unless they're remote, in which case they have 3.</t>
      </text>
    </comment>
  </commentList>
</comments>
</file>

<file path=xl/comments/comment2.xml><?xml version="1.0" encoding="utf-8"?>
<comments xmlns="http://schemas.openxmlformats.org/spreadsheetml/2006/main">
  <authors>
    <author>James Fluckiger</author>
  </authors>
  <commentList>
    <comment ref="AA120" authorId="0" shapeId="0">
      <text>
        <t>James Fluckiger:
SSP have 1 OU.
Sales has 5 OU. They're under department Sales they have Agents and Supervisors.
Everyone else has 4, unless they're remote, in which case they have 3.</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3.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sheet1.xml><?xml version="1.0" encoding="utf-8"?>
<worksheet xmlns="http://schemas.openxmlformats.org/spreadsheetml/2006/main">
  <sheetPr codeName="Sheet5">
    <tabColor theme="9"/>
    <outlinePr summaryBelow="1" summaryRight="1"/>
    <pageSetUpPr/>
  </sheetPr>
  <dimension ref="A1:N94"/>
  <sheetViews>
    <sheetView workbookViewId="0">
      <selection activeCell="E29" sqref="E29"/>
    </sheetView>
  </sheetViews>
  <sheetFormatPr baseColWidth="8" defaultColWidth="9.140625" defaultRowHeight="15"/>
  <cols>
    <col width="9.140625" customWidth="1" style="132" min="1" max="1"/>
    <col width="3" customWidth="1" style="132" min="2" max="2"/>
    <col width="6.42578125" customWidth="1" style="132" min="3" max="3"/>
    <col width="115.85546875" customWidth="1" style="132" min="4" max="4"/>
    <col width="66.28515625" customWidth="1" style="132" min="5" max="5"/>
    <col width="70.28515625" customWidth="1" style="132" min="6" max="6"/>
    <col width="9.140625" customWidth="1" style="132" min="7" max="8"/>
    <col width="9.140625" customWidth="1" style="132" min="9" max="16384"/>
  </cols>
  <sheetData>
    <row r="1">
      <c r="A1" s="116" t="n"/>
      <c r="B1" s="116" t="n"/>
      <c r="C1" s="116" t="n"/>
      <c r="D1" s="116" t="n"/>
      <c r="E1" s="116" t="n"/>
      <c r="F1" s="116" t="n"/>
      <c r="G1" s="116" t="n"/>
      <c r="H1" s="116" t="n"/>
      <c r="I1" s="116" t="n"/>
      <c r="J1" s="116" t="n"/>
      <c r="K1" s="116" t="n"/>
      <c r="L1" s="116" t="n"/>
      <c r="M1" s="116" t="n"/>
      <c r="N1" s="116" t="n"/>
    </row>
    <row r="2">
      <c r="A2" s="116" t="n"/>
      <c r="B2" s="116" t="n"/>
      <c r="C2" s="116" t="n"/>
      <c r="D2" s="116" t="n"/>
      <c r="E2" s="116" t="n"/>
      <c r="F2" s="116" t="n"/>
      <c r="G2" s="116" t="n"/>
      <c r="H2" s="116" t="n"/>
      <c r="I2" s="116" t="n"/>
      <c r="J2" s="116" t="n"/>
      <c r="K2" s="116" t="n"/>
      <c r="L2" s="116" t="n"/>
      <c r="M2" s="116" t="n"/>
      <c r="N2" s="116" t="n"/>
    </row>
    <row r="3" ht="18.75" customHeight="1" s="132">
      <c r="A3" s="116" t="n"/>
      <c r="B3" s="100" t="inlineStr">
        <is>
          <t>Welcome to my onboarding Excel workbook!</t>
        </is>
      </c>
      <c r="D3" s="116" t="n"/>
      <c r="E3" s="116" t="n"/>
      <c r="F3" s="116" t="n"/>
      <c r="G3" s="116" t="n"/>
      <c r="H3" s="116" t="n"/>
      <c r="I3" s="116" t="n"/>
      <c r="J3" s="116" t="n"/>
      <c r="K3" s="116" t="n"/>
      <c r="L3" s="116" t="n"/>
      <c r="M3" s="116" t="n"/>
      <c r="N3" s="116" t="n"/>
    </row>
    <row r="4">
      <c r="A4" s="116" t="n"/>
      <c r="B4" s="116" t="n"/>
      <c r="C4" s="116" t="n"/>
      <c r="D4" s="116" t="n"/>
      <c r="E4" s="116" t="n"/>
      <c r="F4" s="116" t="n"/>
      <c r="G4" s="116" t="n"/>
      <c r="H4" s="116" t="n"/>
      <c r="I4" s="116" t="n"/>
      <c r="J4" s="116" t="n"/>
      <c r="K4" s="116" t="n"/>
      <c r="L4" s="116" t="n"/>
      <c r="M4" s="116" t="n"/>
      <c r="N4" s="116" t="n"/>
    </row>
    <row r="5">
      <c r="A5" s="116" t="n"/>
      <c r="B5" s="116" t="n"/>
      <c r="C5" s="128" t="inlineStr">
        <is>
          <t xml:space="preserve">Here's the main purposes of this workbook: </t>
        </is>
      </c>
      <c r="D5" s="116" t="n"/>
      <c r="E5" s="116" t="n"/>
      <c r="F5" s="116" t="n"/>
      <c r="G5" s="116" t="n"/>
      <c r="H5" s="116" t="n"/>
      <c r="I5" s="116" t="n"/>
      <c r="J5" s="116" t="n"/>
      <c r="K5" s="116" t="n"/>
      <c r="L5" s="116" t="n"/>
      <c r="M5" s="116" t="n"/>
      <c r="N5" s="116" t="n"/>
    </row>
    <row r="6">
      <c r="A6" s="116" t="n"/>
      <c r="B6" s="116" t="n"/>
      <c r="C6" s="116" t="n"/>
      <c r="D6" s="116" t="inlineStr">
        <is>
          <t>• Take the data from the onboarding form (and Ascentis), clean it, standardize it, and create a copy-pastable Powershell line to create the user in AD.</t>
        </is>
      </c>
      <c r="E6" s="116" t="n"/>
      <c r="F6" s="116" t="n"/>
      <c r="G6" s="116" t="n"/>
      <c r="H6" s="116" t="n"/>
      <c r="I6" s="116" t="n"/>
      <c r="J6" s="116" t="n"/>
      <c r="K6" s="116" t="n"/>
      <c r="L6" s="116" t="n"/>
      <c r="M6" s="116" t="n"/>
      <c r="N6" s="116" t="n"/>
    </row>
    <row r="7">
      <c r="A7" s="116" t="n"/>
      <c r="B7" s="116" t="n"/>
      <c r="D7" s="116" t="inlineStr">
        <is>
          <t>• Create a simliar Powershell line to disable a user in AD.</t>
        </is>
      </c>
      <c r="E7" s="116" t="n"/>
      <c r="F7" s="116" t="n"/>
      <c r="G7" s="116" t="n"/>
      <c r="H7" s="116" t="n"/>
      <c r="I7" s="116" t="n"/>
      <c r="J7" s="116" t="n"/>
      <c r="K7" s="116" t="n"/>
      <c r="L7" s="116" t="n"/>
      <c r="M7" s="116" t="n"/>
      <c r="N7" s="116" t="n"/>
    </row>
    <row r="8" ht="15" customHeight="1" s="132">
      <c r="A8" s="116" t="n"/>
      <c r="B8" s="116" t="n"/>
      <c r="C8" s="116" t="n"/>
      <c r="D8" s="116" t="inlineStr">
        <is>
          <t>• Create pre-filled canned responses to cut out most of the manual work when sending out emails.</t>
        </is>
      </c>
      <c r="E8" s="116" t="n"/>
      <c r="F8" s="116" t="n"/>
      <c r="G8" s="116" t="n"/>
      <c r="H8" s="116" t="n"/>
      <c r="I8" s="116" t="n"/>
      <c r="J8" s="116" t="n"/>
      <c r="K8" s="116" t="n"/>
      <c r="L8" s="116" t="n"/>
      <c r="M8" s="116" t="n"/>
      <c r="N8" s="116" t="n"/>
    </row>
    <row r="9">
      <c r="A9" s="116" t="n"/>
      <c r="B9" s="116" t="n"/>
      <c r="D9" s="116" t="n"/>
      <c r="E9" s="116" t="n"/>
      <c r="F9" s="116" t="n"/>
      <c r="G9" s="116" t="n"/>
      <c r="H9" s="116" t="n"/>
      <c r="I9" s="116" t="n"/>
      <c r="J9" s="116" t="n"/>
      <c r="K9" s="116" t="n"/>
      <c r="L9" s="116" t="n"/>
      <c r="M9" s="116" t="n"/>
      <c r="N9" s="116" t="n"/>
    </row>
    <row r="10">
      <c r="A10" s="116" t="n"/>
      <c r="B10" s="116" t="n"/>
      <c r="C10" s="34" t="inlineStr">
        <is>
          <t>Let me know if you want an explanation of any of the functionality, find bugs, or have feedback.</t>
        </is>
      </c>
      <c r="D10" s="116" t="n"/>
      <c r="E10" s="116" t="n"/>
      <c r="F10" s="116" t="n"/>
      <c r="G10" s="116" t="n"/>
      <c r="H10" s="116" t="n"/>
      <c r="I10" s="116" t="n"/>
      <c r="J10" s="116" t="n"/>
      <c r="K10" s="116" t="n"/>
      <c r="L10" s="116" t="n"/>
      <c r="M10" s="116" t="n"/>
      <c r="N10" s="116" t="n"/>
    </row>
    <row r="11">
      <c r="A11" s="116" t="n"/>
      <c r="B11" s="116" t="n"/>
      <c r="C11" s="116" t="n"/>
      <c r="D11" s="116" t="n"/>
      <c r="E11" s="116" t="n"/>
      <c r="F11" s="116" t="n"/>
      <c r="G11" s="116" t="n"/>
      <c r="H11" s="116" t="n"/>
      <c r="I11" s="116" t="n"/>
      <c r="J11" s="116" t="n"/>
      <c r="K11" s="116" t="n"/>
      <c r="L11" s="116" t="n"/>
      <c r="M11" s="116" t="n"/>
      <c r="N11" s="116" t="n"/>
    </row>
    <row r="12">
      <c r="A12" s="116" t="n"/>
      <c r="B12" s="39" t="n"/>
      <c r="C12" s="40" t="n"/>
      <c r="D12" s="40" t="n"/>
      <c r="E12" s="41" t="n"/>
      <c r="F12" s="116" t="n"/>
      <c r="G12" s="116" t="n"/>
      <c r="H12" s="116" t="n"/>
      <c r="I12" s="116" t="n"/>
      <c r="J12" s="116" t="n"/>
      <c r="K12" s="116" t="n"/>
      <c r="L12" s="116" t="n"/>
      <c r="M12" s="116" t="n"/>
      <c r="N12" s="116" t="n"/>
    </row>
    <row r="13" ht="15" customHeight="1" s="132">
      <c r="A13" s="116" t="n"/>
      <c r="B13" s="42" t="n"/>
      <c r="C13" s="43" t="inlineStr">
        <is>
          <t>How to use:</t>
        </is>
      </c>
      <c r="D13" s="105" t="n"/>
      <c r="E13" s="44" t="n"/>
      <c r="F13" s="116" t="n"/>
      <c r="G13" s="116" t="n"/>
      <c r="H13" s="116" t="n"/>
      <c r="I13" s="116" t="n"/>
      <c r="J13" s="116" t="n"/>
      <c r="K13" s="116" t="n"/>
      <c r="L13" s="116" t="n"/>
      <c r="M13" s="116" t="n"/>
      <c r="N13" s="116" t="n"/>
    </row>
    <row r="14">
      <c r="A14" s="116" t="n"/>
      <c r="B14" s="42" t="n"/>
      <c r="C14" s="105" t="n"/>
      <c r="D14" s="105" t="inlineStr">
        <is>
          <t>Almost everything you need is on the Interface tab. Just fill out the white box.</t>
        </is>
      </c>
      <c r="E14" s="44" t="n"/>
      <c r="F14" s="116" t="n"/>
      <c r="G14" s="116" t="n"/>
      <c r="H14" s="116" t="n"/>
      <c r="I14" s="116" t="n"/>
      <c r="J14" s="116" t="n"/>
      <c r="K14" s="116" t="n"/>
      <c r="L14" s="116" t="n"/>
      <c r="M14" s="116" t="n"/>
      <c r="N14" s="116" t="n"/>
    </row>
    <row r="15">
      <c r="A15" s="116" t="n"/>
      <c r="B15" s="42" t="n"/>
      <c r="C15" s="105" t="n"/>
      <c r="D15" s="105" t="inlineStr">
        <is>
          <t>The end results will appear in the blue box. Copy and paste from the dark blue cells.</t>
        </is>
      </c>
      <c r="E15" s="44" t="n"/>
      <c r="F15" s="116" t="n"/>
      <c r="G15" s="116" t="n"/>
      <c r="H15" s="116" t="n"/>
      <c r="I15" s="116" t="n"/>
      <c r="J15" s="116" t="n"/>
      <c r="K15" s="116" t="n"/>
      <c r="L15" s="116" t="n"/>
      <c r="M15" s="116" t="n"/>
      <c r="N15" s="116" t="n"/>
    </row>
    <row r="16">
      <c r="A16" s="116" t="n"/>
      <c r="B16" s="42" t="n"/>
      <c r="C16" s="45" t="n"/>
      <c r="D16" s="105" t="inlineStr">
        <is>
          <t>For example, to create a new user, fill out the white box, and copy the Create AD User blue cell into AD Powershell, and hit enter.</t>
        </is>
      </c>
      <c r="E16" s="44" t="n"/>
      <c r="F16" s="116" t="n"/>
      <c r="G16" s="116" t="n"/>
      <c r="H16" s="116" t="n"/>
      <c r="I16" s="116" t="n"/>
      <c r="J16" s="116" t="n"/>
      <c r="K16" s="116" t="n"/>
      <c r="L16" s="116" t="n"/>
      <c r="M16" s="116" t="n"/>
      <c r="N16" s="116" t="n"/>
    </row>
    <row r="17">
      <c r="A17" s="116" t="n"/>
      <c r="B17" s="42" t="n"/>
      <c r="C17" s="45" t="n"/>
      <c r="D17" s="105" t="n"/>
      <c r="E17" s="44" t="n"/>
      <c r="F17" s="116" t="n"/>
      <c r="G17" s="116" t="n"/>
      <c r="H17" s="116" t="n"/>
      <c r="I17" s="116" t="n"/>
      <c r="J17" s="116" t="n"/>
      <c r="K17" s="116" t="n"/>
      <c r="L17" s="116" t="n"/>
      <c r="M17" s="116" t="n"/>
      <c r="N17" s="116" t="n"/>
    </row>
    <row r="18" ht="18.75" customHeight="1" s="132">
      <c r="A18" s="116" t="n"/>
      <c r="B18" s="42" t="n"/>
      <c r="C18" s="46" t="inlineStr">
        <is>
          <t>Some notes:</t>
        </is>
      </c>
      <c r="D18" s="105" t="n"/>
      <c r="E18" s="44" t="n"/>
      <c r="F18" s="116" t="n"/>
      <c r="G18" s="116" t="n"/>
      <c r="H18" s="116" t="n"/>
      <c r="I18" s="116" t="n"/>
      <c r="J18" s="116" t="n"/>
      <c r="K18" s="116" t="n"/>
      <c r="L18" s="116" t="n"/>
      <c r="M18" s="116" t="n"/>
      <c r="N18" s="116" t="n"/>
    </row>
    <row r="19">
      <c r="A19" s="116" t="n"/>
      <c r="B19" s="42" t="n"/>
      <c r="C19" s="105" t="n"/>
      <c r="D19" s="105" t="inlineStr">
        <is>
          <t>I don't have a complete list of managers yet, because I'm making it up as I go. You can add managers in column H of the Data tab.</t>
        </is>
      </c>
      <c r="E19" s="44" t="n"/>
      <c r="F19" s="116" t="n"/>
      <c r="G19" s="116" t="n"/>
      <c r="H19" s="116" t="n"/>
      <c r="I19" s="116" t="n"/>
      <c r="J19" s="116" t="n"/>
      <c r="K19" s="116" t="n"/>
      <c r="L19" s="116" t="n"/>
      <c r="M19" s="116" t="n"/>
      <c r="N19" s="116" t="n"/>
    </row>
    <row r="20">
      <c r="A20" s="116" t="n"/>
      <c r="B20" s="42" t="n"/>
      <c r="C20" s="105" t="n"/>
      <c r="D20" s="105" t="inlineStr">
        <is>
          <t>For offboarding, you only need first name, last name, and manager. Always check AD before using the offboarding script, because it doesn't know if there's two people with the same name.</t>
        </is>
      </c>
      <c r="E20" s="44" t="n"/>
      <c r="F20" s="116" t="n"/>
      <c r="G20" s="116" t="n"/>
      <c r="H20" s="116" t="n"/>
      <c r="I20" s="116" t="n"/>
      <c r="J20" s="116" t="n"/>
      <c r="K20" s="116" t="n"/>
      <c r="L20" s="116" t="n"/>
      <c r="M20" s="116" t="n"/>
      <c r="N20" s="116" t="n"/>
    </row>
    <row r="21" ht="15" customHeight="1" s="132">
      <c r="A21" s="116" t="n"/>
      <c r="B21" s="42" t="n"/>
      <c r="C21" s="105" t="n"/>
      <c r="D21" s="105" t="inlineStr">
        <is>
          <t>When pasting the canned responses, use Ctrl Shift V. Also, sorry about the quotes that Excel adds when pasting. (Use Ctrl Home jump to the beginning to remove it.)</t>
        </is>
      </c>
      <c r="E21" s="44" t="n"/>
      <c r="F21" s="116" t="n"/>
      <c r="G21" s="116" t="n"/>
      <c r="H21" s="116" t="n"/>
      <c r="I21" s="116" t="n"/>
      <c r="J21" s="116" t="n"/>
      <c r="K21" s="116" t="n"/>
      <c r="L21" s="116" t="n"/>
      <c r="M21" s="116" t="n"/>
      <c r="N21" s="116" t="n"/>
    </row>
    <row r="22" ht="15" customHeight="1" s="132">
      <c r="A22" s="116" t="n"/>
      <c r="B22" s="42" t="n"/>
      <c r="C22" s="105" t="n"/>
      <c r="D22" s="105" t="n"/>
      <c r="E22" s="44" t="n"/>
      <c r="F22" s="116" t="n"/>
      <c r="G22" s="116" t="n"/>
      <c r="H22" s="116" t="n"/>
      <c r="I22" s="116" t="n"/>
      <c r="J22" s="116" t="n"/>
      <c r="K22" s="116" t="n"/>
      <c r="L22" s="116" t="n"/>
      <c r="M22" s="116" t="n"/>
      <c r="N22" s="116" t="n"/>
    </row>
    <row r="23">
      <c r="A23" s="116" t="n"/>
      <c r="B23" s="47" t="n"/>
      <c r="C23" s="48" t="n"/>
      <c r="D23" s="49" t="n"/>
      <c r="E23" s="50" t="n"/>
      <c r="F23" s="116" t="n"/>
      <c r="G23" s="116" t="n"/>
      <c r="H23" s="116" t="n"/>
      <c r="I23" s="116" t="n"/>
      <c r="J23" s="116" t="n"/>
      <c r="K23" s="116" t="n"/>
      <c r="L23" s="116" t="n"/>
      <c r="M23" s="116" t="n"/>
      <c r="N23" s="116" t="n"/>
    </row>
    <row r="24">
      <c r="A24" s="116" t="n"/>
      <c r="B24" s="116" t="n"/>
      <c r="C24" s="116" t="n"/>
      <c r="D24" s="116" t="n"/>
      <c r="E24" s="116" t="n"/>
      <c r="F24" s="116" t="n"/>
      <c r="G24" s="116" t="n"/>
      <c r="H24" s="116" t="n"/>
      <c r="I24" s="116" t="n"/>
      <c r="J24" s="116" t="n"/>
      <c r="K24" s="116" t="n"/>
      <c r="L24" s="116" t="n"/>
      <c r="M24" s="116" t="n"/>
      <c r="N24" s="116" t="n"/>
    </row>
    <row r="25">
      <c r="A25" s="116" t="n"/>
      <c r="B25" s="116" t="n"/>
      <c r="C25" s="116" t="n"/>
      <c r="D25" s="116" t="n"/>
      <c r="E25" s="116" t="n"/>
      <c r="F25" s="116" t="n"/>
      <c r="G25" s="116" t="n"/>
      <c r="H25" s="116" t="n"/>
      <c r="I25" s="116" t="n"/>
      <c r="J25" s="116" t="n"/>
      <c r="K25" s="116" t="n"/>
      <c r="L25" s="116" t="n"/>
      <c r="M25" s="116" t="n"/>
      <c r="N25" s="116" t="n"/>
    </row>
    <row r="26">
      <c r="A26" s="116" t="n"/>
      <c r="B26" s="116" t="n"/>
      <c r="C26" s="35" t="inlineStr">
        <is>
          <t>James takes no responsibility if this doesn't work correctly. I recommend you double check everything. :)</t>
        </is>
      </c>
      <c r="D26" s="116" t="n"/>
      <c r="E26" s="116" t="n"/>
      <c r="F26" s="116" t="n"/>
      <c r="G26" s="116" t="n"/>
      <c r="H26" s="116" t="n"/>
      <c r="I26" s="116" t="n"/>
      <c r="J26" s="116" t="n"/>
      <c r="K26" s="116" t="n"/>
      <c r="L26" s="116" t="n"/>
      <c r="M26" s="116" t="n"/>
      <c r="N26" s="116" t="n"/>
    </row>
    <row r="27">
      <c r="A27" s="116" t="n"/>
      <c r="B27" s="116" t="n"/>
      <c r="C27" s="116" t="n"/>
      <c r="D27" s="116" t="n"/>
      <c r="E27" s="116" t="n"/>
      <c r="F27" s="116" t="n"/>
      <c r="G27" s="116" t="n"/>
      <c r="H27" s="116" t="n"/>
      <c r="I27" s="116" t="n"/>
      <c r="J27" s="116" t="n"/>
      <c r="K27" s="116" t="n"/>
      <c r="L27" s="116" t="n"/>
      <c r="M27" s="116" t="n"/>
      <c r="N27" s="116" t="n"/>
    </row>
    <row r="28">
      <c r="A28" s="116" t="n"/>
      <c r="B28" s="116" t="n"/>
      <c r="C28" s="116" t="n"/>
      <c r="D28" s="116" t="n"/>
      <c r="E28" s="116" t="n"/>
      <c r="F28" s="116" t="n"/>
      <c r="G28" s="116" t="n"/>
      <c r="H28" s="116" t="n"/>
      <c r="I28" s="116" t="n"/>
      <c r="J28" s="116" t="n"/>
      <c r="K28" s="116" t="n"/>
      <c r="L28" s="116" t="n"/>
      <c r="M28" s="116" t="n"/>
      <c r="N28" s="116" t="n"/>
    </row>
    <row r="29">
      <c r="A29" s="116" t="n"/>
      <c r="B29" s="116" t="n"/>
      <c r="C29" s="38" t="n"/>
      <c r="E29" s="116" t="n"/>
      <c r="F29" s="116" t="n"/>
      <c r="G29" s="116" t="n"/>
      <c r="H29" s="116" t="n"/>
      <c r="I29" s="116" t="n"/>
      <c r="J29" s="116" t="n"/>
      <c r="K29" s="116" t="n"/>
      <c r="L29" s="116" t="n"/>
      <c r="M29" s="116" t="n"/>
      <c r="N29" s="116" t="n"/>
    </row>
    <row r="30">
      <c r="A30" s="116" t="n"/>
      <c r="B30" s="116" t="n"/>
      <c r="C30" s="116" t="n"/>
      <c r="D30" s="116" t="n"/>
      <c r="E30" s="116" t="n"/>
      <c r="F30" s="116" t="n"/>
      <c r="G30" s="116" t="n"/>
      <c r="H30" s="116" t="n"/>
      <c r="I30" s="116" t="n"/>
      <c r="J30" s="116" t="n"/>
      <c r="K30" s="116" t="n"/>
      <c r="L30" s="116" t="n"/>
      <c r="M30" s="116" t="n"/>
      <c r="N30" s="116" t="n"/>
    </row>
    <row r="31">
      <c r="A31" s="116" t="n"/>
      <c r="B31" s="116" t="n"/>
      <c r="C31" s="116" t="n"/>
      <c r="D31" s="116" t="n"/>
      <c r="E31" s="116" t="n"/>
      <c r="F31" s="116" t="n"/>
      <c r="G31" s="116" t="n"/>
      <c r="H31" s="116" t="n"/>
      <c r="I31" s="116" t="n"/>
      <c r="J31" s="116" t="n"/>
      <c r="K31" s="116" t="n"/>
      <c r="L31" s="116" t="n"/>
      <c r="M31" s="116" t="n"/>
      <c r="N31" s="116" t="n"/>
    </row>
    <row r="32">
      <c r="A32" s="116" t="n"/>
      <c r="B32" s="116" t="n"/>
      <c r="C32" s="116" t="n"/>
      <c r="D32" s="116" t="n"/>
      <c r="E32" s="116" t="n"/>
      <c r="F32" s="116" t="n"/>
      <c r="G32" s="116" t="n"/>
      <c r="H32" s="116" t="n"/>
      <c r="I32" s="116" t="n"/>
      <c r="J32" s="116" t="n"/>
      <c r="K32" s="116" t="n"/>
      <c r="L32" s="116" t="n"/>
      <c r="M32" s="116" t="n"/>
      <c r="N32" s="116" t="n"/>
    </row>
    <row r="33">
      <c r="A33" s="116" t="n"/>
      <c r="B33" s="116" t="n"/>
      <c r="C33" s="116" t="n"/>
      <c r="D33" s="116" t="n"/>
      <c r="E33" s="116" t="n"/>
      <c r="F33" s="116" t="n"/>
      <c r="G33" s="116" t="n"/>
      <c r="H33" s="116" t="n"/>
      <c r="I33" s="116" t="n"/>
      <c r="J33" s="116" t="n"/>
      <c r="K33" s="116" t="n"/>
      <c r="L33" s="116" t="n"/>
      <c r="M33" s="116" t="n"/>
      <c r="N33" s="116" t="n"/>
    </row>
    <row r="34">
      <c r="A34" s="116" t="n"/>
      <c r="B34" s="116" t="n"/>
      <c r="C34" s="116" t="n"/>
      <c r="D34" s="116" t="n"/>
      <c r="E34" s="116" t="n"/>
      <c r="F34" s="116" t="n"/>
      <c r="G34" s="116" t="n"/>
      <c r="H34" s="116" t="n"/>
      <c r="I34" s="116" t="n"/>
      <c r="J34" s="116" t="n"/>
      <c r="K34" s="116" t="n"/>
      <c r="L34" s="116" t="n"/>
      <c r="M34" s="116" t="n"/>
      <c r="N34" s="116" t="n"/>
    </row>
    <row r="35">
      <c r="A35" s="116" t="n"/>
      <c r="B35" s="116" t="n"/>
      <c r="C35" s="116" t="n"/>
      <c r="D35" s="116" t="n"/>
      <c r="E35" s="116" t="n"/>
      <c r="F35" s="116" t="n"/>
      <c r="G35" s="116" t="n"/>
      <c r="H35" s="116" t="n"/>
      <c r="I35" s="116" t="n"/>
      <c r="J35" s="116" t="n"/>
      <c r="K35" s="116" t="n"/>
      <c r="L35" s="116" t="n"/>
      <c r="M35" s="116" t="n"/>
      <c r="N35" s="116" t="n"/>
    </row>
    <row r="36">
      <c r="A36" s="116" t="n"/>
      <c r="B36" s="116" t="n"/>
      <c r="C36" s="116" t="n"/>
      <c r="D36" s="116" t="n"/>
      <c r="E36" s="116" t="n"/>
      <c r="F36" s="116" t="n"/>
      <c r="G36" s="116" t="n"/>
      <c r="H36" s="116" t="n"/>
      <c r="I36" s="116" t="n"/>
      <c r="J36" s="116" t="n"/>
      <c r="K36" s="116" t="n"/>
      <c r="L36" s="116" t="n"/>
      <c r="M36" s="116" t="n"/>
      <c r="N36" s="116" t="n"/>
    </row>
    <row r="37">
      <c r="A37" s="116" t="n"/>
      <c r="B37" s="116" t="n"/>
      <c r="C37" s="116" t="n"/>
      <c r="D37" s="116" t="n"/>
      <c r="E37" s="116" t="n"/>
      <c r="F37" s="116" t="n"/>
      <c r="G37" s="116" t="n"/>
      <c r="H37" s="116" t="n"/>
      <c r="I37" s="116" t="n"/>
      <c r="J37" s="116" t="n"/>
      <c r="K37" s="116" t="n"/>
      <c r="L37" s="116" t="n"/>
      <c r="M37" s="116" t="n"/>
      <c r="N37" s="116" t="n"/>
    </row>
    <row r="38">
      <c r="A38" s="116" t="n"/>
      <c r="B38" s="116" t="n"/>
      <c r="C38" s="116" t="n"/>
      <c r="D38" s="116" t="n"/>
      <c r="E38" s="116" t="n"/>
      <c r="F38" s="116" t="n"/>
      <c r="G38" s="116" t="n"/>
      <c r="H38" s="116" t="n"/>
      <c r="I38" s="116" t="n"/>
      <c r="J38" s="116" t="n"/>
      <c r="K38" s="116" t="n"/>
      <c r="L38" s="116" t="n"/>
      <c r="M38" s="116" t="n"/>
      <c r="N38" s="116" t="n"/>
    </row>
    <row r="39">
      <c r="A39" s="116" t="n"/>
      <c r="B39" s="116" t="n"/>
      <c r="C39" s="116" t="n"/>
      <c r="D39" s="116" t="n"/>
      <c r="E39" s="116" t="n"/>
      <c r="F39" s="116" t="n"/>
      <c r="G39" s="116" t="n"/>
      <c r="H39" s="116" t="n"/>
      <c r="I39" s="116" t="n"/>
      <c r="J39" s="116" t="n"/>
      <c r="K39" s="116" t="n"/>
      <c r="L39" s="116" t="n"/>
      <c r="M39" s="116" t="n"/>
      <c r="N39" s="116" t="n"/>
    </row>
    <row r="40">
      <c r="A40" s="116" t="n"/>
      <c r="B40" s="116" t="n"/>
      <c r="C40" s="116" t="n"/>
      <c r="D40" s="116" t="n"/>
      <c r="E40" s="116" t="n"/>
      <c r="F40" s="116" t="n"/>
      <c r="G40" s="116" t="n"/>
      <c r="H40" s="116" t="n"/>
      <c r="I40" s="116" t="n"/>
      <c r="J40" s="116" t="n"/>
      <c r="K40" s="116" t="n"/>
      <c r="L40" s="116" t="n"/>
      <c r="M40" s="116" t="n"/>
      <c r="N40" s="116" t="n"/>
    </row>
    <row r="41">
      <c r="A41" s="116" t="n"/>
      <c r="B41" s="116" t="n"/>
      <c r="C41" s="116" t="n"/>
      <c r="D41" s="116" t="n"/>
      <c r="E41" s="116" t="n"/>
      <c r="F41" s="116" t="n"/>
      <c r="G41" s="116" t="n"/>
      <c r="H41" s="116" t="n"/>
      <c r="I41" s="116" t="n"/>
      <c r="J41" s="116" t="n"/>
      <c r="K41" s="116" t="n"/>
      <c r="L41" s="116" t="n"/>
      <c r="M41" s="116" t="n"/>
      <c r="N41" s="116" t="n"/>
    </row>
    <row r="42">
      <c r="A42" s="116" t="n"/>
      <c r="B42" s="116" t="n"/>
      <c r="C42" s="116" t="n"/>
      <c r="D42" s="116" t="n"/>
      <c r="E42" s="116" t="n"/>
      <c r="F42" s="116" t="n"/>
      <c r="G42" s="116" t="n"/>
      <c r="H42" s="116" t="n"/>
      <c r="I42" s="116" t="n"/>
      <c r="J42" s="116" t="n"/>
      <c r="K42" s="116" t="n"/>
      <c r="L42" s="116" t="n"/>
      <c r="M42" s="116" t="n"/>
      <c r="N42" s="116" t="n"/>
    </row>
    <row r="43" ht="18.75" customHeight="1" s="132">
      <c r="A43" s="116" t="n"/>
      <c r="B43" s="100" t="inlineStr">
        <is>
          <t>Version notes</t>
        </is>
      </c>
      <c r="C43" s="116" t="n"/>
      <c r="D43" s="116" t="n"/>
      <c r="E43" s="116" t="n"/>
      <c r="F43" s="116" t="n"/>
      <c r="G43" s="116" t="n"/>
      <c r="H43" s="116" t="n"/>
      <c r="I43" s="116" t="n"/>
      <c r="J43" s="116" t="n"/>
      <c r="K43" s="116" t="n"/>
      <c r="L43" s="116" t="n"/>
      <c r="M43" s="116" t="n"/>
      <c r="N43" s="116" t="n"/>
    </row>
    <row r="44" ht="18.75" customHeight="1" s="132">
      <c r="A44" s="116" t="n"/>
      <c r="B44" s="51" t="inlineStr">
        <is>
          <t>8.0</t>
        </is>
      </c>
      <c r="C44" s="116" t="n"/>
      <c r="D44" s="116" t="n"/>
      <c r="E44" s="116" t="n"/>
      <c r="F44" s="116" t="n"/>
      <c r="G44" s="116" t="n"/>
      <c r="H44" s="116" t="n"/>
      <c r="I44" s="116" t="n"/>
      <c r="J44" s="116" t="n"/>
      <c r="K44" s="116" t="n"/>
      <c r="L44" s="116" t="n"/>
      <c r="M44" s="116" t="n"/>
      <c r="N44" s="116" t="n"/>
    </row>
    <row r="45" ht="18.75" customHeight="1" s="132">
      <c r="A45" s="116" t="n"/>
      <c r="B45" s="100" t="n"/>
      <c r="C45" s="128" t="inlineStr">
        <is>
          <t xml:space="preserve">Added multi-user functionality! </t>
        </is>
      </c>
      <c r="D45" s="116" t="n"/>
      <c r="E45" s="116" t="n"/>
      <c r="F45" s="116" t="n"/>
      <c r="G45" s="116" t="n"/>
      <c r="H45" s="116" t="n"/>
      <c r="I45" s="116" t="n"/>
      <c r="J45" s="116" t="n"/>
      <c r="K45" s="116" t="n"/>
      <c r="L45" s="116" t="n"/>
      <c r="M45" s="116" t="n"/>
      <c r="N45" s="116" t="n"/>
    </row>
    <row r="46" ht="18.75" customHeight="1" s="132">
      <c r="A46" s="116" t="n"/>
      <c r="B46" s="100" t="n"/>
      <c r="C46" s="128" t="n"/>
      <c r="D46" s="116" t="inlineStr">
        <is>
          <t xml:space="preserve">Now everyone has their own independent interface. </t>
        </is>
      </c>
      <c r="E46" s="116" t="n"/>
      <c r="F46" s="116" t="n"/>
      <c r="G46" s="116" t="n"/>
      <c r="H46" s="116" t="n"/>
      <c r="I46" s="116" t="n"/>
      <c r="J46" s="116" t="n"/>
      <c r="K46" s="116" t="n"/>
      <c r="L46" s="116" t="n"/>
      <c r="M46" s="116" t="n"/>
      <c r="N46" s="116" t="n"/>
    </row>
    <row r="47" ht="18.75" customHeight="1" s="132">
      <c r="A47" s="116" t="n"/>
      <c r="B47" s="100" t="n"/>
      <c r="C47" s="128" t="n"/>
      <c r="D47" s="116" t="inlineStr">
        <is>
          <t>Everyone can add managers and Department-to-OU translations on the Data tab as needed.</t>
        </is>
      </c>
      <c r="E47" s="116" t="n"/>
      <c r="F47" s="116" t="n"/>
      <c r="G47" s="116" t="n"/>
      <c r="H47" s="116" t="n"/>
      <c r="I47" s="116" t="n"/>
      <c r="J47" s="116" t="n"/>
      <c r="K47" s="116" t="n"/>
      <c r="L47" s="116" t="n"/>
      <c r="M47" s="116" t="n"/>
      <c r="N47" s="116" t="n"/>
    </row>
    <row r="48" ht="18.75" customHeight="1" s="132">
      <c r="A48" s="116" t="n"/>
      <c r="B48" s="100" t="n"/>
      <c r="C48" s="128" t="n"/>
      <c r="D48" s="116" t="inlineStr">
        <is>
          <t>I restructured the workbook so that it's easy for me to make global changes to the Powershell and canned responses if needed.</t>
        </is>
      </c>
      <c r="E48" s="116" t="n"/>
      <c r="F48" s="116" t="n"/>
      <c r="G48" s="116" t="n"/>
      <c r="H48" s="116" t="n"/>
      <c r="I48" s="116" t="n"/>
      <c r="J48" s="116" t="n"/>
      <c r="K48" s="116" t="n"/>
      <c r="L48" s="116" t="n"/>
      <c r="M48" s="116" t="n"/>
      <c r="N48" s="116" t="n"/>
    </row>
    <row r="49" ht="18.75" customHeight="1" s="132">
      <c r="A49" s="116" t="n"/>
      <c r="B49" s="100" t="n"/>
      <c r="C49" s="128" t="inlineStr">
        <is>
          <t>Added username override, in case of a duplicate username.</t>
        </is>
      </c>
      <c r="D49" s="116" t="n"/>
      <c r="E49" s="116" t="n"/>
      <c r="F49" s="116" t="n"/>
      <c r="G49" s="116" t="n"/>
      <c r="H49" s="116" t="n"/>
      <c r="I49" s="116" t="n"/>
      <c r="J49" s="116" t="n"/>
      <c r="K49" s="116" t="n"/>
      <c r="L49" s="116" t="n"/>
      <c r="M49" s="116" t="n"/>
      <c r="N49" s="116" t="n"/>
    </row>
    <row r="50" ht="18.75" customHeight="1" s="132">
      <c r="A50" s="116" t="n"/>
      <c r="B50" s="100" t="n"/>
      <c r="C50" s="116" t="n"/>
      <c r="D50" s="116" t="inlineStr">
        <is>
          <t>You'll find it below the white box.</t>
        </is>
      </c>
      <c r="E50" s="116" t="n"/>
      <c r="F50" s="116" t="n"/>
      <c r="G50" s="116" t="n"/>
      <c r="H50" s="116" t="n"/>
      <c r="I50" s="116" t="n"/>
      <c r="J50" s="116" t="n"/>
      <c r="K50" s="116" t="n"/>
      <c r="L50" s="116" t="n"/>
      <c r="M50" s="116" t="n"/>
      <c r="N50" s="116" t="n"/>
    </row>
    <row r="51" ht="18.75" customHeight="1" s="132">
      <c r="A51" s="116" t="n"/>
      <c r="B51" s="100" t="n"/>
      <c r="C51" s="128" t="inlineStr">
        <is>
          <t>Added translations for titles</t>
        </is>
      </c>
      <c r="D51" s="116" t="n"/>
      <c r="E51" s="116" t="n"/>
      <c r="F51" s="116" t="n"/>
      <c r="G51" s="116" t="n"/>
      <c r="H51" s="116" t="n"/>
      <c r="I51" s="116" t="n"/>
      <c r="J51" s="116" t="n"/>
      <c r="K51" s="116" t="n"/>
      <c r="L51" s="116" t="n"/>
      <c r="M51" s="116" t="n"/>
      <c r="N51" s="116" t="n"/>
    </row>
    <row r="52" ht="18.75" customHeight="1" s="132">
      <c r="A52" s="116" t="n"/>
      <c r="B52" s="100" t="n"/>
      <c r="C52" s="116" t="n"/>
      <c r="D52" s="116" t="inlineStr">
        <is>
          <t>For example, you can now type "SSP" instead of "Smart Security Pro".</t>
        </is>
      </c>
      <c r="E52" s="116" t="n"/>
      <c r="F52" s="116" t="n"/>
      <c r="G52" s="116" t="n"/>
      <c r="H52" s="116" t="n"/>
      <c r="I52" s="116" t="n"/>
      <c r="J52" s="116" t="n"/>
      <c r="K52" s="116" t="n"/>
      <c r="L52" s="116" t="n"/>
      <c r="M52" s="116" t="n"/>
      <c r="N52" s="116" t="n"/>
    </row>
    <row r="53" ht="18.75" customHeight="1" s="132">
      <c r="A53" s="116" t="n"/>
      <c r="B53" s="100" t="n"/>
      <c r="C53" s="116" t="n"/>
      <c r="D53" s="116" t="inlineStr">
        <is>
          <t>More translations can be added on the Data tab at the bottom of the Titles.</t>
        </is>
      </c>
      <c r="E53" s="116" t="n"/>
      <c r="F53" s="116" t="n"/>
      <c r="G53" s="116" t="n"/>
      <c r="H53" s="116" t="n"/>
      <c r="I53" s="116" t="n"/>
      <c r="J53" s="116" t="n"/>
      <c r="K53" s="116" t="n"/>
      <c r="L53" s="116" t="n"/>
      <c r="M53" s="116" t="n"/>
      <c r="N53" s="116" t="n"/>
    </row>
    <row r="54" ht="18.75" customHeight="1" s="132">
      <c r="A54" s="116" t="n"/>
      <c r="B54" s="100" t="n"/>
      <c r="C54" s="116" t="n"/>
      <c r="D54" s="116" t="n"/>
      <c r="E54" s="116" t="n"/>
      <c r="F54" s="116" t="n"/>
      <c r="G54" s="116" t="n"/>
      <c r="H54" s="116" t="n"/>
      <c r="I54" s="116" t="n"/>
      <c r="J54" s="116" t="n"/>
      <c r="K54" s="116" t="n"/>
      <c r="L54" s="116" t="n"/>
      <c r="M54" s="116" t="n"/>
      <c r="N54" s="116" t="n"/>
    </row>
    <row r="55" ht="18.75" customHeight="1" s="132">
      <c r="A55" s="116" t="n"/>
      <c r="B55" s="100" t="n"/>
      <c r="C55" s="116" t="n"/>
      <c r="D55" s="116" t="n"/>
      <c r="E55" s="116" t="n"/>
      <c r="F55" s="116" t="n"/>
      <c r="G55" s="116" t="n"/>
      <c r="H55" s="116" t="n"/>
      <c r="I55" s="116" t="n"/>
      <c r="J55" s="116" t="n"/>
      <c r="K55" s="116" t="n"/>
      <c r="L55" s="116" t="n"/>
      <c r="M55" s="116" t="n"/>
      <c r="N55" s="116" t="n"/>
    </row>
    <row r="56" ht="18.75" customHeight="1" s="132">
      <c r="A56" s="116" t="n"/>
      <c r="B56" s="100" t="n"/>
      <c r="C56" s="116" t="n"/>
      <c r="D56" s="116" t="n"/>
      <c r="E56" s="116" t="n"/>
      <c r="F56" s="116" t="n"/>
      <c r="G56" s="116" t="n"/>
      <c r="H56" s="116" t="n"/>
      <c r="I56" s="116" t="n"/>
      <c r="J56" s="116" t="n"/>
      <c r="K56" s="116" t="n"/>
      <c r="L56" s="116" t="n"/>
      <c r="M56" s="116" t="n"/>
      <c r="N56" s="116" t="n"/>
    </row>
    <row r="57" ht="18.75" customHeight="1" s="132">
      <c r="A57" s="116" t="n"/>
      <c r="B57" s="51" t="inlineStr">
        <is>
          <t>7.0</t>
        </is>
      </c>
      <c r="C57" s="116" t="n"/>
      <c r="D57" s="116" t="n"/>
      <c r="E57" s="116" t="n"/>
      <c r="F57" s="116" t="n"/>
      <c r="G57" s="116" t="n"/>
      <c r="H57" s="116" t="n"/>
      <c r="I57" s="116" t="n"/>
      <c r="J57" s="116" t="n"/>
      <c r="K57" s="116" t="n"/>
      <c r="L57" s="116" t="n"/>
      <c r="M57" s="116" t="n"/>
      <c r="N57" s="116" t="n"/>
    </row>
    <row r="58" ht="18.75" customHeight="1" s="132">
      <c r="A58" s="116" t="n"/>
      <c r="B58" s="100" t="n"/>
      <c r="C58" s="128" t="inlineStr">
        <is>
          <t>Built a simpler and prettier interface.</t>
        </is>
      </c>
      <c r="D58" s="116" t="n"/>
      <c r="E58" s="116" t="n"/>
      <c r="F58" s="116" t="n"/>
      <c r="G58" s="116" t="n"/>
      <c r="H58" s="116" t="n"/>
      <c r="I58" s="116" t="n"/>
      <c r="J58" s="116" t="n"/>
      <c r="K58" s="116" t="n"/>
      <c r="L58" s="116" t="n"/>
      <c r="M58" s="116" t="n"/>
      <c r="N58" s="116" t="n"/>
    </row>
    <row r="59" ht="18.75" customHeight="1" s="132">
      <c r="A59" s="116" t="n"/>
      <c r="B59" s="100" t="n"/>
      <c r="C59" s="128" t="inlineStr">
        <is>
          <t xml:space="preserve">Made the New Hire Welcome canned response smarter. </t>
        </is>
      </c>
      <c r="D59" s="116" t="n"/>
      <c r="E59" s="116" t="n"/>
      <c r="F59" s="116" t="n"/>
      <c r="G59" s="116" t="n"/>
      <c r="H59" s="116" t="n"/>
      <c r="I59" s="116" t="n"/>
      <c r="J59" s="116" t="n"/>
      <c r="K59" s="116" t="n"/>
      <c r="L59" s="116" t="n"/>
      <c r="M59" s="116" t="n"/>
      <c r="N59" s="116" t="n"/>
    </row>
    <row r="60" ht="18.75" customHeight="1" s="132">
      <c r="A60" s="116" t="n"/>
      <c r="B60" s="100" t="n"/>
      <c r="C60" s="128" t="n"/>
      <c r="D60" s="116" t="inlineStr">
        <is>
          <t>Now it includes the Mitel canned response if there's a Mitel extension provided, and includes the Five9 canned response if there's a Five9 extension provided. It can do one or the other or both or neither.</t>
        </is>
      </c>
      <c r="E60" s="116" t="n"/>
      <c r="F60" s="116" t="n"/>
      <c r="G60" s="116" t="n"/>
      <c r="H60" s="116" t="n"/>
      <c r="I60" s="116" t="n"/>
      <c r="J60" s="116" t="n"/>
      <c r="K60" s="116" t="n"/>
      <c r="L60" s="116" t="n"/>
      <c r="M60" s="116" t="n"/>
      <c r="N60" s="116" t="n"/>
    </row>
    <row r="61" ht="18.75" customHeight="1" s="132">
      <c r="A61" s="116" t="n"/>
      <c r="B61" s="100" t="n"/>
      <c r="C61" s="128" t="n"/>
      <c r="D61" s="116" t="inlineStr">
        <is>
          <t xml:space="preserve">(This canned response is also smart about SSP vs Non-SSP.) </t>
        </is>
      </c>
      <c r="E61" s="116" t="n"/>
      <c r="F61" s="116" t="n"/>
      <c r="G61" s="116" t="n"/>
      <c r="H61" s="116" t="n"/>
      <c r="I61" s="116" t="n"/>
      <c r="J61" s="116" t="n"/>
      <c r="K61" s="116" t="n"/>
      <c r="L61" s="116" t="n"/>
      <c r="M61" s="116" t="n"/>
      <c r="N61" s="116" t="n"/>
    </row>
    <row r="62" ht="18.75" customHeight="1" s="132">
      <c r="A62" s="116" t="n"/>
      <c r="B62" s="100" t="n"/>
      <c r="C62" s="128" t="inlineStr">
        <is>
          <t>Made the Manager canned response smarter.</t>
        </is>
      </c>
      <c r="D62" s="116" t="n"/>
      <c r="E62" s="116" t="n"/>
      <c r="F62" s="116" t="n"/>
      <c r="G62" s="116" t="n"/>
      <c r="H62" s="116" t="n"/>
      <c r="I62" s="116" t="n"/>
      <c r="J62" s="116" t="n"/>
      <c r="K62" s="116" t="n"/>
      <c r="L62" s="116" t="n"/>
      <c r="M62" s="116" t="n"/>
      <c r="N62" s="116" t="n"/>
    </row>
    <row r="63" ht="18.75" customHeight="1" s="132">
      <c r="A63" s="116" t="n"/>
      <c r="B63" s="100" t="n"/>
      <c r="C63" s="128" t="n"/>
      <c r="D63" s="116" t="inlineStr">
        <is>
          <t>The non-SSP manager email will now add Mitel extension, Mitel queues and Five9 extension if they're provided.</t>
        </is>
      </c>
      <c r="E63" s="116" t="n"/>
      <c r="F63" s="116" t="n"/>
      <c r="G63" s="116" t="n"/>
      <c r="H63" s="116" t="n"/>
      <c r="I63" s="116" t="n"/>
      <c r="J63" s="116" t="n"/>
      <c r="K63" s="116" t="n"/>
      <c r="L63" s="116" t="n"/>
      <c r="M63" s="116" t="n"/>
      <c r="N63" s="116" t="n"/>
    </row>
    <row r="64" ht="18.75" customHeight="1" s="132">
      <c r="A64" s="116" t="n"/>
      <c r="B64" s="100" t="n"/>
      <c r="C64" s="116" t="n"/>
      <c r="D64" s="116" t="inlineStr">
        <is>
          <t xml:space="preserve">(This canned response is also smart about SSP vs Non-SSP.) </t>
        </is>
      </c>
      <c r="E64" s="116" t="n"/>
      <c r="F64" s="116" t="n"/>
      <c r="G64" s="116" t="n"/>
      <c r="H64" s="116" t="n"/>
      <c r="I64" s="116" t="n"/>
      <c r="J64" s="116" t="n"/>
      <c r="K64" s="116" t="n"/>
      <c r="L64" s="116" t="n"/>
      <c r="M64" s="116" t="n"/>
      <c r="N64" s="116" t="n"/>
    </row>
    <row r="65" ht="18.75" customHeight="1" s="132">
      <c r="A65" s="116" t="n"/>
      <c r="B65" s="100" t="n"/>
      <c r="C65" s="116" t="n"/>
      <c r="D65" s="116" t="n"/>
      <c r="E65" s="116" t="n"/>
      <c r="F65" s="116" t="n"/>
      <c r="G65" s="116" t="n"/>
      <c r="H65" s="116" t="n"/>
      <c r="I65" s="116" t="n"/>
      <c r="J65" s="116" t="n"/>
      <c r="K65" s="116" t="n"/>
      <c r="L65" s="116" t="n"/>
      <c r="M65" s="116" t="n"/>
      <c r="N65" s="116" t="n"/>
    </row>
    <row r="66" ht="18.75" customHeight="1" s="132">
      <c r="A66" s="116" t="n"/>
      <c r="B66" s="100" t="n"/>
      <c r="C66" s="116" t="n"/>
      <c r="D66" s="116" t="n"/>
      <c r="E66" s="116" t="n"/>
      <c r="F66" s="116" t="n"/>
      <c r="G66" s="116" t="n"/>
      <c r="H66" s="116" t="n"/>
      <c r="I66" s="116" t="n"/>
      <c r="J66" s="116" t="n"/>
      <c r="K66" s="116" t="n"/>
      <c r="L66" s="116" t="n"/>
      <c r="M66" s="116" t="n"/>
      <c r="N66" s="116" t="n"/>
    </row>
    <row r="67" ht="18.75" customHeight="1" s="132">
      <c r="A67" s="116" t="n"/>
      <c r="B67" s="37" t="inlineStr">
        <is>
          <t>6.0</t>
        </is>
      </c>
      <c r="C67" s="116" t="n"/>
      <c r="D67" s="116" t="n"/>
      <c r="E67" s="116" t="n"/>
      <c r="F67" s="116" t="n"/>
      <c r="G67" s="116" t="n"/>
      <c r="H67" s="116" t="n"/>
      <c r="I67" s="116" t="n"/>
      <c r="J67" s="116" t="n"/>
      <c r="K67" s="116" t="n"/>
      <c r="L67" s="116" t="n"/>
      <c r="M67" s="116" t="n"/>
      <c r="N67" s="116" t="n"/>
    </row>
    <row r="68">
      <c r="A68" s="116" t="n"/>
      <c r="B68" s="116" t="n"/>
      <c r="C68" s="128" t="inlineStr">
        <is>
          <t>Added Disable AD User</t>
        </is>
      </c>
      <c r="D68" s="116" t="n"/>
      <c r="E68" s="116" t="n"/>
      <c r="F68" s="116" t="n"/>
      <c r="G68" s="116" t="n"/>
      <c r="H68" s="116" t="n"/>
      <c r="I68" s="116" t="n"/>
      <c r="J68" s="116" t="n"/>
      <c r="K68" s="116" t="n"/>
      <c r="L68" s="116" t="n"/>
      <c r="M68" s="116" t="n"/>
      <c r="N68" s="116" t="n"/>
    </row>
    <row r="69">
      <c r="A69" s="116" t="n"/>
      <c r="B69" s="116" t="n"/>
      <c r="C69" s="116" t="n"/>
      <c r="D69" s="116" t="inlineStr">
        <is>
          <t xml:space="preserve">Generates a copy/paste Powershell line to disable users in AD. </t>
        </is>
      </c>
      <c r="E69" s="116" t="n"/>
      <c r="F69" s="116" t="n"/>
      <c r="G69" s="116" t="n"/>
      <c r="H69" s="116" t="n"/>
      <c r="I69" s="116" t="n"/>
      <c r="J69" s="116" t="n"/>
      <c r="K69" s="116" t="n"/>
      <c r="L69" s="116" t="n"/>
      <c r="M69" s="116" t="n"/>
      <c r="N69" s="116" t="n"/>
    </row>
    <row r="70">
      <c r="A70" s="116" t="n"/>
      <c r="B70" s="116" t="n"/>
      <c r="C70" s="116" t="n"/>
      <c r="D70" s="116" t="inlineStr">
        <is>
          <t>Be careful! It disables based on the username (SamAccountName). If that username belongs to a duplicate employee, it will of course remove them instead of the intended employee.</t>
        </is>
      </c>
      <c r="E70" s="116" t="n"/>
      <c r="F70" s="116" t="n"/>
      <c r="G70" s="116" t="n"/>
      <c r="H70" s="116" t="n"/>
      <c r="I70" s="116" t="n"/>
      <c r="J70" s="116" t="n"/>
      <c r="K70" s="116" t="n"/>
      <c r="L70" s="116" t="n"/>
      <c r="M70" s="116" t="n"/>
      <c r="N70" s="116" t="n"/>
    </row>
    <row r="71">
      <c r="A71" s="116" t="n"/>
      <c r="B71" s="116" t="n"/>
      <c r="C71" s="116" t="n"/>
      <c r="D71" s="116" t="inlineStr">
        <is>
          <t>Before running I recommend opening AD and checking the employee's SamAccountName. (Add the SamAccountName column to your global search results.)</t>
        </is>
      </c>
      <c r="E71" s="116" t="n"/>
      <c r="F71" s="116" t="n"/>
      <c r="G71" s="116" t="n"/>
      <c r="H71" s="116" t="n"/>
      <c r="I71" s="116" t="n"/>
      <c r="J71" s="116" t="n"/>
      <c r="K71" s="116" t="n"/>
      <c r="L71" s="116" t="n"/>
      <c r="M71" s="116" t="n"/>
      <c r="N71" s="116" t="n"/>
    </row>
    <row r="72">
      <c r="A72" s="116" t="n"/>
      <c r="B72" s="116" t="n"/>
      <c r="C72" s="116" t="n"/>
      <c r="D72" s="116" t="n"/>
      <c r="E72" s="116" t="n"/>
      <c r="F72" s="116" t="n"/>
      <c r="G72" s="116" t="n"/>
      <c r="H72" s="116" t="n"/>
      <c r="I72" s="116" t="n"/>
      <c r="J72" s="116" t="n"/>
      <c r="K72" s="116" t="n"/>
      <c r="L72" s="116" t="n"/>
      <c r="M72" s="116" t="n"/>
      <c r="N72" s="116" t="n"/>
    </row>
    <row r="73">
      <c r="A73" s="116" t="n"/>
      <c r="B73" s="116" t="n"/>
      <c r="C73" s="116" t="n"/>
      <c r="D73" s="116" t="n"/>
      <c r="E73" s="116" t="n"/>
      <c r="F73" s="116" t="n"/>
      <c r="G73" s="116" t="n"/>
      <c r="H73" s="116" t="n"/>
      <c r="I73" s="116" t="n"/>
      <c r="J73" s="116" t="n"/>
      <c r="K73" s="116" t="n"/>
      <c r="L73" s="116" t="n"/>
      <c r="M73" s="116" t="n"/>
      <c r="N73" s="116" t="n"/>
    </row>
    <row r="74">
      <c r="A74" s="116" t="n"/>
      <c r="B74" s="116" t="n"/>
      <c r="C74" s="128" t="inlineStr">
        <is>
          <t>Added Guard functionality</t>
        </is>
      </c>
      <c r="D74" s="116" t="n"/>
      <c r="E74" s="116" t="n"/>
      <c r="F74" s="116" t="n"/>
      <c r="G74" s="116" t="n"/>
      <c r="H74" s="116" t="n"/>
      <c r="I74" s="116" t="n"/>
      <c r="J74" s="116" t="n"/>
      <c r="K74" s="116" t="n"/>
      <c r="L74" s="116" t="n"/>
      <c r="M74" s="116" t="n"/>
      <c r="N74" s="116" t="n"/>
    </row>
    <row r="75">
      <c r="A75" s="116" t="n"/>
      <c r="B75" s="116" t="n"/>
      <c r="C75" s="116" t="n"/>
      <c r="D75" s="116" t="inlineStr">
        <is>
          <t>Using the provided first and last name, it now estimates the page they're on in Guard.</t>
        </is>
      </c>
      <c r="E75" s="116" t="n"/>
      <c r="F75" s="116" t="n"/>
      <c r="G75" s="116" t="n"/>
      <c r="H75" s="116" t="n"/>
      <c r="I75" s="116" t="n"/>
      <c r="J75" s="116" t="n"/>
      <c r="K75" s="116" t="n"/>
      <c r="L75" s="116" t="n"/>
      <c r="M75" s="116" t="n"/>
      <c r="N75" s="116" t="n"/>
    </row>
    <row r="76">
      <c r="A76" s="116" t="n"/>
      <c r="B76" s="116" t="n"/>
      <c r="C76" s="116" t="n"/>
      <c r="D76" s="116" t="inlineStr">
        <is>
          <t>I can't guaruntee accuracy simply because my list of Guard here in the workbook doesn't update when you add or remove someone. I wrote a script that updates it automatically that I run manually. I plan to run it whenever needed. (Maybe once every few weeks.)</t>
        </is>
      </c>
      <c r="E76" s="116" t="n"/>
      <c r="F76" s="116" t="n"/>
      <c r="G76" s="116" t="n"/>
      <c r="H76" s="116" t="n"/>
      <c r="I76" s="116" t="n"/>
      <c r="J76" s="116" t="n"/>
      <c r="K76" s="116" t="n"/>
      <c r="L76" s="116" t="n"/>
      <c r="M76" s="116" t="n"/>
      <c r="N76" s="116" t="n"/>
    </row>
    <row r="77">
      <c r="A77" s="116" t="n"/>
      <c r="B77" s="116" t="n"/>
      <c r="C77" s="116" t="n"/>
      <c r="D77" s="116" t="n"/>
      <c r="E77" s="116" t="n"/>
      <c r="F77" s="116" t="n"/>
      <c r="G77" s="116" t="n"/>
      <c r="H77" s="116" t="n"/>
      <c r="I77" s="116" t="n"/>
      <c r="J77" s="116" t="n"/>
      <c r="K77" s="116" t="n"/>
      <c r="L77" s="116" t="n"/>
      <c r="M77" s="116" t="n"/>
      <c r="N77" s="116" t="n"/>
    </row>
    <row r="78">
      <c r="A78" s="116" t="n"/>
      <c r="B78" s="116" t="n"/>
      <c r="C78" s="116" t="n"/>
      <c r="D78" s="116" t="n"/>
      <c r="E78" s="116" t="n"/>
      <c r="F78" s="116" t="n"/>
      <c r="G78" s="116" t="n"/>
      <c r="H78" s="116" t="n"/>
      <c r="I78" s="116" t="n"/>
      <c r="J78" s="116" t="n"/>
      <c r="K78" s="116" t="n"/>
      <c r="L78" s="116" t="n"/>
      <c r="M78" s="116" t="n"/>
      <c r="N78" s="116" t="n"/>
    </row>
    <row r="79">
      <c r="A79" s="116" t="n"/>
      <c r="B79" s="116" t="n"/>
      <c r="C79" s="116" t="n"/>
      <c r="D79" s="116" t="n"/>
      <c r="E79" s="116" t="n"/>
      <c r="F79" s="116" t="n"/>
      <c r="G79" s="116" t="n"/>
      <c r="H79" s="116" t="n"/>
      <c r="I79" s="116" t="n"/>
      <c r="J79" s="116" t="n"/>
      <c r="K79" s="116" t="n"/>
      <c r="L79" s="116" t="n"/>
      <c r="M79" s="116" t="n"/>
      <c r="N79" s="116" t="n"/>
    </row>
    <row r="80" ht="18.75" customHeight="1" s="132">
      <c r="A80" s="116" t="n"/>
      <c r="B80" s="37" t="inlineStr">
        <is>
          <t>5.0</t>
        </is>
      </c>
      <c r="C80" s="116" t="n"/>
      <c r="D80" s="116" t="n"/>
      <c r="E80" s="116" t="n"/>
      <c r="F80" s="116" t="n"/>
      <c r="G80" s="116" t="n"/>
      <c r="H80" s="116" t="n"/>
      <c r="I80" s="116" t="n"/>
      <c r="J80" s="116" t="n"/>
      <c r="K80" s="116" t="n"/>
      <c r="L80" s="116" t="n"/>
      <c r="M80" s="116" t="n"/>
      <c r="N80" s="116" t="n"/>
    </row>
    <row r="81">
      <c r="A81" s="116" t="n"/>
      <c r="B81" s="116" t="n"/>
      <c r="C81" s="128" t="inlineStr">
        <is>
          <t>Added the Readme page!</t>
        </is>
      </c>
      <c r="D81" s="116" t="n"/>
      <c r="E81" s="116" t="n"/>
      <c r="F81" s="116" t="n"/>
      <c r="G81" s="116" t="n"/>
      <c r="H81" s="116" t="n"/>
      <c r="I81" s="116" t="n"/>
      <c r="J81" s="116" t="n"/>
      <c r="K81" s="116" t="n"/>
      <c r="L81" s="116" t="n"/>
      <c r="M81" s="116" t="n"/>
      <c r="N81" s="116" t="n"/>
    </row>
    <row r="82">
      <c r="A82" s="116" t="n"/>
      <c r="B82" s="116" t="n"/>
      <c r="C82" s="116" t="n"/>
      <c r="D82" s="116" t="n"/>
      <c r="E82" s="116" t="n"/>
      <c r="F82" s="116" t="n"/>
      <c r="G82" s="116" t="n"/>
      <c r="H82" s="116" t="n"/>
      <c r="I82" s="116" t="n"/>
      <c r="J82" s="116" t="n"/>
      <c r="K82" s="116" t="n"/>
      <c r="L82" s="116" t="n"/>
      <c r="M82" s="116" t="n"/>
      <c r="N82" s="116" t="n"/>
    </row>
    <row r="83">
      <c r="A83" s="116" t="n"/>
      <c r="B83" s="116" t="n"/>
      <c r="C83" s="116" t="n"/>
      <c r="D83" s="116" t="n"/>
      <c r="E83" s="116" t="n"/>
      <c r="F83" s="116" t="n"/>
      <c r="G83" s="116" t="n"/>
      <c r="H83" s="116" t="n"/>
      <c r="I83" s="116" t="n"/>
      <c r="J83" s="116" t="n"/>
      <c r="K83" s="116" t="n"/>
      <c r="L83" s="116" t="n"/>
      <c r="M83" s="116" t="n"/>
      <c r="N83" s="116" t="n"/>
    </row>
    <row r="84">
      <c r="A84" s="116" t="n"/>
      <c r="B84" s="116" t="n"/>
      <c r="C84" s="116" t="n"/>
      <c r="D84" s="116" t="n"/>
      <c r="E84" s="116" t="n"/>
      <c r="F84" s="116" t="n"/>
      <c r="G84" s="116" t="n"/>
      <c r="H84" s="116" t="n"/>
      <c r="I84" s="116" t="n"/>
      <c r="J84" s="116" t="n"/>
      <c r="K84" s="116" t="n"/>
      <c r="L84" s="116" t="n"/>
      <c r="M84" s="116" t="n"/>
      <c r="N84" s="116" t="n"/>
    </row>
    <row r="85">
      <c r="A85" s="116" t="n"/>
      <c r="B85" s="116" t="n"/>
      <c r="C85" s="116" t="n"/>
      <c r="D85" s="116" t="n"/>
      <c r="E85" s="116" t="n"/>
      <c r="F85" s="116" t="n"/>
      <c r="G85" s="116" t="n"/>
      <c r="H85" s="116" t="n"/>
      <c r="I85" s="116" t="n"/>
      <c r="J85" s="116" t="n"/>
      <c r="K85" s="116" t="n"/>
      <c r="L85" s="116" t="n"/>
      <c r="M85" s="116" t="n"/>
      <c r="N85" s="116" t="n"/>
    </row>
    <row r="86">
      <c r="A86" s="116" t="n"/>
      <c r="B86" s="116" t="n"/>
      <c r="C86" s="116" t="n"/>
      <c r="D86" s="116" t="n"/>
      <c r="E86" s="116" t="n"/>
      <c r="F86" s="116" t="n"/>
      <c r="G86" s="116" t="n"/>
      <c r="H86" s="116" t="n"/>
      <c r="I86" s="116" t="n"/>
      <c r="J86" s="116" t="n"/>
      <c r="K86" s="116" t="n"/>
      <c r="L86" s="116" t="n"/>
      <c r="M86" s="116" t="n"/>
      <c r="N86" s="116" t="n"/>
    </row>
    <row r="87">
      <c r="A87" s="116" t="n"/>
      <c r="B87" s="116" t="n"/>
      <c r="C87" s="116" t="n"/>
      <c r="D87" s="116" t="n"/>
      <c r="E87" s="116" t="n"/>
      <c r="F87" s="116" t="n"/>
      <c r="G87" s="116" t="n"/>
      <c r="H87" s="116" t="n"/>
      <c r="I87" s="116" t="n"/>
      <c r="J87" s="116" t="n"/>
      <c r="K87" s="116" t="n"/>
      <c r="L87" s="116" t="n"/>
      <c r="M87" s="116" t="n"/>
      <c r="N87" s="116" t="n"/>
    </row>
    <row r="88">
      <c r="A88" s="116" t="n"/>
      <c r="B88" s="116" t="n"/>
      <c r="C88" s="116" t="n"/>
      <c r="D88" s="116" t="n"/>
      <c r="E88" s="116" t="n"/>
      <c r="F88" s="116" t="n"/>
      <c r="G88" s="116" t="n"/>
      <c r="H88" s="116" t="n"/>
      <c r="I88" s="116" t="n"/>
      <c r="J88" s="116" t="n"/>
      <c r="K88" s="116" t="n"/>
      <c r="L88" s="116" t="n"/>
      <c r="M88" s="116" t="n"/>
      <c r="N88" s="116" t="n"/>
    </row>
    <row r="89">
      <c r="A89" s="116" t="n"/>
      <c r="B89" s="116" t="n"/>
      <c r="C89" s="116" t="n"/>
      <c r="D89" s="116" t="n"/>
      <c r="E89" s="116" t="n"/>
      <c r="F89" s="116" t="n"/>
      <c r="G89" s="116" t="n"/>
      <c r="H89" s="116" t="n"/>
      <c r="I89" s="116" t="n"/>
      <c r="J89" s="116" t="n"/>
      <c r="K89" s="116" t="n"/>
      <c r="L89" s="116" t="n"/>
      <c r="M89" s="116" t="n"/>
      <c r="N89" s="116" t="n"/>
    </row>
    <row r="90">
      <c r="A90" s="116" t="n"/>
      <c r="B90" s="116" t="n"/>
      <c r="C90" s="116" t="n"/>
      <c r="D90" s="116" t="n"/>
      <c r="E90" s="116" t="n"/>
      <c r="F90" s="116" t="n"/>
      <c r="G90" s="116" t="n"/>
      <c r="H90" s="116" t="n"/>
      <c r="I90" s="116" t="n"/>
      <c r="J90" s="116" t="n"/>
      <c r="K90" s="116" t="n"/>
      <c r="L90" s="116" t="n"/>
      <c r="M90" s="116" t="n"/>
      <c r="N90" s="116" t="n"/>
    </row>
    <row r="91">
      <c r="A91" s="116" t="n"/>
      <c r="B91" s="116" t="n"/>
      <c r="C91" s="116" t="n"/>
      <c r="D91" s="116" t="n"/>
      <c r="E91" s="116" t="n"/>
      <c r="F91" s="116" t="n"/>
      <c r="G91" s="116" t="n"/>
      <c r="H91" s="116" t="n"/>
      <c r="I91" s="116" t="n"/>
      <c r="J91" s="116" t="n"/>
      <c r="K91" s="116" t="n"/>
      <c r="L91" s="116" t="n"/>
      <c r="M91" s="116" t="n"/>
      <c r="N91" s="116" t="n"/>
    </row>
    <row r="92">
      <c r="A92" s="116" t="n"/>
      <c r="B92" s="116" t="n"/>
      <c r="C92" s="116" t="n"/>
      <c r="D92" s="116" t="n"/>
      <c r="E92" s="116" t="n"/>
      <c r="F92" s="116" t="n"/>
      <c r="G92" s="116" t="n"/>
      <c r="H92" s="116" t="n"/>
      <c r="I92" s="116" t="n"/>
      <c r="J92" s="116" t="n"/>
      <c r="K92" s="116" t="n"/>
      <c r="L92" s="116" t="n"/>
      <c r="M92" s="116" t="n"/>
      <c r="N92" s="116" t="n"/>
    </row>
    <row r="93">
      <c r="A93" s="116" t="n"/>
      <c r="B93" s="116" t="n"/>
      <c r="C93" s="116" t="n"/>
      <c r="D93" s="116" t="n"/>
      <c r="E93" s="116" t="n"/>
      <c r="F93" s="116" t="n"/>
      <c r="G93" s="116" t="n"/>
      <c r="H93" s="116" t="n"/>
      <c r="I93" s="116" t="n"/>
      <c r="J93" s="116" t="n"/>
      <c r="K93" s="116" t="n"/>
      <c r="L93" s="116" t="n"/>
      <c r="M93" s="116" t="n"/>
      <c r="N93" s="116" t="n"/>
    </row>
    <row r="94">
      <c r="A94" s="116" t="n"/>
      <c r="B94" s="116" t="n"/>
      <c r="C94" s="116" t="n"/>
      <c r="D94" s="116" t="n"/>
      <c r="E94" s="116" t="n"/>
      <c r="F94" s="116" t="n"/>
      <c r="G94" s="116" t="n"/>
      <c r="H94" s="116" t="n"/>
      <c r="I94" s="116" t="n"/>
      <c r="J94" s="116" t="n"/>
      <c r="K94" s="116" t="n"/>
      <c r="L94" s="116" t="n"/>
      <c r="M94" s="116" t="n"/>
      <c r="N94" s="116" t="n"/>
    </row>
  </sheetData>
  <pageMargins left="0.7" right="0.7" top="0.75" bottom="0.75" header="0.3" footer="0.3"/>
  <pageSetup orientation="portrait"/>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BW126"/>
  <sheetViews>
    <sheetView tabSelected="1" zoomScaleNormal="100" workbookViewId="0">
      <selection activeCell="J19" sqref="J19"/>
    </sheetView>
  </sheetViews>
  <sheetFormatPr baseColWidth="8" defaultRowHeight="15"/>
  <cols>
    <col width="9.140625" customWidth="1" style="132" min="1" max="3"/>
    <col width="33.7109375" customWidth="1" style="132" min="4" max="4"/>
    <col width="3" customWidth="1" style="132" min="5" max="5"/>
    <col width="2.7109375" customWidth="1" style="132" min="6" max="6"/>
    <col width="19.140625" bestFit="1" customWidth="1" style="132" min="7" max="7"/>
    <col width="33" customWidth="1" style="132" min="8" max="8"/>
    <col width="3.28515625" customWidth="1" style="132" min="9" max="9"/>
    <col width="13.42578125" customWidth="1" style="132" min="10" max="10"/>
    <col width="13" customWidth="1" style="132" min="11" max="11"/>
    <col width="11.85546875" customWidth="1" style="132" min="12" max="12"/>
    <col width="3" customWidth="1" style="132" min="13" max="14"/>
    <col width="3.140625" customWidth="1" style="132" min="15" max="15"/>
    <col width="20.7109375" customWidth="1" style="132" min="16" max="16"/>
    <col width="9.7109375" customWidth="1" style="132" min="17" max="17"/>
    <col width="29.42578125" customWidth="1" style="132" min="18" max="18"/>
    <col width="42.5703125" customWidth="1" style="132" min="19" max="19"/>
    <col width="5.5703125" customWidth="1" style="132" min="20" max="20"/>
    <col width="22.5703125" customWidth="1" style="132" min="21" max="21"/>
    <col width="17.85546875" customWidth="1" style="132" min="22" max="22"/>
    <col width="10" customWidth="1" style="132" min="23" max="23"/>
    <col width="9.28515625" bestFit="1" customWidth="1" style="132" min="24" max="24"/>
    <col width="9.140625" customWidth="1" style="132" min="25" max="26"/>
    <col width="9.140625" customWidth="1" style="132" min="27" max="16384"/>
  </cols>
  <sheetData>
    <row r="1" ht="15.75" customHeight="1" s="132" thickBot="1">
      <c r="A1" s="105" t="n"/>
      <c r="B1" s="105" t="n"/>
      <c r="C1" s="105" t="n"/>
      <c r="D1" s="105" t="n"/>
      <c r="E1" s="176" t="inlineStr">
        <is>
          <t>Super secret text</t>
        </is>
      </c>
      <c r="F1" s="105" t="n"/>
      <c r="G1" s="105" t="n"/>
      <c r="H1" s="105" t="n"/>
      <c r="I1" s="105" t="n"/>
      <c r="J1" s="105" t="n"/>
      <c r="K1" s="105" t="n"/>
      <c r="L1" s="105" t="n"/>
      <c r="M1" s="105" t="n"/>
      <c r="N1" s="105" t="n"/>
      <c r="O1" s="105" t="n"/>
      <c r="P1" s="105" t="n"/>
      <c r="Q1" s="105" t="n"/>
      <c r="R1" s="105" t="n"/>
      <c r="S1" s="105" t="n"/>
    </row>
    <row r="2" ht="15.75" customHeight="1" s="132" thickBot="1">
      <c r="A2" s="105" t="n"/>
      <c r="B2" s="105" t="n"/>
      <c r="C2" s="105" t="n"/>
      <c r="D2" s="105" t="n"/>
      <c r="E2" s="106" t="n"/>
      <c r="F2" s="107" t="n"/>
      <c r="G2" s="107" t="n"/>
      <c r="H2" s="107" t="n"/>
      <c r="I2" s="108" t="n"/>
      <c r="J2" s="105" t="n"/>
      <c r="K2" s="105" t="n"/>
      <c r="L2" s="105" t="n"/>
      <c r="M2" s="109" t="n"/>
      <c r="N2" s="110" t="n"/>
      <c r="O2" s="110" t="n"/>
      <c r="P2" s="110" t="n"/>
      <c r="Q2" s="111" t="n"/>
      <c r="R2" s="105" t="n"/>
      <c r="S2" s="112" t="n"/>
      <c r="T2" s="113" t="n"/>
      <c r="AA2" s="114" t="inlineStr">
        <is>
          <t>Generate powershell</t>
        </is>
      </c>
      <c r="AB2" s="80" t="n"/>
      <c r="AC2" s="80" t="n"/>
    </row>
    <row r="3">
      <c r="A3" s="105" t="n"/>
      <c r="B3" s="105" t="n"/>
      <c r="C3" s="105" t="n"/>
      <c r="D3" s="105" t="n"/>
      <c r="E3" s="115" t="n"/>
      <c r="F3" s="116" t="n"/>
      <c r="G3" s="116" t="inlineStr">
        <is>
          <t>First name</t>
        </is>
      </c>
      <c r="H3" s="117" t="n"/>
      <c r="I3" s="118" t="n"/>
      <c r="J3" s="105" t="n"/>
      <c r="K3" s="105" t="n"/>
      <c r="L3" s="105" t="n"/>
      <c r="M3" s="119" t="n"/>
      <c r="N3" s="120" t="inlineStr">
        <is>
          <t>Create AD User</t>
        </is>
      </c>
      <c r="O3" s="121" t="n"/>
      <c r="P3" s="121" t="n"/>
      <c r="Q3" s="122" t="n"/>
      <c r="R3" s="105" t="n"/>
      <c r="S3" s="123" t="n"/>
      <c r="T3" s="124" t="n">
        <v>3</v>
      </c>
      <c r="U3" s="125" t="inlineStr">
        <is>
          <t>First name</t>
        </is>
      </c>
      <c r="V3" s="104">
        <f>H3</f>
        <v/>
      </c>
      <c r="W3" s="67" t="n"/>
      <c r="X3" s="68" t="n"/>
      <c r="AA3" s="80" t="n"/>
      <c r="AB3" s="80" t="n"/>
      <c r="AC3" s="80" t="n"/>
      <c r="AD3" s="137" t="inlineStr">
        <is>
          <t>New User</t>
        </is>
      </c>
    </row>
    <row r="4">
      <c r="A4" s="105" t="n"/>
      <c r="B4" s="105" t="n"/>
      <c r="C4" s="105" t="n"/>
      <c r="D4" s="105" t="n"/>
      <c r="E4" s="115" t="n"/>
      <c r="F4" s="116" t="n"/>
      <c r="G4" s="116" t="inlineStr">
        <is>
          <t>Last name</t>
        </is>
      </c>
      <c r="H4" s="117" t="n"/>
      <c r="I4" s="118" t="n"/>
      <c r="J4" s="105" t="n"/>
      <c r="K4" s="105" t="n"/>
      <c r="L4" s="105" t="n"/>
      <c r="M4" s="119" t="n"/>
      <c r="N4" s="121" t="n"/>
      <c r="O4" s="121" t="n"/>
      <c r="P4" s="174">
        <f>IF(H3="","",'Interface - Chris'!AE4)</f>
        <v/>
      </c>
      <c r="Q4" s="122" t="inlineStr">
        <is>
          <t xml:space="preserve"> </t>
        </is>
      </c>
      <c r="R4" s="126" t="n"/>
      <c r="S4" s="123" t="n"/>
      <c r="T4" s="124" t="n">
        <v>4</v>
      </c>
      <c r="U4" s="127" t="inlineStr">
        <is>
          <t>Last name</t>
        </is>
      </c>
      <c r="V4" s="103">
        <f>H4</f>
        <v/>
      </c>
      <c r="W4" s="73" t="n"/>
      <c r="X4" s="68" t="n"/>
      <c r="AA4" s="80" t="n"/>
      <c r="AB4" s="80" t="n"/>
      <c r="AC4" s="80" t="n"/>
      <c r="AD4" t="inlineStr">
        <is>
          <t>Create AD User</t>
        </is>
      </c>
      <c r="AE4" s="174">
        <f>_xlfn.CONCAT((AE5:AE10))</f>
        <v/>
      </c>
    </row>
    <row r="5">
      <c r="A5" s="105" t="n"/>
      <c r="B5" s="105" t="n"/>
      <c r="C5" s="105" t="n"/>
      <c r="D5" s="105" t="n"/>
      <c r="E5" s="115" t="n"/>
      <c r="F5" s="116" t="n"/>
      <c r="G5" s="116" t="inlineStr">
        <is>
          <t>Mobile</t>
        </is>
      </c>
      <c r="H5" s="69" t="n"/>
      <c r="I5" s="118" t="n"/>
      <c r="J5" s="105" t="n"/>
      <c r="K5" s="105" t="n"/>
      <c r="L5" s="105" t="n"/>
      <c r="M5" s="119" t="n"/>
      <c r="N5" s="121" t="n"/>
      <c r="O5" s="121" t="n"/>
      <c r="P5" s="121" t="n"/>
      <c r="Q5" s="122" t="n"/>
      <c r="R5" s="105" t="n"/>
      <c r="S5" s="123" t="n"/>
      <c r="T5" s="124" t="n">
        <v>5</v>
      </c>
      <c r="U5" s="127" t="inlineStr">
        <is>
          <t>Full Name</t>
        </is>
      </c>
      <c r="V5" s="36">
        <f>_xlfn.CONCAT(V3, " ",V4)</f>
        <v/>
      </c>
      <c r="W5" s="20" t="n"/>
      <c r="X5" s="28" t="n"/>
      <c r="AA5" s="80" t="n"/>
      <c r="AB5" s="80" t="n"/>
      <c r="AC5" s="80" t="n"/>
      <c r="AE5" s="140">
        <f>IF('Interface - Chris'!V24,'Interface - Chris'!AE14,'Interface - Chris'!AE17)</f>
        <v/>
      </c>
      <c r="AF5" s="124" t="inlineStr">
        <is>
          <t>New User</t>
        </is>
      </c>
      <c r="AG5" s="124" t="n"/>
    </row>
    <row r="6">
      <c r="A6" s="105" t="n"/>
      <c r="B6" s="105" t="n"/>
      <c r="C6" s="105" t="n"/>
      <c r="D6" s="105" t="n"/>
      <c r="E6" s="115" t="n"/>
      <c r="F6" s="116" t="n"/>
      <c r="G6" s="116" t="inlineStr">
        <is>
          <t>Title</t>
        </is>
      </c>
      <c r="H6" s="117" t="n"/>
      <c r="I6" s="118" t="n"/>
      <c r="J6" s="105" t="n"/>
      <c r="K6" s="105" t="n"/>
      <c r="L6" s="105" t="n"/>
      <c r="M6" s="119" t="n"/>
      <c r="N6" s="120" t="inlineStr">
        <is>
          <t>Disable AD User</t>
        </is>
      </c>
      <c r="O6" s="121" t="n"/>
      <c r="P6" s="121" t="n"/>
      <c r="Q6" s="122" t="n"/>
      <c r="R6" s="105" t="n"/>
      <c r="S6" s="123" t="n"/>
      <c r="T6" s="124" t="n">
        <v>6</v>
      </c>
      <c r="U6" s="127" t="inlineStr">
        <is>
          <t>Username (or SamAccountName)</t>
        </is>
      </c>
      <c r="V6" s="36">
        <f>IF(H45="",LOWER(_xlfn.CONCAT(LEFT(V3,1),V4)),H45)</f>
        <v/>
      </c>
      <c r="W6" s="20" t="n"/>
      <c r="X6" s="28" t="n"/>
      <c r="AA6" s="80" t="n"/>
      <c r="AB6" s="80" t="n"/>
      <c r="AC6" s="80" t="n"/>
      <c r="AE6" s="140">
        <f>_xlfn.CONCAT("Add-ADGroupMember -Identity ",CHAR(34),"PingOne Nectar",CHAR(34)," -Members ",CHAR(34),'Interface - Chris'!V6,CHAR(34),CHAR(59))</f>
        <v/>
      </c>
      <c r="AF6" s="124" t="inlineStr">
        <is>
          <t>Universal groups (Ping)</t>
        </is>
      </c>
      <c r="AG6" s="124" t="n"/>
    </row>
    <row r="7">
      <c r="A7" s="105" t="n"/>
      <c r="B7" s="105" t="n"/>
      <c r="C7" s="105" t="n"/>
      <c r="D7" s="105" t="n"/>
      <c r="E7" s="115" t="n"/>
      <c r="F7" s="116" t="n"/>
      <c r="G7" s="116" t="inlineStr">
        <is>
          <t>Manager</t>
        </is>
      </c>
      <c r="H7" s="117" t="n"/>
      <c r="I7" s="118" t="n"/>
      <c r="J7" s="105" t="n"/>
      <c r="K7" s="105" t="n"/>
      <c r="L7" s="105" t="n"/>
      <c r="M7" s="119" t="n"/>
      <c r="N7" s="121" t="n"/>
      <c r="O7" s="121" t="n"/>
      <c r="P7" s="174">
        <f>IF(H3="","",'Interface - Chris'!AE46)</f>
        <v/>
      </c>
      <c r="Q7" s="122" t="inlineStr">
        <is>
          <t xml:space="preserve"> </t>
        </is>
      </c>
      <c r="R7" s="126" t="n"/>
      <c r="S7" s="123" t="n"/>
      <c r="T7" s="124" t="n">
        <v>7</v>
      </c>
      <c r="U7" s="127" t="inlineStr">
        <is>
          <t>Email</t>
        </is>
      </c>
      <c r="V7" s="36">
        <f>_xlfn.CONCAT(V6,"@safestreets.com")</f>
        <v/>
      </c>
      <c r="W7" s="20" t="n"/>
      <c r="X7" s="28" t="inlineStr">
        <is>
          <t xml:space="preserve"> </t>
        </is>
      </c>
      <c r="AA7" s="80" t="n"/>
      <c r="AB7" s="80" t="n"/>
      <c r="AC7" s="80" t="n"/>
      <c r="AE7" s="140">
        <f>_xlfn.CONCAT("Add-ADGroupMember -Identity ",CHAR(34),"PingOne Salesforce",CHAR(34)," -Members ",CHAR(34),'Interface - Chris'!V6,CHAR(34),CHAR(59))</f>
        <v/>
      </c>
      <c r="AF7" s="124" t="inlineStr">
        <is>
          <t xml:space="preserve"> </t>
        </is>
      </c>
      <c r="AG7" s="124" t="n"/>
    </row>
    <row r="8">
      <c r="A8" s="105" t="n"/>
      <c r="B8" s="105" t="n"/>
      <c r="C8" s="105" t="n"/>
      <c r="D8" s="105" t="n"/>
      <c r="E8" s="115" t="n"/>
      <c r="F8" s="116" t="n"/>
      <c r="G8" s="116" t="inlineStr">
        <is>
          <t>EmployeeID</t>
        </is>
      </c>
      <c r="H8" s="117" t="n"/>
      <c r="I8" s="118" t="n"/>
      <c r="J8" s="105" t="n"/>
      <c r="K8" s="105" t="n"/>
      <c r="L8" s="105" t="n"/>
      <c r="M8" s="119" t="n"/>
      <c r="N8" s="121" t="n"/>
      <c r="O8" s="121" t="n"/>
      <c r="P8" s="121" t="n"/>
      <c r="Q8" s="122" t="n"/>
      <c r="R8" s="105" t="n"/>
      <c r="S8" s="123" t="n"/>
      <c r="T8" s="124" t="n">
        <v>8</v>
      </c>
      <c r="U8" s="127" t="inlineStr">
        <is>
          <t>Mobile</t>
        </is>
      </c>
      <c r="V8" s="36">
        <f>SUBSTITUTE(SUBSTITUTE(SUBSTITUTE(SUBSTITUTE(H5," ",""),"-",""),")",""),"(","")</f>
        <v/>
      </c>
      <c r="W8" s="73" t="n"/>
      <c r="X8" s="68" t="n"/>
      <c r="AA8" s="80" t="n"/>
      <c r="AB8" s="80" t="n"/>
      <c r="AC8" s="80" t="n"/>
      <c r="AE8" s="140">
        <f>_xlfn.CONCAT("Add-ADGroupMember -Identity ",CHAR(34),"PingOne Salesforce staging",CHAR(34)," -Members ",CHAR(34),'Interface - Chris'!V6,CHAR(34),CHAR(59))</f>
        <v/>
      </c>
      <c r="AF8" s="124" t="inlineStr">
        <is>
          <t xml:space="preserve"> </t>
        </is>
      </c>
      <c r="AG8" s="124" t="n"/>
    </row>
    <row r="9">
      <c r="A9" s="105" t="n"/>
      <c r="B9" s="105" t="n"/>
      <c r="C9" s="105" t="n"/>
      <c r="D9" s="105" t="n"/>
      <c r="E9" s="115" t="n"/>
      <c r="F9" s="116" t="n"/>
      <c r="G9" s="116" t="n"/>
      <c r="I9" s="118" t="n"/>
      <c r="J9" s="105" t="n"/>
      <c r="K9" s="105" t="n"/>
      <c r="L9" s="105" t="n"/>
      <c r="M9" s="119" t="n"/>
      <c r="N9" s="120" t="inlineStr">
        <is>
          <t>Canned Responses</t>
        </is>
      </c>
      <c r="O9" s="121" t="n"/>
      <c r="P9" s="121" t="n"/>
      <c r="Q9" s="122" t="n"/>
      <c r="R9" s="105" t="n"/>
      <c r="S9" s="123" t="n"/>
      <c r="T9" s="124" t="n">
        <v>9</v>
      </c>
      <c r="U9" s="127" t="inlineStr">
        <is>
          <t>Department</t>
        </is>
      </c>
      <c r="V9" s="36">
        <f>VLOOKUP(V10,Data!C3:E124,2,FALSE)</f>
        <v/>
      </c>
      <c r="W9" s="20" t="n"/>
      <c r="X9" s="28" t="n"/>
      <c r="AA9" s="80" t="n"/>
      <c r="AB9" s="80" t="n"/>
      <c r="AC9" s="80" t="n"/>
      <c r="AE9" s="140">
        <f t="array" ref="AE9">IF('Interface - Chris'!V24,IF('Interface - Chris'!V11="Not EVO",'Interface - Chris'!AE22:AE23,'Interface - Chris'!AE26:AE27),VLOOKUP('Interface - Chris'!V17,'Interface - Chris'!AD30:AE38,2,FALSE))</f>
        <v/>
      </c>
      <c r="AF9" s="124" t="inlineStr">
        <is>
          <t>Conditional groups based on state and title</t>
        </is>
      </c>
      <c r="AG9" s="124" t="n"/>
    </row>
    <row r="10">
      <c r="A10" s="105" t="n"/>
      <c r="B10" s="105" t="n"/>
      <c r="C10" s="105" t="n"/>
      <c r="D10" s="105" t="n"/>
      <c r="E10" s="115" t="n"/>
      <c r="F10" s="116" t="n"/>
      <c r="G10" s="116" t="n"/>
      <c r="H10" s="116" t="n"/>
      <c r="I10" s="118" t="n"/>
      <c r="J10" s="105" t="n"/>
      <c r="K10" s="105" t="n"/>
      <c r="L10" s="105" t="n"/>
      <c r="M10" s="119" t="n"/>
      <c r="N10" s="121" t="n"/>
      <c r="O10" s="121" t="n"/>
      <c r="P10" s="121" t="n"/>
      <c r="Q10" s="122" t="n"/>
      <c r="R10" s="105" t="n"/>
      <c r="S10" s="123" t="n"/>
      <c r="T10" s="124" t="n">
        <v>10</v>
      </c>
      <c r="U10" s="127" t="inlineStr">
        <is>
          <t>Title</t>
        </is>
      </c>
      <c r="V10" s="36">
        <f>IF(H6="","",VLOOKUP(H6,Data!B3:E1048576,2,FALSE))</f>
        <v/>
      </c>
      <c r="W10" s="73" t="n"/>
      <c r="X10" s="68" t="n"/>
      <c r="AA10" s="80" t="n"/>
      <c r="AB10" s="80" t="n"/>
      <c r="AC10" s="80" t="n"/>
      <c r="AE10" s="140" t="n"/>
      <c r="AF10" t="inlineStr">
        <is>
          <t xml:space="preserve"> </t>
        </is>
      </c>
    </row>
    <row r="11">
      <c r="A11" s="105" t="n"/>
      <c r="B11" s="105" t="n"/>
      <c r="C11" s="105" t="n"/>
      <c r="D11" s="105" t="n"/>
      <c r="E11" s="115" t="n"/>
      <c r="F11" s="128" t="inlineStr">
        <is>
          <t>Non-SSP Stuff</t>
        </is>
      </c>
      <c r="G11" s="116" t="n"/>
      <c r="H11" s="116" t="n"/>
      <c r="I11" s="118" t="n"/>
      <c r="J11" s="105" t="n"/>
      <c r="K11" s="105" t="n"/>
      <c r="L11" s="105" t="n"/>
      <c r="M11" s="119" t="n"/>
      <c r="N11" s="121" t="n"/>
      <c r="O11" s="121" t="inlineStr">
        <is>
          <t>Nectar (Rylie)</t>
        </is>
      </c>
      <c r="P11" s="121" t="n"/>
      <c r="Q11" s="122" t="n"/>
      <c r="R11" s="105" t="n"/>
      <c r="S11" s="123" t="n"/>
      <c r="T11" s="124" t="n">
        <v>11</v>
      </c>
      <c r="U11" s="127" t="inlineStr">
        <is>
          <t>EVO?</t>
        </is>
      </c>
      <c r="V11" s="103">
        <f>IF(H24&lt;&gt;"Yes","Not EVO","EVO")</f>
        <v/>
      </c>
      <c r="W11" s="73" t="n"/>
      <c r="X11" s="68" t="n"/>
      <c r="AA11" s="80" t="n"/>
      <c r="AB11" s="80" t="n"/>
      <c r="AC11" s="80" t="n"/>
    </row>
    <row r="12" ht="15" customHeight="1" s="132">
      <c r="A12" s="105" t="n"/>
      <c r="B12" s="105" t="n"/>
      <c r="C12" s="105" t="n"/>
      <c r="D12" s="105" t="n"/>
      <c r="E12" s="115" t="n"/>
      <c r="G12" s="116" t="inlineStr">
        <is>
          <t>State</t>
        </is>
      </c>
      <c r="H12" s="117" t="n"/>
      <c r="I12" s="118" t="n"/>
      <c r="J12" s="105" t="n"/>
      <c r="K12" s="105" t="n"/>
      <c r="L12" s="105" t="n"/>
      <c r="M12" s="119" t="n"/>
      <c r="N12" s="121" t="n"/>
      <c r="O12" s="121" t="n"/>
      <c r="P12" s="174">
        <f>IF(H3="","",'Interface - Chris'!AF66)</f>
        <v/>
      </c>
      <c r="Q12" s="122" t="inlineStr">
        <is>
          <t xml:space="preserve"> </t>
        </is>
      </c>
      <c r="R12" s="126" t="n"/>
      <c r="S12" s="123" t="n"/>
      <c r="T12" s="124" t="n">
        <v>12</v>
      </c>
      <c r="U12" s="127" t="inlineStr">
        <is>
          <t>EmployeeID</t>
        </is>
      </c>
      <c r="V12" s="103">
        <f>H8</f>
        <v/>
      </c>
      <c r="W12" s="73" t="n"/>
      <c r="X12" s="28" t="n"/>
      <c r="AA12" s="80" t="n"/>
      <c r="AB12" s="80" t="n"/>
      <c r="AC12" s="80" t="n"/>
    </row>
    <row r="13" ht="15" customHeight="1" s="132">
      <c r="A13" s="105" t="n"/>
      <c r="B13" s="105" t="n"/>
      <c r="C13" s="105" t="n"/>
      <c r="D13" s="105" t="n"/>
      <c r="E13" s="115" t="n"/>
      <c r="F13" s="116" t="n"/>
      <c r="G13" s="116" t="inlineStr">
        <is>
          <t>Five9 Extension</t>
        </is>
      </c>
      <c r="H13" s="130" t="n"/>
      <c r="I13" s="118" t="n"/>
      <c r="J13" s="105" t="n"/>
      <c r="K13" s="105" t="n"/>
      <c r="L13" s="105" t="n"/>
      <c r="M13" s="119" t="n"/>
      <c r="N13" s="121" t="n"/>
      <c r="O13" s="121" t="n"/>
      <c r="P13" s="121" t="n"/>
      <c r="Q13" s="122" t="inlineStr">
        <is>
          <t xml:space="preserve"> </t>
        </is>
      </c>
      <c r="R13" s="105" t="n"/>
      <c r="S13" s="123" t="n"/>
      <c r="T13" s="124" t="n">
        <v>13</v>
      </c>
      <c r="U13" s="127" t="inlineStr">
        <is>
          <t>Manager username (for AD)</t>
        </is>
      </c>
      <c r="V13" s="36">
        <f>VLOOKUP(V14,Data!H3:I44,2,FALSE)</f>
        <v/>
      </c>
      <c r="W13" s="20" t="n"/>
      <c r="X13" s="68" t="n"/>
      <c r="AA13" s="80" t="n"/>
      <c r="AB13" s="80" t="n"/>
      <c r="AC13" s="80" t="n"/>
    </row>
    <row r="14">
      <c r="A14" s="105" t="n"/>
      <c r="B14" s="105" t="n"/>
      <c r="C14" s="105" t="n"/>
      <c r="D14" s="105" t="n"/>
      <c r="E14" s="115" t="n"/>
      <c r="F14" s="116" t="n"/>
      <c r="G14" s="116" t="inlineStr">
        <is>
          <t>Mitel Extension</t>
        </is>
      </c>
      <c r="H14" s="69" t="n"/>
      <c r="I14" s="118" t="n"/>
      <c r="J14" s="105" t="n"/>
      <c r="K14" s="105" t="n"/>
      <c r="L14" s="105" t="n"/>
      <c r="M14" s="119" t="n"/>
      <c r="N14" s="121" t="n"/>
      <c r="O14" s="121" t="inlineStr">
        <is>
          <t>Newhire</t>
        </is>
      </c>
      <c r="P14" s="121" t="n"/>
      <c r="Q14" s="122" t="n"/>
      <c r="R14" s="126" t="n"/>
      <c r="S14" s="123" t="n"/>
      <c r="T14" s="124" t="n">
        <v>14</v>
      </c>
      <c r="U14" s="127" t="inlineStr">
        <is>
          <t>Manager name</t>
        </is>
      </c>
      <c r="V14" s="103">
        <f>H7</f>
        <v/>
      </c>
      <c r="W14" s="73" t="n"/>
      <c r="X14" s="68" t="inlineStr">
        <is>
          <t xml:space="preserve"> </t>
        </is>
      </c>
      <c r="AA14" s="80" t="n"/>
      <c r="AB14" s="80" t="n"/>
      <c r="AC14" s="80" t="n"/>
      <c r="AD14" s="137" t="inlineStr">
        <is>
          <t>SSP or SSP EVO</t>
        </is>
      </c>
      <c r="AE14" s="138">
        <f>_xlfn.CONCAT(AF14:XFD14)</f>
        <v/>
      </c>
      <c r="AF14" t="inlineStr">
        <is>
          <t>New-ADUser -SamAccountName "</t>
        </is>
      </c>
      <c r="AG14" s="131">
        <f>'Interface - Chris'!V6</f>
        <v/>
      </c>
      <c r="AH14" t="inlineStr">
        <is>
          <t>" -Name "</t>
        </is>
      </c>
      <c r="AI14" s="131">
        <f>'Interface - Chris'!V5</f>
        <v/>
      </c>
      <c r="AJ14" t="inlineStr">
        <is>
          <t>" -GivenName "</t>
        </is>
      </c>
      <c r="AK14" s="131">
        <f>'Interface - Chris'!V3</f>
        <v/>
      </c>
      <c r="AL14" t="inlineStr">
        <is>
          <t>" -Surname "</t>
        </is>
      </c>
      <c r="AM14" s="131">
        <f>'Interface - Chris'!V4</f>
        <v/>
      </c>
      <c r="AN14" t="inlineStr">
        <is>
          <t>" -DisplayName "</t>
        </is>
      </c>
      <c r="AO14" s="131">
        <f>'Interface - Chris'!V5</f>
        <v/>
      </c>
      <c r="AP14" t="inlineStr">
        <is>
          <t>" -UserPrincipalName "</t>
        </is>
      </c>
      <c r="AQ14" s="134">
        <f>_xlfn.CONCAT('Interface - Chris'!V6,"@safestreets.com")</f>
        <v/>
      </c>
      <c r="AR14" t="inlineStr">
        <is>
          <t>" -AccountPassword (ConvertTo-SecureString "</t>
        </is>
      </c>
      <c r="AS14" s="131">
        <f>'Interface - Chris'!V19</f>
        <v/>
      </c>
      <c r="AT14" t="inlineStr">
        <is>
          <t>" -AsPlainText -Force) -Path "</t>
        </is>
      </c>
      <c r="AU14" t="inlineStr">
        <is>
          <t>OU=SSPs,DC=alarmteam,DC=com</t>
        </is>
      </c>
      <c r="AV14" t="inlineStr">
        <is>
          <t xml:space="preserve">" -ChangePasswordAtLogon $False </t>
        </is>
      </c>
      <c r="AW14" s="177" t="inlineStr">
        <is>
          <t>-Enabled 1 -MobilePhone "</t>
        </is>
      </c>
      <c r="AX14" s="131">
        <f>'Interface - Chris'!V8</f>
        <v/>
      </c>
      <c r="AY14" t="inlineStr">
        <is>
          <t>" -Department "</t>
        </is>
      </c>
      <c r="AZ14" s="131">
        <f>'Interface - Chris'!V9</f>
        <v/>
      </c>
      <c r="BA14" t="inlineStr">
        <is>
          <t>" -Title "</t>
        </is>
      </c>
      <c r="BB14" s="131">
        <f>'Interface - Chris'!V10</f>
        <v/>
      </c>
      <c r="BC14" t="inlineStr">
        <is>
          <t>" -EmployeeID "</t>
        </is>
      </c>
      <c r="BD14" s="131">
        <f>'Interface - Chris'!V12</f>
        <v/>
      </c>
      <c r="BE14" t="inlineStr">
        <is>
          <t>" -EmployeeNumber "</t>
        </is>
      </c>
      <c r="BF14" s="131">
        <f>'Interface - Chris'!V12</f>
        <v/>
      </c>
      <c r="BG14" t="inlineStr">
        <is>
          <t>" -Manager "</t>
        </is>
      </c>
      <c r="BH14" s="131">
        <f>'Interface - Chris'!V13</f>
        <v/>
      </c>
      <c r="BI14" t="inlineStr">
        <is>
          <t>" -PasswordNeverExpires $True</t>
        </is>
      </c>
      <c r="BJ14" t="inlineStr">
        <is>
          <t>;</t>
        </is>
      </c>
    </row>
    <row r="15">
      <c r="A15" s="105" t="n"/>
      <c r="B15" s="105" t="n"/>
      <c r="C15" s="105" t="n"/>
      <c r="D15" s="105" t="n"/>
      <c r="E15" s="115" t="n"/>
      <c r="F15" s="116" t="n"/>
      <c r="G15" s="116" t="inlineStr">
        <is>
          <t>Mitel Queues</t>
        </is>
      </c>
      <c r="H15" s="117" t="n"/>
      <c r="I15" s="118" t="n"/>
      <c r="J15" s="105" t="n"/>
      <c r="K15" s="105" t="n"/>
      <c r="L15" s="105" t="n"/>
      <c r="M15" s="119" t="n"/>
      <c r="N15" s="121" t="n"/>
      <c r="O15" s="121" t="n"/>
      <c r="P15" s="174">
        <f>IF(H3="","",'Interface - Chris'!AF70)</f>
        <v/>
      </c>
      <c r="Q15" s="122" t="inlineStr">
        <is>
          <t xml:space="preserve"> </t>
        </is>
      </c>
      <c r="R15" s="105" t="n"/>
      <c r="S15" s="123" t="n"/>
      <c r="T15" s="124" t="n">
        <v>15</v>
      </c>
      <c r="U15" s="127" t="inlineStr">
        <is>
          <t>Address</t>
        </is>
      </c>
      <c r="V15" s="103">
        <f>IF(V24,H20,VLOOKUP(V17,Data!W3:AA11,2,FALSE))</f>
        <v/>
      </c>
      <c r="W15" s="70" t="n"/>
      <c r="X15" s="71" t="inlineStr">
        <is>
          <t xml:space="preserve"> </t>
        </is>
      </c>
      <c r="AA15" s="80" t="n"/>
      <c r="AB15" s="80" t="n"/>
      <c r="AC15" s="80" t="n"/>
      <c r="AG15" t="inlineStr">
        <is>
          <t>SamAccountName</t>
        </is>
      </c>
      <c r="AI15" t="inlineStr">
        <is>
          <t>Full name</t>
        </is>
      </c>
      <c r="AK15" t="inlineStr">
        <is>
          <t>First name</t>
        </is>
      </c>
      <c r="AM15" t="inlineStr">
        <is>
          <t>Last name</t>
        </is>
      </c>
      <c r="AO15" t="inlineStr">
        <is>
          <t>Display Name</t>
        </is>
      </c>
      <c r="AQ15" t="inlineStr">
        <is>
          <t>Username</t>
        </is>
      </c>
      <c r="AS15" t="inlineStr">
        <is>
          <t>Password</t>
        </is>
      </c>
      <c r="AU15" t="inlineStr">
        <is>
          <t>distiguishedName</t>
        </is>
      </c>
      <c r="AX15" t="inlineStr">
        <is>
          <t>Mobile</t>
        </is>
      </c>
      <c r="AZ15" t="inlineStr">
        <is>
          <t>Department</t>
        </is>
      </c>
      <c r="BB15" t="inlineStr">
        <is>
          <t>Job Title</t>
        </is>
      </c>
      <c r="BD15" t="inlineStr">
        <is>
          <t>Employee ID</t>
        </is>
      </c>
      <c r="BF15" t="inlineStr">
        <is>
          <t>EmployeeNumber</t>
        </is>
      </c>
      <c r="BH15" t="inlineStr">
        <is>
          <t>Manager</t>
        </is>
      </c>
    </row>
    <row r="16" ht="15" customHeight="1" s="132" thickBot="1">
      <c r="A16" s="105" t="n"/>
      <c r="B16" s="105" t="n"/>
      <c r="C16" s="105" t="n"/>
      <c r="D16" s="105" t="n"/>
      <c r="E16" s="115" t="n"/>
      <c r="F16" s="116" t="n"/>
      <c r="G16" s="116" t="inlineStr">
        <is>
          <t>Template employee</t>
        </is>
      </c>
      <c r="H16" s="117" t="n"/>
      <c r="I16" s="118" t="n"/>
      <c r="J16" s="105" t="n"/>
      <c r="K16" s="105" t="n"/>
      <c r="L16" s="105" t="n"/>
      <c r="M16" s="119" t="n"/>
      <c r="N16" s="121" t="n"/>
      <c r="O16" s="121" t="n"/>
      <c r="P16" s="121" t="n"/>
      <c r="Q16" s="122" t="n"/>
      <c r="R16" s="126" t="n"/>
      <c r="S16" s="123" t="n"/>
      <c r="T16" s="124" t="n">
        <v>16</v>
      </c>
      <c r="U16" s="127" t="inlineStr">
        <is>
          <t>City</t>
        </is>
      </c>
      <c r="V16" s="103">
        <f>IF(V24,H21,VLOOKUP(V17,Data!W3:AA11,3,FALSE))</f>
        <v/>
      </c>
      <c r="W16" s="70" t="n"/>
      <c r="X16" s="71" t="n"/>
      <c r="AA16" s="80" t="n"/>
      <c r="AB16" s="80" t="n"/>
      <c r="AC16" s="80" t="n"/>
    </row>
    <row r="17" ht="16.5" customHeight="1" s="132" thickBot="1" thickTop="1">
      <c r="A17" s="105" t="n"/>
      <c r="B17" s="105" t="n"/>
      <c r="C17" s="105" t="n"/>
      <c r="D17" s="105" t="n"/>
      <c r="E17" s="115" t="n"/>
      <c r="F17" s="116" t="n"/>
      <c r="G17" s="116" t="inlineStr">
        <is>
          <t>Template extension</t>
        </is>
      </c>
      <c r="H17" s="69" t="n"/>
      <c r="I17" s="118" t="n"/>
      <c r="J17" s="105" t="n"/>
      <c r="K17" s="105" t="n"/>
      <c r="L17" s="105" t="n"/>
      <c r="M17" s="119" t="n"/>
      <c r="N17" s="121" t="n"/>
      <c r="O17" s="121">
        <f>IF(V24,"Welcome email (SSP)","Welcome email")</f>
        <v/>
      </c>
      <c r="P17" s="121" t="n"/>
      <c r="Q17" s="122" t="inlineStr">
        <is>
          <t xml:space="preserve"> </t>
        </is>
      </c>
      <c r="R17" s="105" t="n"/>
      <c r="S17" s="105" t="n"/>
      <c r="T17" s="124" t="n">
        <v>17</v>
      </c>
      <c r="U17" s="127" t="inlineStr">
        <is>
          <t>State</t>
        </is>
      </c>
      <c r="V17" s="103">
        <f>IF(V24,H22,H12)</f>
        <v/>
      </c>
      <c r="W17" s="70" t="n"/>
      <c r="X17" s="71" t="n"/>
      <c r="AA17" s="80" t="n"/>
      <c r="AB17" s="80" t="n"/>
      <c r="AC17" s="80" t="n"/>
      <c r="AD17" s="137" t="inlineStr">
        <is>
          <t>Non-SSP</t>
        </is>
      </c>
      <c r="AE17" s="138">
        <f>_xlfn.CONCAT(AF17:XFD17)</f>
        <v/>
      </c>
      <c r="AF17" t="inlineStr">
        <is>
          <t>New-ADUser -SamAccountName "</t>
        </is>
      </c>
      <c r="AG17" s="131">
        <f>'Interface - Chris'!V6</f>
        <v/>
      </c>
      <c r="AH17" t="inlineStr">
        <is>
          <t>" -Name "</t>
        </is>
      </c>
      <c r="AI17" s="131">
        <f>'Interface - Chris'!V5</f>
        <v/>
      </c>
      <c r="AJ17" t="inlineStr">
        <is>
          <t>" -GivenName "</t>
        </is>
      </c>
      <c r="AK17" s="131">
        <f>'Interface - Chris'!V3</f>
        <v/>
      </c>
      <c r="AL17" t="inlineStr">
        <is>
          <t>" -Surname "</t>
        </is>
      </c>
      <c r="AM17" s="131">
        <f>'Interface - Chris'!V4</f>
        <v/>
      </c>
      <c r="AN17" t="inlineStr">
        <is>
          <t>" -DisplayName "</t>
        </is>
      </c>
      <c r="AO17" s="131">
        <f>'Interface - Chris'!V5</f>
        <v/>
      </c>
      <c r="AP17" t="inlineStr">
        <is>
          <t>" -UserPrincipalName "</t>
        </is>
      </c>
      <c r="AQ17" s="134">
        <f>_xlfn.CONCAT('Interface - Chris'!V6,"@safestreets.com")</f>
        <v/>
      </c>
      <c r="AR17" t="inlineStr">
        <is>
          <t>" -AccountPassword (ConvertTo-SecureString "</t>
        </is>
      </c>
      <c r="AS17" s="133" t="inlineStr">
        <is>
          <t>Safe12345!</t>
        </is>
      </c>
      <c r="AT17" t="inlineStr">
        <is>
          <t>" -AsPlainText -Force) -Path "</t>
        </is>
      </c>
      <c r="AU17" s="134">
        <f>'Interface - Chris'!V21</f>
        <v/>
      </c>
      <c r="AV17" t="inlineStr">
        <is>
          <t xml:space="preserve">" -ChangePasswordAtLogon $True </t>
        </is>
      </c>
      <c r="AW17" s="177" t="inlineStr">
        <is>
          <t>-Enabled 1 -MobilePhone "</t>
        </is>
      </c>
      <c r="AX17" s="131">
        <f>'Interface - Chris'!V8</f>
        <v/>
      </c>
      <c r="AY17" t="inlineStr">
        <is>
          <t>" -Title "</t>
        </is>
      </c>
      <c r="AZ17" s="135">
        <f>'Interface - Chris'!V10</f>
        <v/>
      </c>
      <c r="BA17" t="inlineStr">
        <is>
          <t>" -Department "</t>
        </is>
      </c>
      <c r="BB17" s="135">
        <f>'Interface - Chris'!V9</f>
        <v/>
      </c>
      <c r="BC17" t="inlineStr">
        <is>
          <t>" -EmployeeID "</t>
        </is>
      </c>
      <c r="BD17" s="136">
        <f>'Interface - Chris'!V12</f>
        <v/>
      </c>
      <c r="BE17" t="inlineStr">
        <is>
          <t>" -EmployeeNumber "</t>
        </is>
      </c>
      <c r="BF17" s="136">
        <f>'Interface - Chris'!V12</f>
        <v/>
      </c>
      <c r="BG17" t="inlineStr">
        <is>
          <t>" -Manager "</t>
        </is>
      </c>
      <c r="BH17" s="131">
        <f>'Interface - Chris'!V13</f>
        <v/>
      </c>
      <c r="BI17" t="inlineStr">
        <is>
          <t>" -HomeDrive H: -HomeDirectory "\\serverc.alarmteam.com\ausers$\%username%"</t>
        </is>
      </c>
      <c r="BJ17" t="inlineStr">
        <is>
          <t>;</t>
        </is>
      </c>
    </row>
    <row r="18" ht="15" customHeight="1" s="132" thickTop="1">
      <c r="A18" s="105" t="n"/>
      <c r="B18" s="105" t="n"/>
      <c r="C18" s="105" t="n"/>
      <c r="D18" s="105" t="n"/>
      <c r="E18" s="115" t="n"/>
      <c r="F18" s="116" t="n"/>
      <c r="G18" s="116" t="n"/>
      <c r="H18" s="116" t="n"/>
      <c r="I18" s="118" t="n"/>
      <c r="J18" s="105" t="n"/>
      <c r="K18" s="105" t="n"/>
      <c r="L18" s="105" t="n"/>
      <c r="M18" s="119" t="n"/>
      <c r="N18" s="121" t="n"/>
      <c r="O18" s="121" t="n"/>
      <c r="P18" s="174">
        <f>IF(H3="","",(IF(V24,'Interface - Chris'!AH84,'Interface - Chris'!AH79)))</f>
        <v/>
      </c>
      <c r="Q18" s="122" t="inlineStr">
        <is>
          <t xml:space="preserve"> </t>
        </is>
      </c>
      <c r="R18" s="126" t="n"/>
      <c r="S18" s="105" t="n"/>
      <c r="T18" s="124" t="n">
        <v>18</v>
      </c>
      <c r="U18" s="127" t="inlineStr">
        <is>
          <t>Zip</t>
        </is>
      </c>
      <c r="V18" s="103">
        <f>IF(V24,H23,VLOOKUP(V17,Data!W3:AA11,5,FALSE))</f>
        <v/>
      </c>
      <c r="W18" s="73" t="n"/>
      <c r="AA18" s="80" t="n"/>
      <c r="AB18" s="80" t="n"/>
      <c r="AC18" s="80" t="n"/>
      <c r="AG18" t="inlineStr">
        <is>
          <t>SamAccountName</t>
        </is>
      </c>
      <c r="AI18" t="inlineStr">
        <is>
          <t>Full name</t>
        </is>
      </c>
      <c r="AK18" t="inlineStr">
        <is>
          <t>First name</t>
        </is>
      </c>
      <c r="AM18" t="inlineStr">
        <is>
          <t>Last name</t>
        </is>
      </c>
      <c r="AO18" t="inlineStr">
        <is>
          <t>Display Name</t>
        </is>
      </c>
      <c r="AQ18" t="inlineStr">
        <is>
          <t>Username</t>
        </is>
      </c>
      <c r="AS18" t="inlineStr">
        <is>
          <t>Password</t>
        </is>
      </c>
      <c r="AU18" t="inlineStr">
        <is>
          <t>distiguishedName</t>
        </is>
      </c>
      <c r="AX18" t="inlineStr">
        <is>
          <t>Mobile</t>
        </is>
      </c>
      <c r="AZ18" t="inlineStr">
        <is>
          <t>Job Title</t>
        </is>
      </c>
      <c r="BB18" t="inlineStr">
        <is>
          <t>Department</t>
        </is>
      </c>
      <c r="BD18" t="inlineStr">
        <is>
          <t>Employee ID</t>
        </is>
      </c>
      <c r="BF18" t="inlineStr">
        <is>
          <t>EmployeeNumber</t>
        </is>
      </c>
      <c r="BH18" t="inlineStr">
        <is>
          <t>Manager</t>
        </is>
      </c>
    </row>
    <row r="19">
      <c r="A19" s="105" t="n"/>
      <c r="B19" s="105" t="n"/>
      <c r="C19" s="105" t="n"/>
      <c r="D19" s="105" t="n"/>
      <c r="E19" s="115" t="n"/>
      <c r="F19" s="128" t="inlineStr">
        <is>
          <t>SSP Stuff</t>
        </is>
      </c>
      <c r="G19" s="116" t="n"/>
      <c r="H19" s="129" t="n"/>
      <c r="I19" s="118" t="n"/>
      <c r="J19" s="105" t="n"/>
      <c r="K19" s="105" t="n"/>
      <c r="L19" s="105" t="n"/>
      <c r="M19" s="119" t="n"/>
      <c r="N19" s="121" t="n"/>
      <c r="O19" s="121" t="n"/>
      <c r="P19" s="121" t="n"/>
      <c r="Q19" s="122" t="inlineStr">
        <is>
          <t xml:space="preserve"> </t>
        </is>
      </c>
      <c r="R19" s="105" t="n"/>
      <c r="S19" s="105" t="n"/>
      <c r="T19" s="124" t="n">
        <v>19</v>
      </c>
      <c r="U19" s="127" t="inlineStr">
        <is>
          <t>Password</t>
        </is>
      </c>
      <c r="V19" s="72">
        <f>IF(H23="","",IF(H26="",(_xlfn.CONCAT(H21,LEFT(H23,2),"!")),H26))</f>
        <v/>
      </c>
      <c r="W19" s="20">
        <f>IF(V19="",X18="",IF(V19="","",IF(LEN(V19)&gt;9,"","Too short")))</f>
        <v/>
      </c>
      <c r="X19" s="28" t="n"/>
      <c r="AA19" s="80" t="n"/>
      <c r="AB19" s="80" t="n"/>
      <c r="AC19" s="80" t="n"/>
      <c r="AV19" s="113" t="n"/>
      <c r="AX19" s="113" t="n"/>
    </row>
    <row r="20" ht="15" customHeight="1" s="132">
      <c r="A20" s="105" t="n"/>
      <c r="B20" s="105" t="n"/>
      <c r="C20" s="105" t="n"/>
      <c r="D20" s="105" t="n"/>
      <c r="E20" s="115" t="n"/>
      <c r="F20" s="116" t="n"/>
      <c r="G20" s="116" t="inlineStr">
        <is>
          <t>Address</t>
        </is>
      </c>
      <c r="H20" s="117" t="n"/>
      <c r="I20" s="118" t="n"/>
      <c r="J20" s="105" t="n"/>
      <c r="K20" s="105" t="n"/>
      <c r="L20" s="105" t="n"/>
      <c r="M20" s="119" t="n"/>
      <c r="N20" s="121" t="n"/>
      <c r="O20" s="121">
        <f>IF(V24,"Manager email (SSP)","Manager email")</f>
        <v/>
      </c>
      <c r="P20" s="121" t="n"/>
      <c r="Q20" s="122" t="n"/>
      <c r="R20" s="126" t="n"/>
      <c r="S20" s="105" t="n"/>
      <c r="T20" s="124" t="n">
        <v>20</v>
      </c>
      <c r="U20" s="127" t="inlineStr">
        <is>
          <t>Template employee</t>
        </is>
      </c>
      <c r="V20" s="72">
        <f>H16</f>
        <v/>
      </c>
      <c r="W20" s="73" t="n"/>
      <c r="X20" s="68" t="inlineStr">
        <is>
          <t xml:space="preserve"> </t>
        </is>
      </c>
      <c r="AA20" s="80" t="n"/>
      <c r="AB20" s="80" t="n"/>
      <c r="AC20" s="80" t="n"/>
      <c r="AD20" s="137" t="inlineStr">
        <is>
          <t>Groups</t>
        </is>
      </c>
      <c r="AV20" s="113" t="n"/>
      <c r="AX20" s="113" t="n"/>
    </row>
    <row r="21" ht="15" customHeight="1" s="132">
      <c r="A21" s="105" t="n"/>
      <c r="B21" s="105" t="n"/>
      <c r="C21" s="105" t="n"/>
      <c r="D21" s="105" t="n"/>
      <c r="E21" s="115" t="n"/>
      <c r="F21" s="116" t="n"/>
      <c r="G21" s="116" t="inlineStr">
        <is>
          <t>City</t>
        </is>
      </c>
      <c r="H21" s="117" t="n"/>
      <c r="I21" s="118" t="n"/>
      <c r="J21" s="105" t="n"/>
      <c r="K21" s="105" t="n"/>
      <c r="L21" s="105" t="n"/>
      <c r="M21" s="119" t="n"/>
      <c r="N21" s="121" t="n"/>
      <c r="O21" s="121" t="n"/>
      <c r="P21" s="174">
        <f>IF(H3="","",(IF(V24,'Interface - Chris'!AH97,'Interface - Chris'!AH93)))</f>
        <v/>
      </c>
      <c r="Q21" s="122" t="inlineStr">
        <is>
          <t xml:space="preserve"> </t>
        </is>
      </c>
      <c r="R21" s="105" t="n"/>
      <c r="S21" s="105" t="n"/>
      <c r="T21" s="124" t="n">
        <v>21</v>
      </c>
      <c r="U21" s="127" t="inlineStr">
        <is>
          <t>DistinguishedName</t>
        </is>
      </c>
      <c r="V21" s="72">
        <f>'Interface - Chris'!AD124</f>
        <v/>
      </c>
      <c r="W21" s="73" t="n"/>
      <c r="X21" s="68" t="inlineStr">
        <is>
          <t xml:space="preserve"> </t>
        </is>
      </c>
      <c r="AA21" s="80" t="n"/>
      <c r="AB21" s="80" t="n"/>
      <c r="AC21" s="80" t="n"/>
      <c r="AD21" s="137" t="inlineStr">
        <is>
          <t>SSP</t>
        </is>
      </c>
      <c r="AF21" t="inlineStr">
        <is>
          <t xml:space="preserve"> </t>
        </is>
      </c>
      <c r="AG21" t="inlineStr">
        <is>
          <t>Groups</t>
        </is>
      </c>
      <c r="AI21" t="inlineStr">
        <is>
          <t>SamAccountName</t>
        </is>
      </c>
    </row>
    <row r="22" ht="15" customHeight="1" s="132">
      <c r="A22" s="105" t="n"/>
      <c r="B22" s="105" t="n"/>
      <c r="C22" s="105" t="n"/>
      <c r="D22" s="105" t="n"/>
      <c r="E22" s="115" t="n"/>
      <c r="F22" s="116" t="n"/>
      <c r="G22" s="116" t="inlineStr">
        <is>
          <t>State</t>
        </is>
      </c>
      <c r="H22" s="117" t="n"/>
      <c r="I22" s="118" t="n"/>
      <c r="J22" s="105" t="n"/>
      <c r="K22" s="105" t="n"/>
      <c r="L22" s="105" t="n"/>
      <c r="M22" s="119" t="n"/>
      <c r="N22" s="121" t="n"/>
      <c r="O22" s="121" t="n"/>
      <c r="P22" s="121" t="n"/>
      <c r="Q22" s="122" t="n"/>
      <c r="R22" s="126" t="n"/>
      <c r="S22" s="105" t="n"/>
      <c r="T22" s="124" t="n">
        <v>22</v>
      </c>
      <c r="U22" s="127" t="inlineStr">
        <is>
          <t>Guard page</t>
        </is>
      </c>
      <c r="V22" s="72">
        <f>VLOOKUP(V5,Data!AL3:AQ1154,5,FALSE)</f>
        <v/>
      </c>
      <c r="W22" s="73">
        <f>VLOOKUP(V5,Data!AL3:AQ1154,6,FALSE)</f>
        <v/>
      </c>
      <c r="X22" s="145" t="n"/>
      <c r="AA22" s="80" t="n"/>
      <c r="AB22" s="80" t="n"/>
      <c r="AC22" s="80" t="n"/>
      <c r="AE22" s="138">
        <f>_xlfn.CONCAT(AF22:AJ22)</f>
        <v/>
      </c>
      <c r="AF22" t="inlineStr">
        <is>
          <t>Add-ADGroupMember -Identity "</t>
        </is>
      </c>
      <c r="AG22" s="142" t="inlineStr">
        <is>
          <t>SSPs</t>
        </is>
      </c>
      <c r="AH22" t="inlineStr">
        <is>
          <t>" -Members "</t>
        </is>
      </c>
      <c r="AI22" s="134">
        <f>'Interface - Chris'!V6</f>
        <v/>
      </c>
      <c r="AJ22" t="inlineStr">
        <is>
          <t>";</t>
        </is>
      </c>
    </row>
    <row r="23">
      <c r="A23" s="105" t="n"/>
      <c r="B23" s="105" t="n"/>
      <c r="C23" s="105" t="n"/>
      <c r="D23" s="105" t="n"/>
      <c r="E23" s="115" t="n"/>
      <c r="F23" s="116" t="n"/>
      <c r="G23" s="116" t="inlineStr">
        <is>
          <t>Zip</t>
        </is>
      </c>
      <c r="H23" s="69" t="n"/>
      <c r="I23" s="118" t="n"/>
      <c r="J23" s="105" t="n"/>
      <c r="K23" s="105" t="n"/>
      <c r="L23" s="105" t="n"/>
      <c r="M23" s="119" t="n"/>
      <c r="N23" s="121" t="n"/>
      <c r="O23" s="121" t="inlineStr">
        <is>
          <t>SSP email login</t>
        </is>
      </c>
      <c r="P23" s="121" t="n"/>
      <c r="Q23" s="122" t="inlineStr">
        <is>
          <t xml:space="preserve"> </t>
        </is>
      </c>
      <c r="R23" s="105" t="n"/>
      <c r="S23" s="105" t="n"/>
      <c r="T23" s="124" t="n">
        <v>23</v>
      </c>
      <c r="U23" s="127" t="inlineStr">
        <is>
          <t>Mailbox database (Exchange)</t>
        </is>
      </c>
      <c r="V23" s="139">
        <f>IF(V10="Smart Security Pro","SSP",VLOOKUP(V17,Data!P3:Q11,2,FALSE))</f>
        <v/>
      </c>
      <c r="W23" s="144" t="n"/>
      <c r="AA23" s="80" t="n"/>
      <c r="AB23" s="80" t="n"/>
      <c r="AC23" s="80" t="n"/>
      <c r="AE23" s="138">
        <f>_xlfn.CONCAT(AF23:AJ23)</f>
        <v/>
      </c>
      <c r="AF23" t="inlineStr">
        <is>
          <t>Add-ADGroupMember -Identity "</t>
        </is>
      </c>
      <c r="AG23" s="142" t="inlineStr">
        <is>
          <t>Smart Security Pro Remote</t>
        </is>
      </c>
      <c r="AH23" t="inlineStr">
        <is>
          <t>" -Members "</t>
        </is>
      </c>
      <c r="AI23" s="134">
        <f>'Interface - Chris'!V6</f>
        <v/>
      </c>
      <c r="AJ23" t="inlineStr">
        <is>
          <t>";</t>
        </is>
      </c>
      <c r="AX23" s="113" t="n"/>
    </row>
    <row r="24">
      <c r="A24" s="105" t="n"/>
      <c r="B24" s="105" t="n"/>
      <c r="C24" s="105" t="n"/>
      <c r="D24" s="105" t="n"/>
      <c r="E24" s="115" t="n"/>
      <c r="F24" s="116" t="n"/>
      <c r="G24" s="116" t="inlineStr">
        <is>
          <t>EVO?</t>
        </is>
      </c>
      <c r="H24" s="117" t="n"/>
      <c r="I24" s="118" t="n"/>
      <c r="J24" s="105" t="n"/>
      <c r="K24" s="105" t="n"/>
      <c r="L24" s="105" t="n"/>
      <c r="M24" s="119" t="n"/>
      <c r="N24" s="121" t="n"/>
      <c r="O24" s="121" t="n"/>
      <c r="P24" s="174">
        <f>IF(V24,'Interface - Chris'!AF109,"")</f>
        <v/>
      </c>
      <c r="Q24" s="122" t="inlineStr">
        <is>
          <t xml:space="preserve"> </t>
        </is>
      </c>
      <c r="R24" s="126" t="n"/>
      <c r="S24" s="105" t="n"/>
      <c r="T24" s="124" t="n">
        <v>24</v>
      </c>
      <c r="U24" s="127" t="inlineStr">
        <is>
          <t>Is SSP</t>
        </is>
      </c>
      <c r="V24" s="140">
        <f>IF(V10="Smart Security Pro",TRUE,FALSE)</f>
        <v/>
      </c>
      <c r="W24" s="144" t="n"/>
      <c r="AA24" s="80" t="n"/>
      <c r="AB24" s="80" t="n"/>
      <c r="AC24" s="80" t="n"/>
    </row>
    <row r="25">
      <c r="A25" s="105" t="n"/>
      <c r="B25" s="105" t="n"/>
      <c r="C25" s="105" t="n"/>
      <c r="D25" s="105" t="n"/>
      <c r="E25" s="115" t="n"/>
      <c r="F25" s="116" t="n"/>
      <c r="G25" s="116" t="inlineStr">
        <is>
          <t>Personal Email</t>
        </is>
      </c>
      <c r="H25" s="141" t="n"/>
      <c r="I25" s="118" t="n"/>
      <c r="J25" s="105" t="n"/>
      <c r="K25" s="105" t="n"/>
      <c r="L25" s="105" t="n"/>
      <c r="M25" s="119" t="n"/>
      <c r="N25" s="121" t="n"/>
      <c r="O25" s="121" t="n"/>
      <c r="P25" s="121" t="n"/>
      <c r="Q25" s="122" t="inlineStr">
        <is>
          <t xml:space="preserve"> </t>
        </is>
      </c>
      <c r="R25" s="105" t="n"/>
      <c r="S25" s="105" t="n"/>
      <c r="T25" s="124" t="n">
        <v>25</v>
      </c>
      <c r="U25" s="127" t="inlineStr">
        <is>
          <t>Is Sales Reps: Inside Sales Department</t>
        </is>
      </c>
      <c r="V25" s="139">
        <f>IF(V9="Sales Reps: Inside Sales",TRUE,FALSE)</f>
        <v/>
      </c>
      <c r="W25" s="144" t="n"/>
      <c r="AA25" s="80" t="n"/>
      <c r="AB25" s="80" t="n"/>
      <c r="AC25" s="80" t="n"/>
      <c r="AD25" s="137" t="inlineStr">
        <is>
          <t>EVO SSP</t>
        </is>
      </c>
      <c r="AF25" t="inlineStr">
        <is>
          <t xml:space="preserve"> </t>
        </is>
      </c>
      <c r="AG25" t="inlineStr">
        <is>
          <t>Groups</t>
        </is>
      </c>
    </row>
    <row r="26">
      <c r="A26" s="105" t="n"/>
      <c r="B26" s="105" t="n"/>
      <c r="C26" s="105" t="n"/>
      <c r="D26" s="105" t="n"/>
      <c r="E26" s="115" t="n"/>
      <c r="F26" s="116" t="n"/>
      <c r="G26" s="116" t="inlineStr">
        <is>
          <t>Password</t>
        </is>
      </c>
      <c r="H26" s="117" t="n"/>
      <c r="I26" s="118" t="n"/>
      <c r="J26" s="105" t="n"/>
      <c r="K26" s="105" t="n"/>
      <c r="L26" s="105" t="n"/>
      <c r="M26" s="119" t="n"/>
      <c r="N26" s="121" t="n"/>
      <c r="O26" s="121" t="inlineStr">
        <is>
          <t>SSP password</t>
        </is>
      </c>
      <c r="P26" s="121" t="n"/>
      <c r="Q26" s="122" t="n"/>
      <c r="R26" s="126" t="n"/>
      <c r="S26" s="105" t="n"/>
      <c r="T26" s="124" t="n">
        <v>26</v>
      </c>
      <c r="U26" s="127" t="inlineStr">
        <is>
          <t>Name of state</t>
        </is>
      </c>
      <c r="V26" s="139">
        <f>VLOOKUP(V17,Data!AH3:AI73,2,FALSE)</f>
        <v/>
      </c>
      <c r="W26" s="144" t="n"/>
      <c r="X26" s="145" t="n"/>
      <c r="AA26" s="80" t="n"/>
      <c r="AB26" s="80" t="n"/>
      <c r="AC26" s="80" t="n"/>
      <c r="AE26" s="138">
        <f>_xlfn.CONCAT(AF26:AJ26)</f>
        <v/>
      </c>
      <c r="AF26" t="inlineStr">
        <is>
          <t>Add-ADGroupMember -Identity "</t>
        </is>
      </c>
      <c r="AG26" s="142" t="inlineStr">
        <is>
          <t>SSPs-EVO</t>
        </is>
      </c>
      <c r="AH26" t="inlineStr">
        <is>
          <t>" -Members "</t>
        </is>
      </c>
      <c r="AI26" s="134">
        <f>'Interface - Chris'!V6</f>
        <v/>
      </c>
      <c r="AJ26" t="inlineStr">
        <is>
          <t>";</t>
        </is>
      </c>
    </row>
    <row r="27">
      <c r="A27" s="105" t="n"/>
      <c r="B27" s="105" t="n"/>
      <c r="C27" s="105" t="n"/>
      <c r="D27" s="105" t="n"/>
      <c r="E27" s="115" t="n"/>
      <c r="F27" s="116" t="n"/>
      <c r="G27" s="143" t="n"/>
      <c r="I27" s="118" t="n"/>
      <c r="J27" s="105" t="n"/>
      <c r="K27" s="105" t="n"/>
      <c r="L27" s="105" t="n"/>
      <c r="M27" s="119" t="n"/>
      <c r="N27" s="121" t="n"/>
      <c r="O27" s="121" t="n"/>
      <c r="P27" s="174">
        <f>V19</f>
        <v/>
      </c>
      <c r="Q27" s="122">
        <f>IF(H23="","",W19)</f>
        <v/>
      </c>
      <c r="R27" s="105" t="n"/>
      <c r="S27" s="105" t="n"/>
      <c r="T27" s="124" t="n">
        <v>27</v>
      </c>
      <c r="U27" s="127" t="inlineStr">
        <is>
          <t>Personal email</t>
        </is>
      </c>
      <c r="V27" s="155">
        <f>H25</f>
        <v/>
      </c>
      <c r="W27" s="144" t="n"/>
      <c r="X27" s="145" t="n"/>
      <c r="AA27" s="80" t="n"/>
      <c r="AB27" s="80" t="n"/>
      <c r="AC27" s="80" t="n"/>
      <c r="AE27" s="138">
        <f>_xlfn.CONCAT(AF27:AJ27)</f>
        <v/>
      </c>
      <c r="AF27" t="inlineStr">
        <is>
          <t>Add-ADGroupMember -Identity "</t>
        </is>
      </c>
      <c r="AG27" s="142" t="inlineStr">
        <is>
          <t>Smart Security Pro Remote</t>
        </is>
      </c>
      <c r="AH27" t="inlineStr">
        <is>
          <t>" -Members "</t>
        </is>
      </c>
      <c r="AI27" s="134">
        <f>'Interface - Chris'!V6</f>
        <v/>
      </c>
      <c r="AJ27" t="inlineStr">
        <is>
          <t>";</t>
        </is>
      </c>
    </row>
    <row r="28">
      <c r="A28" s="105" t="n"/>
      <c r="B28" s="105" t="n"/>
      <c r="C28" s="105" t="n"/>
      <c r="D28" s="105" t="n"/>
      <c r="E28" s="115" t="n"/>
      <c r="F28" s="116" t="n"/>
      <c r="G28" s="116" t="n"/>
      <c r="H28" s="116" t="n"/>
      <c r="I28" s="118" t="n"/>
      <c r="J28" s="105" t="n"/>
      <c r="K28" s="105" t="n"/>
      <c r="L28" s="105" t="n"/>
      <c r="M28" s="119" t="n"/>
      <c r="N28" s="121" t="n"/>
      <c r="O28" s="121" t="n"/>
      <c r="P28" s="121" t="n"/>
      <c r="Q28" s="122" t="n"/>
      <c r="R28" s="126" t="n"/>
      <c r="S28" s="105" t="n"/>
      <c r="T28" s="124" t="n">
        <v>28</v>
      </c>
      <c r="U28" s="127" t="n"/>
      <c r="V28" s="139" t="n"/>
      <c r="W28" s="144" t="n"/>
      <c r="X28" s="145" t="n"/>
      <c r="AA28" s="80" t="n"/>
      <c r="AB28" s="80" t="n"/>
      <c r="AC28" s="80" t="n"/>
    </row>
    <row r="29">
      <c r="A29" s="105" t="n"/>
      <c r="B29" s="105" t="n"/>
      <c r="C29" s="105" t="n"/>
      <c r="D29" s="105" t="n"/>
      <c r="E29" s="115" t="n"/>
      <c r="F29" s="116" t="n"/>
      <c r="G29" s="116" t="n"/>
      <c r="H29" s="116" t="n"/>
      <c r="I29" s="118" t="n"/>
      <c r="J29" s="105" t="n"/>
      <c r="K29" s="105" t="n"/>
      <c r="L29" s="105" t="n"/>
      <c r="M29" s="119" t="n"/>
      <c r="N29" s="121" t="n"/>
      <c r="O29" s="121" t="inlineStr">
        <is>
          <t>Forwarding</t>
        </is>
      </c>
      <c r="P29" s="121" t="n"/>
      <c r="Q29" s="122" t="inlineStr">
        <is>
          <t xml:space="preserve"> </t>
        </is>
      </c>
      <c r="R29" s="105" t="n"/>
      <c r="S29" s="105" t="n"/>
      <c r="T29" s="124" t="n">
        <v>29</v>
      </c>
      <c r="U29" s="127" t="n"/>
      <c r="V29" s="147" t="n"/>
      <c r="W29" s="144" t="n"/>
      <c r="X29" s="145" t="n"/>
      <c r="AA29" s="80" t="n"/>
      <c r="AB29" s="80" t="n"/>
      <c r="AC29" s="80" t="n"/>
      <c r="AD29" s="137" t="inlineStr">
        <is>
          <t>Non-SSP</t>
        </is>
      </c>
    </row>
    <row r="30">
      <c r="A30" s="105" t="n"/>
      <c r="B30" s="105" t="n"/>
      <c r="C30" s="105" t="n"/>
      <c r="D30" s="105" t="n"/>
      <c r="E30" s="115" t="n"/>
      <c r="F30" s="128" t="inlineStr">
        <is>
          <t>For canned response</t>
        </is>
      </c>
      <c r="G30" s="116" t="n"/>
      <c r="H30" s="116" t="n"/>
      <c r="I30" s="118" t="n"/>
      <c r="J30" s="105" t="n"/>
      <c r="K30" s="105" t="n"/>
      <c r="L30" s="105" t="n"/>
      <c r="M30" s="119" t="n"/>
      <c r="N30" s="121" t="n"/>
      <c r="O30" s="121" t="n"/>
      <c r="P30" s="174">
        <f>IF(H3="","",'Interface - Chris'!AF101)</f>
        <v/>
      </c>
      <c r="Q30" s="122" t="inlineStr">
        <is>
          <t xml:space="preserve"> </t>
        </is>
      </c>
      <c r="R30" s="105" t="n"/>
      <c r="S30" s="105" t="n"/>
      <c r="T30" s="124" t="n">
        <v>30</v>
      </c>
      <c r="U30" s="127" t="inlineStr">
        <is>
          <t>Five9 Extension</t>
        </is>
      </c>
      <c r="V30" s="72">
        <f>H13</f>
        <v/>
      </c>
      <c r="W30" s="144" t="n"/>
      <c r="X30" s="145" t="n"/>
      <c r="AA30" s="80" t="n"/>
      <c r="AB30" s="80" t="n"/>
      <c r="AC30" s="80" t="n"/>
      <c r="AD30" t="inlineStr">
        <is>
          <t>UT</t>
        </is>
      </c>
      <c r="AE30" s="138">
        <f>_xlfn.CONCAT(AF30:AJ30)</f>
        <v/>
      </c>
      <c r="AF30" t="inlineStr">
        <is>
          <t>Add-ADGroupMember -Identity "</t>
        </is>
      </c>
      <c r="AG30" s="178" t="inlineStr">
        <is>
          <t>Safe Streets - Other Offices</t>
        </is>
      </c>
      <c r="AH30" t="inlineStr">
        <is>
          <t>" -Members "</t>
        </is>
      </c>
      <c r="AI30" s="134">
        <f>'Interface - Chris'!V6</f>
        <v/>
      </c>
      <c r="AJ30" t="inlineStr">
        <is>
          <t>";</t>
        </is>
      </c>
    </row>
    <row r="31">
      <c r="A31" s="105" t="n"/>
      <c r="B31" s="105" t="n"/>
      <c r="C31" s="105" t="n"/>
      <c r="D31" s="105" t="n"/>
      <c r="E31" s="115" t="n"/>
      <c r="F31" s="116" t="n"/>
      <c r="G31" s="116" t="inlineStr">
        <is>
          <t>Your name</t>
        </is>
      </c>
      <c r="H31" s="116" t="inlineStr">
        <is>
          <t>James Fluckiger</t>
        </is>
      </c>
      <c r="I31" s="118" t="n"/>
      <c r="J31" s="105" t="n"/>
      <c r="K31" s="105" t="n"/>
      <c r="L31" s="105" t="n"/>
      <c r="M31" s="119" t="n"/>
      <c r="N31" s="121" t="n"/>
      <c r="O31" s="121" t="n"/>
      <c r="P31" s="121" t="n"/>
      <c r="Q31" s="122" t="n"/>
      <c r="R31" s="105" t="n"/>
      <c r="S31" s="105" t="n"/>
      <c r="T31" s="124" t="n">
        <v>31</v>
      </c>
      <c r="U31" s="127" t="inlineStr">
        <is>
          <t>Mitel Queues</t>
        </is>
      </c>
      <c r="V31" s="72">
        <f>H15</f>
        <v/>
      </c>
      <c r="W31" s="144">
        <f>VLOOKUP(V31,Data!AD3:AE14,2,FALSE)</f>
        <v/>
      </c>
      <c r="X31" s="145" t="n"/>
      <c r="AA31" s="80" t="n"/>
      <c r="AB31" s="80" t="n"/>
      <c r="AC31" s="80" t="n"/>
      <c r="AD31" t="inlineStr">
        <is>
          <t>CA</t>
        </is>
      </c>
      <c r="AE31" s="138">
        <f>_xlfn.CONCAT(AF31:AJ31)</f>
        <v/>
      </c>
      <c r="AF31" t="inlineStr">
        <is>
          <t>Add-ADGroupMember -Identity "</t>
        </is>
      </c>
      <c r="AG31" s="178" t="inlineStr">
        <is>
          <t>SafeStreets-ASCOffice</t>
        </is>
      </c>
      <c r="AH31" t="inlineStr">
        <is>
          <t>" -Members "</t>
        </is>
      </c>
      <c r="AI31" s="134">
        <f>'Interface - Chris'!V6</f>
        <v/>
      </c>
      <c r="AJ31" t="inlineStr">
        <is>
          <t>";</t>
        </is>
      </c>
    </row>
    <row r="32">
      <c r="A32" s="105" t="n"/>
      <c r="B32" s="105" t="n"/>
      <c r="C32" s="105" t="n"/>
      <c r="D32" s="105" t="n"/>
      <c r="E32" s="115" t="n"/>
      <c r="F32" s="116" t="n"/>
      <c r="G32" s="116" t="inlineStr">
        <is>
          <t>Your title</t>
        </is>
      </c>
      <c r="H32" s="116" t="inlineStr">
        <is>
          <t>IT Technical Support</t>
        </is>
      </c>
      <c r="I32" s="118" t="n"/>
      <c r="J32" s="105" t="n"/>
      <c r="K32" s="105" t="n"/>
      <c r="L32" s="105" t="n"/>
      <c r="M32" s="119" t="n"/>
      <c r="N32" s="146" t="n"/>
      <c r="O32" s="121" t="inlineStr">
        <is>
          <t>Equipment</t>
        </is>
      </c>
      <c r="P32" s="121" t="n"/>
      <c r="Q32" s="122" t="n"/>
      <c r="R32" s="105" t="n"/>
      <c r="S32" s="105" t="n"/>
      <c r="T32" s="124" t="n">
        <v>32</v>
      </c>
      <c r="U32" s="127" t="inlineStr">
        <is>
          <t>Mitel Extension</t>
        </is>
      </c>
      <c r="V32" s="72">
        <f>H14</f>
        <v/>
      </c>
      <c r="W32" s="144" t="n"/>
      <c r="X32" s="145" t="n"/>
      <c r="AA32" s="80" t="n"/>
      <c r="AB32" s="80" t="n"/>
      <c r="AC32" s="80" t="n"/>
      <c r="AD32" t="inlineStr">
        <is>
          <t>ID</t>
        </is>
      </c>
      <c r="AE32" s="138">
        <f>_xlfn.CONCAT(AF32:AJ32)</f>
        <v/>
      </c>
      <c r="AF32" t="inlineStr">
        <is>
          <t>Add-ADGroupMember -Identity "</t>
        </is>
      </c>
      <c r="AG32" s="178" t="inlineStr">
        <is>
          <t>Safe Streets - Evo Offices</t>
        </is>
      </c>
      <c r="AH32" t="inlineStr">
        <is>
          <t>" -Members "</t>
        </is>
      </c>
      <c r="AI32" s="134">
        <f>'Interface - Chris'!V6</f>
        <v/>
      </c>
      <c r="AJ32" t="inlineStr">
        <is>
          <t>";</t>
        </is>
      </c>
    </row>
    <row r="33">
      <c r="A33" s="105" t="n"/>
      <c r="B33" s="105" t="n"/>
      <c r="C33" s="105" t="n"/>
      <c r="D33" s="105" t="n"/>
      <c r="E33" s="115" t="n"/>
      <c r="F33" s="116" t="n"/>
      <c r="G33" s="116" t="inlineStr">
        <is>
          <t>Your phone number</t>
        </is>
      </c>
      <c r="H33" s="74" t="inlineStr">
        <is>
          <t>800-575-4939 ext 7511</t>
        </is>
      </c>
      <c r="I33" s="118" t="n"/>
      <c r="J33" s="105" t="n"/>
      <c r="K33" s="105" t="n"/>
      <c r="L33" s="105" t="n"/>
      <c r="M33" s="119" t="n"/>
      <c r="N33" s="146" t="n"/>
      <c r="O33" s="121" t="n"/>
      <c r="P33" s="174">
        <f>IF(H3="","",'Interface - Chris'!AF105)</f>
        <v/>
      </c>
      <c r="Q33" s="122" t="inlineStr">
        <is>
          <t xml:space="preserve"> </t>
        </is>
      </c>
      <c r="R33" s="105" t="n"/>
      <c r="S33" s="105" t="n"/>
      <c r="T33" s="124" t="n">
        <v>33</v>
      </c>
      <c r="U33" s="127" t="inlineStr">
        <is>
          <t>ADT Login ID</t>
        </is>
      </c>
      <c r="V33" s="147">
        <f>_xlfn.CONCAT("84",V6)</f>
        <v/>
      </c>
      <c r="W33" s="144" t="n"/>
      <c r="X33" s="145" t="n"/>
      <c r="AA33" s="80" t="n"/>
      <c r="AB33" s="80" t="n"/>
      <c r="AC33" s="80" t="n"/>
      <c r="AD33" t="inlineStr">
        <is>
          <t>AZ</t>
        </is>
      </c>
      <c r="AE33" s="138">
        <f>_xlfn.CONCAT(AF33:AJ33)</f>
        <v/>
      </c>
      <c r="AF33" t="inlineStr">
        <is>
          <t>Add-ADGroupMember -Identity "</t>
        </is>
      </c>
      <c r="AG33" s="178" t="inlineStr">
        <is>
          <t>SafeStreets - AZ - Chandler Office</t>
        </is>
      </c>
      <c r="AH33" t="inlineStr">
        <is>
          <t>" -Members "</t>
        </is>
      </c>
      <c r="AI33" s="134">
        <f>'Interface - Chris'!V6</f>
        <v/>
      </c>
      <c r="AJ33" t="inlineStr">
        <is>
          <t>";</t>
        </is>
      </c>
    </row>
    <row r="34" ht="15.75" customHeight="1" s="132" thickBot="1">
      <c r="A34" s="105" t="n"/>
      <c r="B34" s="105" t="n"/>
      <c r="C34" s="105" t="n"/>
      <c r="D34" s="105" t="n"/>
      <c r="E34" s="148" t="n"/>
      <c r="F34" s="149" t="n"/>
      <c r="G34" s="149" t="n"/>
      <c r="H34" s="149" t="n"/>
      <c r="I34" s="150" t="n"/>
      <c r="J34" s="105" t="n"/>
      <c r="K34" s="105" t="n"/>
      <c r="L34" s="105" t="n"/>
      <c r="M34" s="119" t="n"/>
      <c r="N34" s="146" t="n"/>
      <c r="O34" s="146" t="n"/>
      <c r="P34" s="146" t="n"/>
      <c r="Q34" s="122" t="n"/>
      <c r="R34" s="105" t="n"/>
      <c r="S34" s="105" t="n"/>
      <c r="T34" s="124" t="n">
        <v>34</v>
      </c>
      <c r="U34" s="127" t="n"/>
      <c r="V34" s="147" t="n"/>
      <c r="W34" s="144" t="n"/>
      <c r="AA34" s="80" t="n"/>
      <c r="AB34" s="80" t="n"/>
      <c r="AC34" s="80" t="n"/>
      <c r="AD34" t="inlineStr">
        <is>
          <t>WA</t>
        </is>
      </c>
      <c r="AE34" s="138">
        <f>_xlfn.CONCAT(AF34:AJ34)</f>
        <v/>
      </c>
      <c r="AF34" t="inlineStr">
        <is>
          <t>Add-ADGroupMember -Identity "</t>
        </is>
      </c>
      <c r="AG34" s="178" t="inlineStr">
        <is>
          <t>SafeStreets - WA - Kent Office</t>
        </is>
      </c>
      <c r="AH34" t="inlineStr">
        <is>
          <t>" -Members "</t>
        </is>
      </c>
      <c r="AI34" s="134">
        <f>'Interface - Chris'!V6</f>
        <v/>
      </c>
      <c r="AJ34" t="inlineStr">
        <is>
          <t>";</t>
        </is>
      </c>
    </row>
    <row r="35">
      <c r="A35" s="105" t="n"/>
      <c r="B35" s="105" t="n"/>
      <c r="C35" s="105" t="n"/>
      <c r="D35" s="105" t="n"/>
      <c r="E35" s="105" t="n"/>
      <c r="F35" s="105" t="n"/>
      <c r="G35" s="105" t="n"/>
      <c r="H35" s="105" t="n"/>
      <c r="I35" s="105" t="n"/>
      <c r="J35" s="105" t="n"/>
      <c r="K35" s="105" t="n"/>
      <c r="L35" s="105" t="n"/>
      <c r="M35" s="151" t="n"/>
      <c r="N35" s="152" t="inlineStr">
        <is>
          <t>Guard page</t>
        </is>
      </c>
      <c r="O35" s="153" t="n"/>
      <c r="P35" s="153" t="n"/>
      <c r="Q35" s="154" t="n"/>
      <c r="R35" s="105" t="n"/>
      <c r="S35" s="105" t="n"/>
      <c r="T35" s="124" t="n">
        <v>35</v>
      </c>
      <c r="U35" s="127" t="inlineStr">
        <is>
          <t>Your name</t>
        </is>
      </c>
      <c r="V35" s="155">
        <f>H31</f>
        <v/>
      </c>
      <c r="W35" s="144" t="n"/>
      <c r="AA35" s="80" t="n"/>
      <c r="AB35" s="80" t="n"/>
      <c r="AC35" s="80" t="n"/>
      <c r="AD35" t="inlineStr">
        <is>
          <t>NJ</t>
        </is>
      </c>
      <c r="AE35" s="138">
        <f>_xlfn.CONCAT(AF35:AJ35)</f>
        <v/>
      </c>
      <c r="AF35" t="inlineStr">
        <is>
          <t>Add-ADGroupMember -Identity "</t>
        </is>
      </c>
      <c r="AG35" s="178" t="inlineStr">
        <is>
          <t>Safe Streets - ES Elmwood Park</t>
        </is>
      </c>
      <c r="AH35" t="inlineStr">
        <is>
          <t>" -Members "</t>
        </is>
      </c>
      <c r="AI35" s="134">
        <f>'Interface - Chris'!V6</f>
        <v/>
      </c>
      <c r="AJ35" t="inlineStr">
        <is>
          <t>";</t>
        </is>
      </c>
    </row>
    <row r="36">
      <c r="A36" s="105" t="n"/>
      <c r="B36" s="105" t="n"/>
      <c r="C36" s="105" t="n"/>
      <c r="D36" s="105" t="n"/>
      <c r="E36" s="105" t="n"/>
      <c r="F36" s="105" t="n"/>
      <c r="G36" s="105" t="n"/>
      <c r="H36" s="105" t="n"/>
      <c r="I36" s="105" t="n"/>
      <c r="J36" s="105" t="n"/>
      <c r="K36" s="105" t="n"/>
      <c r="L36" s="105" t="n"/>
      <c r="M36" s="151" t="n"/>
      <c r="N36" s="153" t="n"/>
      <c r="O36" s="75">
        <f>IF(H3="","",V22)</f>
        <v/>
      </c>
      <c r="P36" s="76">
        <f>IF(H3="","",W22)</f>
        <v/>
      </c>
      <c r="Q36" s="154" t="n"/>
      <c r="R36" s="105" t="n"/>
      <c r="S36" s="105" t="n"/>
      <c r="T36" s="124" t="n">
        <v>36</v>
      </c>
      <c r="U36" s="127" t="inlineStr">
        <is>
          <t>Your title</t>
        </is>
      </c>
      <c r="V36" s="155">
        <f>H32</f>
        <v/>
      </c>
      <c r="W36" s="144" t="n"/>
      <c r="AA36" s="80" t="n"/>
      <c r="AB36" s="80" t="n"/>
      <c r="AC36" s="80" t="n"/>
      <c r="AD36" t="inlineStr">
        <is>
          <t>NC</t>
        </is>
      </c>
      <c r="AE36" s="138">
        <f>_xlfn.CONCAT(AF36:AJ36)</f>
        <v/>
      </c>
      <c r="AF36" t="inlineStr">
        <is>
          <t>Add-ADGroupMember -Identity "</t>
        </is>
      </c>
      <c r="AG36" s="178" t="inlineStr">
        <is>
          <t>Safe Streets - AT Garner</t>
        </is>
      </c>
      <c r="AH36" t="inlineStr">
        <is>
          <t>" -Members "</t>
        </is>
      </c>
      <c r="AI36" s="134">
        <f>'Interface - Chris'!V6</f>
        <v/>
      </c>
      <c r="AJ36" t="inlineStr">
        <is>
          <t>";</t>
        </is>
      </c>
    </row>
    <row r="37" ht="15.75" customHeight="1" s="132" thickBot="1">
      <c r="A37" s="105" t="n"/>
      <c r="B37" s="105" t="n"/>
      <c r="C37" s="105" t="n"/>
      <c r="D37" s="105" t="n"/>
      <c r="E37" s="105" t="n"/>
      <c r="F37" s="105" t="n"/>
      <c r="G37" s="105" t="n"/>
      <c r="H37" s="105" t="n"/>
      <c r="I37" s="105" t="n"/>
      <c r="J37" s="105" t="n"/>
      <c r="K37" s="105" t="n"/>
      <c r="L37" s="105" t="n"/>
      <c r="M37" s="156" t="n"/>
      <c r="N37" s="157" t="n"/>
      <c r="O37" s="157" t="n"/>
      <c r="P37" s="157" t="n"/>
      <c r="Q37" s="158" t="n"/>
      <c r="R37" s="105" t="n"/>
      <c r="S37" s="105" t="n"/>
      <c r="T37" s="124" t="n">
        <v>37</v>
      </c>
      <c r="U37" s="127" t="inlineStr">
        <is>
          <t>Your phone number</t>
        </is>
      </c>
      <c r="V37" s="155">
        <f>H33</f>
        <v/>
      </c>
      <c r="W37" s="144" t="n"/>
      <c r="AA37" s="80" t="n"/>
      <c r="AB37" s="80" t="n"/>
      <c r="AC37" s="80" t="n"/>
      <c r="AD37" t="inlineStr">
        <is>
          <t>VA</t>
        </is>
      </c>
      <c r="AE37" s="138">
        <f>_xlfn.CONCAT(AF37:AJ37)</f>
        <v/>
      </c>
      <c r="AF37" t="inlineStr">
        <is>
          <t>Add-ADGroupMember -Identity "</t>
        </is>
      </c>
      <c r="AG37" s="178" t="inlineStr">
        <is>
          <t>Safe Streets - Other Offices</t>
        </is>
      </c>
      <c r="AH37" t="inlineStr">
        <is>
          <t>" -Members "</t>
        </is>
      </c>
      <c r="AI37" s="134">
        <f>'Interface - Chris'!V6</f>
        <v/>
      </c>
      <c r="AJ37" t="inlineStr">
        <is>
          <t>";</t>
        </is>
      </c>
    </row>
    <row r="38">
      <c r="A38" s="105" t="n"/>
      <c r="B38" s="105" t="n"/>
      <c r="C38" s="105" t="n"/>
      <c r="D38" s="105" t="n"/>
      <c r="E38" s="105" t="n"/>
      <c r="F38" s="105" t="n"/>
      <c r="G38" s="105" t="n"/>
      <c r="H38" s="105" t="n"/>
      <c r="I38" s="105" t="n"/>
      <c r="J38" s="105" t="n"/>
      <c r="K38" s="105" t="n"/>
      <c r="L38" s="105" t="n"/>
      <c r="M38" s="105" t="n"/>
      <c r="N38" s="105" t="n"/>
      <c r="O38" s="105" t="n"/>
      <c r="P38" s="105" t="n"/>
      <c r="Q38" s="105" t="n"/>
      <c r="R38" s="105" t="n"/>
      <c r="S38" s="105" t="n"/>
      <c r="AA38" s="80" t="n"/>
      <c r="AB38" s="80" t="n"/>
      <c r="AC38" s="80" t="n"/>
      <c r="AD38" t="inlineStr">
        <is>
          <t>FL</t>
        </is>
      </c>
      <c r="AE38" s="138">
        <f>_xlfn.CONCAT(AF38:AJ38)</f>
        <v/>
      </c>
      <c r="AF38" t="inlineStr">
        <is>
          <t>Add-ADGroupMember -Identity "</t>
        </is>
      </c>
      <c r="AG38" s="178" t="inlineStr">
        <is>
          <t>Safe Streets - Other Offices</t>
        </is>
      </c>
      <c r="AH38" t="inlineStr">
        <is>
          <t>" -Members "</t>
        </is>
      </c>
      <c r="AI38" s="134">
        <f>'Interface - Chris'!V6</f>
        <v/>
      </c>
      <c r="AJ38" t="inlineStr">
        <is>
          <t>";</t>
        </is>
      </c>
    </row>
    <row r="39">
      <c r="A39" s="105" t="n"/>
      <c r="B39" s="105" t="n"/>
      <c r="C39" s="105" t="n"/>
      <c r="D39" s="105" t="n"/>
      <c r="E39" s="105" t="n"/>
      <c r="F39" s="105" t="n"/>
      <c r="G39" s="105" t="n"/>
      <c r="H39" s="105" t="n"/>
      <c r="I39" s="105" t="n"/>
      <c r="J39" s="105" t="n"/>
      <c r="K39" s="105" t="n"/>
      <c r="L39" s="105" t="n"/>
      <c r="M39" s="105" t="n"/>
      <c r="N39" s="105" t="n"/>
      <c r="O39" s="105" t="n"/>
      <c r="P39" s="105" t="n"/>
      <c r="Q39" s="105" t="n"/>
      <c r="R39" s="105" t="n"/>
      <c r="S39" s="105" t="n"/>
      <c r="AA39" s="80" t="n"/>
      <c r="AB39" s="80" t="n"/>
      <c r="AC39" s="80" t="n"/>
    </row>
    <row r="40">
      <c r="A40" s="105" t="n"/>
      <c r="B40" s="105" t="n"/>
      <c r="C40" s="105" t="n"/>
      <c r="D40" s="105" t="n"/>
      <c r="E40" s="105" t="n"/>
      <c r="F40" s="105" t="n"/>
      <c r="G40" s="105" t="n"/>
      <c r="H40" s="105" t="n"/>
      <c r="I40" s="105" t="n"/>
      <c r="J40" s="105" t="n"/>
      <c r="K40" s="105" t="n"/>
      <c r="L40" s="105" t="n"/>
      <c r="M40" s="105" t="n"/>
      <c r="N40" s="105" t="n"/>
      <c r="O40" s="105" t="n"/>
      <c r="P40" s="105" t="n"/>
      <c r="Q40" s="105" t="n"/>
      <c r="R40" s="105" t="n"/>
      <c r="S40" s="105" t="n"/>
      <c r="W40" t="inlineStr">
        <is>
          <t xml:space="preserve"> </t>
        </is>
      </c>
      <c r="AA40" s="80" t="n"/>
      <c r="AB40" s="80" t="n"/>
      <c r="AC40" s="80" t="n"/>
    </row>
    <row r="41">
      <c r="A41" s="105" t="n"/>
      <c r="B41" s="105" t="n"/>
      <c r="C41" s="105" t="n"/>
      <c r="D41" s="105" t="n"/>
      <c r="E41" s="105" t="n"/>
      <c r="F41" s="105" t="n"/>
      <c r="G41" s="105" t="n"/>
      <c r="H41" s="105" t="n"/>
      <c r="I41" s="105" t="n"/>
      <c r="J41" s="105" t="n"/>
      <c r="K41" s="105" t="n"/>
      <c r="L41" s="105" t="n"/>
      <c r="M41" s="105" t="n"/>
      <c r="N41" s="105" t="n"/>
      <c r="O41" s="105" t="n"/>
      <c r="P41" s="105" t="n"/>
      <c r="Q41" s="105" t="n"/>
      <c r="R41" s="105" t="n"/>
      <c r="S41" s="105" t="n"/>
      <c r="W41" t="inlineStr">
        <is>
          <t xml:space="preserve"> </t>
        </is>
      </c>
      <c r="AA41" s="80" t="n"/>
      <c r="AB41" s="80" t="n"/>
      <c r="AC41" s="80" t="n"/>
    </row>
    <row r="42">
      <c r="A42" s="105" t="n"/>
      <c r="B42" s="105" t="n"/>
      <c r="C42" s="105" t="n"/>
      <c r="D42" s="105" t="n"/>
      <c r="E42" s="105" t="n"/>
      <c r="F42" s="105" t="n"/>
      <c r="G42" s="105" t="n"/>
      <c r="H42" s="105" t="n"/>
      <c r="I42" s="105" t="n"/>
      <c r="J42" s="105" t="n"/>
      <c r="K42" s="105" t="n"/>
      <c r="L42" s="105" t="n"/>
      <c r="M42" s="105" t="n"/>
      <c r="N42" s="105" t="n"/>
      <c r="O42" s="105" t="n"/>
      <c r="P42" s="105" t="n"/>
      <c r="Q42" s="105" t="n"/>
      <c r="R42" s="105" t="n"/>
      <c r="S42" s="105" t="n"/>
      <c r="W42" t="inlineStr">
        <is>
          <t xml:space="preserve"> </t>
        </is>
      </c>
      <c r="AA42" s="80" t="n"/>
      <c r="AB42" s="80" t="n"/>
      <c r="AC42" s="80" t="n"/>
    </row>
    <row r="43" ht="15.75" customHeight="1" s="132" thickBot="1">
      <c r="A43" s="105" t="n"/>
      <c r="B43" s="105" t="n"/>
      <c r="C43" s="105" t="n"/>
      <c r="D43" s="105" t="n"/>
      <c r="E43" s="105" t="n"/>
      <c r="F43" s="105" t="n"/>
      <c r="G43" s="105" t="n"/>
      <c r="H43" s="105" t="n"/>
      <c r="I43" s="105" t="n"/>
      <c r="J43" s="105" t="n"/>
      <c r="K43" s="105" t="n"/>
      <c r="L43" s="105" t="n"/>
      <c r="M43" s="105" t="n"/>
      <c r="N43" s="105" t="n"/>
      <c r="O43" s="105" t="n"/>
      <c r="P43" s="105" t="n"/>
      <c r="Q43" s="105" t="n"/>
      <c r="R43" s="105" t="n"/>
      <c r="S43" s="105" t="n"/>
      <c r="W43" t="inlineStr">
        <is>
          <t xml:space="preserve"> </t>
        </is>
      </c>
      <c r="AA43" s="80" t="n"/>
      <c r="AB43" s="80" t="n"/>
      <c r="AC43" s="80" t="n"/>
    </row>
    <row r="44">
      <c r="A44" s="105" t="n"/>
      <c r="B44" s="105" t="n"/>
      <c r="C44" s="105" t="n"/>
      <c r="D44" s="105" t="n"/>
      <c r="E44" s="159" t="n"/>
      <c r="F44" s="160" t="n"/>
      <c r="G44" s="160" t="n"/>
      <c r="H44" s="160" t="n"/>
      <c r="I44" s="161" t="n"/>
      <c r="J44" s="105" t="n"/>
      <c r="K44" s="105" t="n"/>
      <c r="L44" s="105" t="n"/>
      <c r="M44" s="105" t="n"/>
      <c r="N44" s="105" t="n"/>
      <c r="O44" s="105" t="n"/>
      <c r="P44" s="105" t="n"/>
      <c r="Q44" s="105" t="n"/>
      <c r="R44" s="105" t="n"/>
      <c r="S44" s="105" t="n"/>
      <c r="W44" t="inlineStr">
        <is>
          <t xml:space="preserve"> </t>
        </is>
      </c>
      <c r="AA44" s="80" t="n"/>
      <c r="AB44" s="80" t="n"/>
      <c r="AC44" s="80" t="n"/>
      <c r="AD44" s="137" t="inlineStr">
        <is>
          <t>Remove User</t>
        </is>
      </c>
    </row>
    <row r="45">
      <c r="A45" s="105" t="n"/>
      <c r="B45" s="105" t="n"/>
      <c r="C45" s="105" t="n"/>
      <c r="D45" s="105" t="n"/>
      <c r="E45" s="162" t="n"/>
      <c r="F45" s="116" t="n"/>
      <c r="G45" s="116" t="inlineStr">
        <is>
          <t>Override Username</t>
        </is>
      </c>
      <c r="H45" s="117" t="n"/>
      <c r="I45" s="163" t="n"/>
      <c r="J45" s="105" t="n"/>
      <c r="K45" s="105" t="n"/>
      <c r="L45" s="105" t="n"/>
      <c r="M45" s="105" t="n"/>
      <c r="N45" s="105" t="n"/>
      <c r="O45" s="105" t="n"/>
      <c r="P45" s="105" t="n"/>
      <c r="Q45" s="105" t="n"/>
      <c r="R45" s="105" t="n"/>
      <c r="S45" s="105" t="n"/>
      <c r="AA45" s="80" t="n"/>
      <c r="AB45" s="80" t="n"/>
      <c r="AC45" s="80" t="n"/>
      <c r="AD45" t="inlineStr">
        <is>
          <t>Disable user, add description, remove groups</t>
        </is>
      </c>
    </row>
    <row r="46">
      <c r="A46" s="105" t="n"/>
      <c r="B46" s="105" t="n"/>
      <c r="C46" s="105" t="n"/>
      <c r="D46" s="105" t="n"/>
      <c r="E46" s="162" t="n"/>
      <c r="F46" s="116" t="n"/>
      <c r="G46" s="164" t="inlineStr">
        <is>
          <t>(In case of a duplicate name)</t>
        </is>
      </c>
      <c r="H46" s="116" t="n"/>
      <c r="I46" s="163" t="n"/>
      <c r="J46" s="105" t="n"/>
      <c r="K46" s="105" t="n"/>
      <c r="L46" s="105" t="n"/>
      <c r="M46" s="105" t="n"/>
      <c r="N46" s="105" t="n"/>
      <c r="O46" s="105" t="n"/>
      <c r="P46" s="105" t="n"/>
      <c r="Q46" s="105" t="n"/>
      <c r="R46" s="105" t="n"/>
      <c r="S46" s="105" t="n"/>
      <c r="AA46" s="80" t="n"/>
      <c r="AB46" s="80" t="n"/>
      <c r="AC46" s="80" t="n"/>
      <c r="AE46" s="174">
        <f>_xlfn.CONCAT(AE47:AE49)</f>
        <v/>
      </c>
      <c r="AG46" t="inlineStr">
        <is>
          <t>SamAccountName</t>
        </is>
      </c>
      <c r="AI46" t="inlineStr">
        <is>
          <t>today's date</t>
        </is>
      </c>
    </row>
    <row r="47" ht="15.75" customHeight="1" s="132" thickBot="1">
      <c r="A47" s="105" t="n"/>
      <c r="B47" s="105" t="n"/>
      <c r="C47" s="105" t="n"/>
      <c r="D47" s="105" t="n"/>
      <c r="E47" s="165" t="n"/>
      <c r="F47" s="166" t="n"/>
      <c r="G47" s="166" t="n"/>
      <c r="H47" s="166" t="n"/>
      <c r="I47" s="167" t="n"/>
      <c r="J47" s="105" t="n"/>
      <c r="K47" s="105" t="n"/>
      <c r="L47" s="105" t="n"/>
      <c r="M47" s="105" t="n"/>
      <c r="N47" s="105" t="n"/>
      <c r="O47" s="105" t="n"/>
      <c r="P47" s="105" t="n"/>
      <c r="Q47" s="105" t="n"/>
      <c r="R47" s="105" t="n"/>
      <c r="S47" s="105" t="n"/>
      <c r="AA47" s="80" t="n"/>
      <c r="AB47" s="80" t="n"/>
      <c r="AC47" s="80" t="n"/>
      <c r="AE47" s="140">
        <f>_xlfn.CONCAT(AF47:AJ47)</f>
        <v/>
      </c>
      <c r="AF47" t="inlineStr">
        <is>
          <t xml:space="preserve">Set-ADUser </t>
        </is>
      </c>
      <c r="AG47" s="173">
        <f>'Interface - Chris'!V6</f>
        <v/>
      </c>
      <c r="AH47" t="inlineStr">
        <is>
          <t xml:space="preserve"> -Description "Disabled </t>
        </is>
      </c>
      <c r="AI47" s="168">
        <f>TEXT(TODAY(), "MM/DD/YYYY")</f>
        <v/>
      </c>
      <c r="AJ47" t="inlineStr">
        <is>
          <t>";</t>
        </is>
      </c>
    </row>
    <row r="48">
      <c r="A48" s="105" t="n"/>
      <c r="B48" s="105" t="n"/>
      <c r="C48" s="105" t="n"/>
      <c r="D48" s="105" t="n"/>
      <c r="E48" s="105" t="n"/>
      <c r="F48" s="105" t="n"/>
      <c r="G48" s="105" t="n"/>
      <c r="H48" s="105" t="n"/>
      <c r="I48" s="105" t="n"/>
      <c r="J48" s="105" t="n"/>
      <c r="K48" s="105" t="n"/>
      <c r="L48" s="105" t="n"/>
      <c r="M48" s="105" t="n"/>
      <c r="N48" s="105" t="n"/>
      <c r="O48" s="105" t="n"/>
      <c r="P48" s="105" t="n"/>
      <c r="Q48" s="105" t="n"/>
      <c r="R48" s="105" t="n"/>
      <c r="S48" s="105" t="n"/>
      <c r="AA48" s="80" t="n"/>
      <c r="AB48" s="80" t="n"/>
      <c r="AC48" s="80" t="n"/>
      <c r="AE48" s="140">
        <f>_xlfn.CONCAT(AF48:AJ48)</f>
        <v/>
      </c>
      <c r="AF48" t="inlineStr">
        <is>
          <t xml:space="preserve">Get-ADUser -Identity </t>
        </is>
      </c>
      <c r="AG48" s="173">
        <f>'Interface - Chris'!V6</f>
        <v/>
      </c>
      <c r="AH48" s="77" t="inlineStr">
        <is>
          <t xml:space="preserve"> -Properties MemberOf | ForEach-Object { $_.MemberOf | Remove-ADGroupMember -Members $_.DistinguishedName -Confirm:$false};</t>
        </is>
      </c>
    </row>
    <row r="49">
      <c r="A49" s="105" t="n"/>
      <c r="B49" s="105" t="n"/>
      <c r="C49" s="105" t="n"/>
      <c r="D49" s="105" t="n"/>
      <c r="E49" s="105" t="n"/>
      <c r="F49" s="105" t="n"/>
      <c r="G49" s="105" t="n"/>
      <c r="H49" s="105" t="n"/>
      <c r="I49" s="105" t="n"/>
      <c r="J49" s="105" t="n"/>
      <c r="K49" s="105" t="n"/>
      <c r="L49" s="105" t="n"/>
      <c r="M49" s="105" t="n"/>
      <c r="N49" s="105" t="n"/>
      <c r="O49" s="105" t="n"/>
      <c r="P49" s="105" t="n"/>
      <c r="Q49" s="105" t="n"/>
      <c r="R49" s="105" t="n"/>
      <c r="S49" s="105" t="n"/>
      <c r="AA49" s="80" t="n"/>
      <c r="AB49" s="80" t="n"/>
      <c r="AC49" s="80" t="n"/>
      <c r="AE49" s="140">
        <f>_xlfn.CONCAT(AF49:AJ49)</f>
        <v/>
      </c>
      <c r="AF49" t="inlineStr">
        <is>
          <t xml:space="preserve">Disable-ADAccount -Identity </t>
        </is>
      </c>
      <c r="AG49" s="173">
        <f>'Interface - Chris'!V6</f>
        <v/>
      </c>
      <c r="AH49" t="inlineStr">
        <is>
          <t>;</t>
        </is>
      </c>
    </row>
    <row r="50">
      <c r="A50" s="105" t="n"/>
      <c r="B50" s="105" t="n"/>
      <c r="C50" s="105" t="n"/>
      <c r="D50" s="105" t="n"/>
      <c r="E50" s="105" t="n"/>
      <c r="F50" s="105" t="n"/>
      <c r="G50" s="105" t="n"/>
      <c r="H50" s="105" t="n"/>
      <c r="I50" s="105" t="n"/>
      <c r="J50" s="105" t="n"/>
      <c r="K50" s="105" t="n"/>
      <c r="L50" s="105" t="n"/>
      <c r="M50" s="105" t="n"/>
      <c r="N50" s="105" t="n"/>
      <c r="O50" s="105" t="n"/>
      <c r="P50" s="105" t="n"/>
      <c r="Q50" s="105" t="n"/>
      <c r="R50" s="105" t="n"/>
      <c r="S50" s="105" t="n"/>
      <c r="AA50" s="80" t="n"/>
      <c r="AB50" s="80" t="n"/>
      <c r="AC50" s="80" t="n"/>
    </row>
    <row r="51">
      <c r="A51" s="105" t="n"/>
      <c r="B51" s="105" t="n"/>
      <c r="C51" s="105" t="n"/>
      <c r="D51" s="105" t="n"/>
      <c r="E51" s="105" t="n"/>
      <c r="F51" s="105" t="n"/>
      <c r="G51" s="105" t="n"/>
      <c r="H51" s="105" t="n"/>
      <c r="I51" s="105" t="n"/>
      <c r="J51" s="105" t="n"/>
      <c r="K51" s="105" t="n"/>
      <c r="L51" s="105" t="n"/>
      <c r="M51" s="105" t="n"/>
      <c r="N51" s="105" t="n"/>
      <c r="O51" s="105" t="n"/>
      <c r="P51" s="105" t="n"/>
      <c r="Q51" s="105" t="n"/>
      <c r="R51" s="105" t="n"/>
      <c r="S51" s="105" t="n"/>
    </row>
    <row r="52">
      <c r="A52" s="105" t="n"/>
      <c r="B52" s="105" t="n"/>
      <c r="C52" s="105" t="n"/>
      <c r="D52" s="105" t="n"/>
      <c r="E52" s="105" t="n"/>
      <c r="F52" s="105" t="n"/>
      <c r="G52" s="105" t="n"/>
      <c r="H52" s="105" t="n"/>
      <c r="I52" s="105" t="n"/>
      <c r="J52" s="105" t="n"/>
      <c r="K52" s="105" t="n"/>
      <c r="L52" s="105" t="n"/>
      <c r="M52" s="105" t="n"/>
      <c r="N52" s="105" t="n"/>
      <c r="O52" s="105" t="n"/>
      <c r="P52" s="105" t="n"/>
      <c r="Q52" s="105" t="n"/>
      <c r="R52" s="105" t="n"/>
      <c r="S52" s="105" t="n"/>
    </row>
    <row r="53">
      <c r="A53" s="105" t="n"/>
      <c r="B53" s="105" t="n"/>
      <c r="C53" s="105" t="n"/>
      <c r="D53" s="105" t="n"/>
      <c r="E53" s="105" t="n"/>
      <c r="F53" s="105" t="n"/>
      <c r="G53" s="105" t="n"/>
      <c r="H53" s="105" t="n"/>
      <c r="I53" s="105" t="n"/>
      <c r="J53" s="105" t="n"/>
      <c r="K53" s="105" t="n"/>
      <c r="L53" s="105" t="n"/>
      <c r="M53" s="105" t="n"/>
      <c r="N53" s="105" t="n"/>
      <c r="O53" s="105" t="n"/>
      <c r="P53" s="105" t="n"/>
      <c r="Q53" s="105" t="n"/>
      <c r="R53" s="105" t="n"/>
      <c r="S53" s="105" t="n"/>
    </row>
    <row r="54">
      <c r="A54" s="105" t="n"/>
      <c r="B54" s="105" t="n"/>
      <c r="C54" s="105" t="n"/>
      <c r="D54" s="105" t="n"/>
      <c r="E54" s="105" t="n"/>
      <c r="F54" s="105" t="n"/>
      <c r="G54" s="105" t="n"/>
      <c r="H54" s="105" t="n"/>
      <c r="I54" s="105" t="n"/>
      <c r="J54" s="105" t="n"/>
      <c r="K54" s="105" t="n"/>
      <c r="L54" s="105" t="n"/>
      <c r="M54" s="105" t="n"/>
      <c r="N54" s="105" t="n"/>
      <c r="O54" s="105" t="n"/>
      <c r="P54" s="105" t="n"/>
      <c r="Q54" s="105" t="n"/>
      <c r="R54" s="105" t="n"/>
      <c r="S54" s="105" t="n"/>
    </row>
    <row r="55">
      <c r="A55" s="105" t="n"/>
      <c r="B55" s="105" t="n"/>
      <c r="C55" s="105" t="n"/>
      <c r="D55" s="105" t="n"/>
      <c r="E55" s="105" t="n"/>
      <c r="F55" s="105" t="n"/>
      <c r="G55" s="105" t="n"/>
      <c r="H55" s="105" t="n"/>
      <c r="I55" s="105" t="n"/>
      <c r="J55" s="105" t="n"/>
      <c r="K55" s="105" t="n"/>
      <c r="L55" s="105" t="n"/>
      <c r="M55" s="105" t="n"/>
      <c r="N55" s="105" t="n"/>
      <c r="O55" s="105" t="n"/>
      <c r="P55" s="105" t="n"/>
      <c r="Q55" s="105" t="n"/>
      <c r="R55" s="105" t="n"/>
      <c r="S55" s="105" t="n"/>
    </row>
    <row r="56">
      <c r="A56" s="105" t="n"/>
      <c r="B56" s="105" t="n"/>
      <c r="C56" s="105" t="n"/>
      <c r="D56" s="105" t="n"/>
      <c r="E56" s="105" t="n"/>
      <c r="F56" s="105" t="n"/>
      <c r="G56" s="105" t="n"/>
      <c r="H56" s="105" t="n"/>
      <c r="I56" s="105" t="n"/>
      <c r="J56" s="105" t="n"/>
      <c r="K56" s="105" t="n"/>
      <c r="L56" s="105" t="n"/>
      <c r="M56" s="105" t="n"/>
      <c r="N56" s="105" t="n"/>
      <c r="O56" s="105" t="n"/>
      <c r="P56" s="105" t="n"/>
      <c r="Q56" s="105" t="n"/>
      <c r="R56" s="105" t="n"/>
      <c r="S56" s="105" t="n"/>
    </row>
    <row r="57">
      <c r="A57" s="105" t="n"/>
      <c r="B57" s="105" t="n"/>
      <c r="C57" s="105" t="n"/>
      <c r="D57" s="105" t="n"/>
      <c r="E57" s="105" t="n"/>
      <c r="F57" s="105" t="n"/>
      <c r="G57" s="105" t="n"/>
      <c r="H57" s="105" t="n"/>
      <c r="I57" s="105" t="n"/>
      <c r="J57" s="105" t="n"/>
      <c r="K57" s="105" t="n"/>
      <c r="L57" s="105" t="n"/>
      <c r="M57" s="105" t="n"/>
      <c r="N57" s="105" t="n"/>
      <c r="O57" s="105" t="n"/>
      <c r="P57" s="105" t="n"/>
      <c r="Q57" s="105" t="n"/>
      <c r="R57" s="105" t="n"/>
      <c r="S57" s="105" t="n"/>
    </row>
    <row r="58">
      <c r="A58" s="105" t="n"/>
      <c r="B58" s="105" t="n"/>
      <c r="C58" s="105" t="n"/>
      <c r="D58" s="105" t="n"/>
      <c r="E58" s="105" t="n"/>
      <c r="F58" s="105" t="n"/>
      <c r="G58" s="105" t="n"/>
      <c r="H58" s="105" t="n"/>
      <c r="I58" s="105" t="n"/>
      <c r="J58" s="105" t="n"/>
      <c r="K58" s="105" t="n"/>
      <c r="L58" s="105" t="n"/>
      <c r="M58" s="105" t="n"/>
      <c r="N58" s="105" t="n"/>
      <c r="O58" s="105" t="n"/>
      <c r="P58" s="105" t="n"/>
      <c r="Q58" s="105" t="n"/>
      <c r="R58" s="105" t="n"/>
      <c r="S58" s="105" t="n"/>
    </row>
    <row r="59">
      <c r="A59" s="105" t="n"/>
      <c r="B59" s="105" t="n"/>
      <c r="C59" s="105" t="n"/>
      <c r="D59" s="105" t="n"/>
      <c r="E59" s="105" t="n"/>
      <c r="F59" s="105" t="n"/>
      <c r="G59" s="105" t="n"/>
      <c r="H59" s="105" t="n"/>
      <c r="I59" s="105" t="n"/>
      <c r="J59" s="105" t="n"/>
      <c r="K59" s="105" t="n"/>
      <c r="L59" s="105" t="n"/>
      <c r="M59" s="105" t="n"/>
      <c r="N59" s="105" t="n"/>
      <c r="O59" s="105" t="n"/>
      <c r="P59" s="105" t="n"/>
      <c r="Q59" s="105" t="n"/>
      <c r="R59" s="105" t="n"/>
      <c r="S59" s="105" t="n"/>
    </row>
    <row r="60">
      <c r="A60" s="105" t="n"/>
      <c r="B60" s="105" t="n"/>
      <c r="C60" s="105" t="n"/>
      <c r="D60" s="105" t="n"/>
      <c r="E60" s="105" t="n"/>
      <c r="F60" s="105" t="n"/>
      <c r="G60" s="105" t="n"/>
      <c r="H60" s="105" t="n"/>
      <c r="I60" s="105" t="n"/>
      <c r="J60" s="105" t="n"/>
      <c r="K60" s="105" t="n"/>
      <c r="L60" s="105" t="n"/>
      <c r="M60" s="105" t="n"/>
      <c r="N60" s="105" t="n"/>
      <c r="O60" s="105" t="n"/>
      <c r="P60" s="105" t="n"/>
      <c r="Q60" s="105" t="n"/>
      <c r="R60" s="105" t="n"/>
      <c r="S60" s="105" t="n"/>
    </row>
    <row r="61">
      <c r="A61" s="105" t="n"/>
      <c r="B61" s="105" t="n"/>
      <c r="C61" s="105" t="n"/>
      <c r="D61" s="105" t="n"/>
      <c r="E61" s="105" t="n"/>
      <c r="F61" s="105" t="n"/>
      <c r="G61" s="105" t="n"/>
      <c r="H61" s="105" t="n"/>
      <c r="I61" s="105" t="n"/>
      <c r="J61" s="105" t="n"/>
      <c r="K61" s="105" t="n"/>
      <c r="L61" s="105" t="n"/>
      <c r="M61" s="105" t="n"/>
      <c r="N61" s="105" t="n"/>
      <c r="O61" s="105" t="n"/>
      <c r="P61" s="105" t="n"/>
      <c r="Q61" s="105" t="n"/>
      <c r="R61" s="105" t="n"/>
      <c r="S61" s="105" t="n"/>
      <c r="AA61" s="169" t="inlineStr">
        <is>
          <t>Generate Canned Responses</t>
        </is>
      </c>
      <c r="AB61" s="170" t="n"/>
      <c r="AC61" s="170" t="n"/>
      <c r="AH61" t="inlineStr">
        <is>
          <t>Your name</t>
        </is>
      </c>
      <c r="AJ61" t="inlineStr">
        <is>
          <t>Your title</t>
        </is>
      </c>
    </row>
    <row r="62">
      <c r="A62" s="105" t="n"/>
      <c r="B62" s="105" t="n"/>
      <c r="C62" s="105" t="n"/>
      <c r="D62" s="105" t="n"/>
      <c r="E62" s="105" t="n"/>
      <c r="F62" s="105" t="n"/>
      <c r="G62" s="105" t="n"/>
      <c r="H62" s="105" t="n"/>
      <c r="I62" s="105" t="n"/>
      <c r="J62" s="105" t="n"/>
      <c r="K62" s="105" t="n"/>
      <c r="L62" s="105" t="n"/>
      <c r="M62" s="105" t="n"/>
      <c r="N62" s="105" t="n"/>
      <c r="O62" s="105" t="n"/>
      <c r="P62" s="105" t="n"/>
      <c r="Q62" s="105" t="n"/>
      <c r="R62" s="105" t="n"/>
      <c r="S62" s="105" t="n"/>
      <c r="AA62" s="170" t="n"/>
      <c r="AB62" s="170" t="n"/>
      <c r="AC62" s="170" t="n"/>
      <c r="AD62" s="137" t="inlineStr">
        <is>
          <t>Signature:</t>
        </is>
      </c>
      <c r="AF62" s="140">
        <f>_xlfn.CONCAT(AG62:BP62)</f>
        <v/>
      </c>
      <c r="AG62" t="inlineStr">
        <is>
          <t xml:space="preserve">
</t>
        </is>
      </c>
      <c r="AH62" s="173">
        <f>'Interface - Chris'!V35</f>
        <v/>
      </c>
      <c r="AI62" t="inlineStr">
        <is>
          <t xml:space="preserve">
</t>
        </is>
      </c>
      <c r="AJ62" s="173">
        <f>'Interface - Chris'!V36</f>
        <v/>
      </c>
      <c r="AK62" t="inlineStr">
        <is>
          <t xml:space="preserve">
</t>
        </is>
      </c>
    </row>
    <row r="63">
      <c r="A63" s="105" t="n"/>
      <c r="B63" s="105" t="n"/>
      <c r="C63" s="105" t="n"/>
      <c r="D63" s="105" t="n"/>
      <c r="E63" s="105" t="n"/>
      <c r="F63" s="105" t="n"/>
      <c r="G63" s="105" t="n"/>
      <c r="H63" s="105" t="n"/>
      <c r="I63" s="105" t="n"/>
      <c r="J63" s="105" t="n"/>
      <c r="K63" s="105" t="n"/>
      <c r="L63" s="105" t="n"/>
      <c r="M63" s="105" t="n"/>
      <c r="N63" s="105" t="n"/>
      <c r="O63" s="105" t="n"/>
      <c r="P63" s="105" t="n"/>
      <c r="Q63" s="105" t="n"/>
      <c r="R63" s="105" t="n"/>
      <c r="S63" s="105" t="n"/>
      <c r="AA63" s="170" t="n"/>
      <c r="AB63" s="170" t="n"/>
      <c r="AC63" s="170" t="n"/>
      <c r="AF63" t="inlineStr">
        <is>
          <t>(This includes a few preceding new lines.)</t>
        </is>
      </c>
    </row>
    <row r="64">
      <c r="A64" s="105" t="n"/>
      <c r="B64" s="105" t="n"/>
      <c r="C64" s="105" t="n"/>
      <c r="D64" s="105" t="n"/>
      <c r="E64" s="105" t="n"/>
      <c r="F64" s="105" t="n"/>
      <c r="G64" s="105" t="n"/>
      <c r="H64" s="105" t="n"/>
      <c r="I64" s="105" t="n"/>
      <c r="J64" s="105" t="n"/>
      <c r="K64" s="105" t="n"/>
      <c r="L64" s="105" t="n"/>
      <c r="M64" s="105" t="n"/>
      <c r="N64" s="105" t="n"/>
      <c r="O64" s="105" t="n"/>
      <c r="P64" s="105" t="n"/>
      <c r="Q64" s="105" t="n"/>
      <c r="R64" s="105" t="n"/>
      <c r="S64" s="105" t="n"/>
      <c r="AA64" s="170" t="n"/>
      <c r="AB64" s="170" t="n"/>
      <c r="AC64" s="170" t="n"/>
      <c r="AD64" s="137" t="inlineStr">
        <is>
          <t>Nectar (Rylie)</t>
        </is>
      </c>
    </row>
    <row r="65">
      <c r="A65" s="105" t="n"/>
      <c r="B65" s="105" t="n"/>
      <c r="C65" s="105" t="n"/>
      <c r="D65" s="105" t="n"/>
      <c r="E65" s="105" t="n"/>
      <c r="F65" s="105" t="n"/>
      <c r="G65" s="105" t="n"/>
      <c r="H65" s="105" t="n"/>
      <c r="I65" s="105" t="n"/>
      <c r="J65" s="105" t="n"/>
      <c r="K65" s="105" t="n"/>
      <c r="L65" s="105" t="n"/>
      <c r="M65" s="105" t="n"/>
      <c r="N65" s="105" t="n"/>
      <c r="O65" s="105" t="n"/>
      <c r="P65" s="105" t="n"/>
      <c r="Q65" s="105" t="n"/>
      <c r="R65" s="105" t="n"/>
      <c r="S65" s="105" t="n"/>
      <c r="AA65" s="170" t="n"/>
      <c r="AB65" s="170" t="n"/>
      <c r="AC65" s="170" t="n"/>
      <c r="AH65" t="inlineStr">
        <is>
          <t>fullname</t>
        </is>
      </c>
      <c r="AK65" t="inlineStr">
        <is>
          <t>email</t>
        </is>
      </c>
    </row>
    <row r="66">
      <c r="A66" s="105" t="n"/>
      <c r="B66" s="105" t="n"/>
      <c r="C66" s="105" t="n"/>
      <c r="D66" s="105" t="n"/>
      <c r="E66" s="105" t="n"/>
      <c r="F66" s="105" t="n"/>
      <c r="G66" s="105" t="n"/>
      <c r="H66" s="105" t="n"/>
      <c r="I66" s="105" t="n"/>
      <c r="J66" s="105" t="n"/>
      <c r="K66" s="105" t="n"/>
      <c r="L66" s="105" t="n"/>
      <c r="M66" s="105" t="n"/>
      <c r="N66" s="105" t="n"/>
      <c r="O66" s="105" t="n"/>
      <c r="P66" s="105" t="n"/>
      <c r="Q66" s="105" t="n"/>
      <c r="R66" s="105" t="n"/>
      <c r="S66" s="105" t="n"/>
      <c r="AA66" s="170" t="n"/>
      <c r="AB66" s="170" t="n"/>
      <c r="AC66" s="170" t="n"/>
      <c r="AF66" s="174">
        <f>_xlfn.CONCAT(AG66:BP66)</f>
        <v/>
      </c>
      <c r="AG66" t="inlineStr">
        <is>
          <t xml:space="preserve">
Hi Rylie, new hire </t>
        </is>
      </c>
      <c r="AH66" s="78">
        <f>'Interface - Chris'!V5</f>
        <v/>
      </c>
      <c r="AI66" s="177">
        <f>CHAR(39)</f>
        <v/>
      </c>
      <c r="AJ66" t="inlineStr">
        <is>
          <t xml:space="preserve">s email has been set up as </t>
        </is>
      </c>
      <c r="AK66" s="173">
        <f>'Interface - Chris'!V7</f>
        <v/>
      </c>
      <c r="AL66" t="inlineStr">
        <is>
          <t>.</t>
        </is>
      </c>
      <c r="AM66">
        <f>AF62</f>
        <v/>
      </c>
    </row>
    <row r="67">
      <c r="A67" s="105" t="n"/>
      <c r="B67" s="105" t="n"/>
      <c r="C67" s="105" t="n"/>
      <c r="D67" s="105" t="n"/>
      <c r="E67" s="105" t="n"/>
      <c r="F67" s="105" t="n"/>
      <c r="G67" s="105" t="n"/>
      <c r="H67" s="105" t="n"/>
      <c r="I67" s="105" t="n"/>
      <c r="J67" s="105" t="n"/>
      <c r="K67" s="105" t="n"/>
      <c r="L67" s="105" t="n"/>
      <c r="M67" s="105" t="n"/>
      <c r="N67" s="105" t="n"/>
      <c r="O67" s="105" t="n"/>
      <c r="P67" s="105" t="n"/>
      <c r="Q67" s="105" t="n"/>
      <c r="R67" s="105" t="n"/>
      <c r="S67" s="105" t="n"/>
      <c r="AA67" s="170" t="n"/>
      <c r="AB67" s="170" t="n"/>
      <c r="AC67" s="170" t="n"/>
    </row>
    <row r="68">
      <c r="A68" s="105" t="n"/>
      <c r="B68" s="105" t="n"/>
      <c r="C68" s="105" t="n"/>
      <c r="D68" s="105" t="n"/>
      <c r="E68" s="105" t="n"/>
      <c r="F68" s="105" t="n"/>
      <c r="G68" s="105" t="n"/>
      <c r="H68" s="105" t="n"/>
      <c r="I68" s="105" t="n"/>
      <c r="J68" s="105" t="n"/>
      <c r="K68" s="105" t="n"/>
      <c r="L68" s="105" t="n"/>
      <c r="M68" s="105" t="n"/>
      <c r="N68" s="105" t="n"/>
      <c r="O68" s="105" t="n"/>
      <c r="P68" s="105" t="n"/>
      <c r="Q68" s="105" t="n"/>
      <c r="R68" s="105" t="n"/>
      <c r="S68" s="105" t="n"/>
      <c r="AA68" s="170" t="n"/>
      <c r="AB68" s="170" t="n"/>
      <c r="AC68" s="170" t="n"/>
      <c r="AD68" s="137" t="inlineStr">
        <is>
          <t>Newhire</t>
        </is>
      </c>
    </row>
    <row r="69">
      <c r="A69" s="105" t="n"/>
      <c r="B69" s="105" t="n"/>
      <c r="C69" s="105" t="n"/>
      <c r="D69" s="105" t="n"/>
      <c r="E69" s="105" t="n"/>
      <c r="F69" s="105" t="n"/>
      <c r="G69" s="105" t="n"/>
      <c r="H69" s="105" t="n"/>
      <c r="I69" s="105" t="n"/>
      <c r="J69" s="105" t="n"/>
      <c r="K69" s="105" t="n"/>
      <c r="L69" s="105" t="n"/>
      <c r="M69" s="105" t="n"/>
      <c r="N69" s="105" t="n"/>
      <c r="O69" s="105" t="n"/>
      <c r="P69" s="105" t="n"/>
      <c r="Q69" s="105" t="n"/>
      <c r="R69" s="105" t="n"/>
      <c r="S69" s="105" t="n"/>
      <c r="AA69" s="170" t="n"/>
      <c r="AB69" s="170" t="n"/>
      <c r="AC69" s="170" t="n"/>
      <c r="AH69" t="inlineStr">
        <is>
          <t>fullname</t>
        </is>
      </c>
      <c r="AJ69" t="inlineStr">
        <is>
          <t>email</t>
        </is>
      </c>
    </row>
    <row r="70">
      <c r="A70" s="105" t="n"/>
      <c r="B70" s="105" t="n"/>
      <c r="C70" s="105" t="n"/>
      <c r="D70" s="105" t="n"/>
      <c r="E70" s="105" t="n"/>
      <c r="F70" s="105" t="n"/>
      <c r="G70" s="105" t="n"/>
      <c r="H70" s="105" t="n"/>
      <c r="I70" s="105" t="n"/>
      <c r="J70" s="105" t="n"/>
      <c r="K70" s="105" t="n"/>
      <c r="L70" s="105" t="n"/>
      <c r="M70" s="105" t="n"/>
      <c r="N70" s="105" t="n"/>
      <c r="O70" s="105" t="n"/>
      <c r="P70" s="105" t="n"/>
      <c r="Q70" s="105" t="n"/>
      <c r="R70" s="105" t="n"/>
      <c r="S70" s="105" t="n"/>
      <c r="AA70" s="170" t="n"/>
      <c r="AB70" s="170" t="n"/>
      <c r="AC70" s="170" t="n"/>
      <c r="AF70" s="174">
        <f>_xlfn.CONCAT(AG70:BP70)</f>
        <v/>
      </c>
      <c r="AG70" t="inlineStr">
        <is>
          <t xml:space="preserve">
</t>
        </is>
      </c>
      <c r="AH70" s="173">
        <f>'Interface - Chris'!V5</f>
        <v/>
      </c>
      <c r="AI70" t="inlineStr">
        <is>
          <t xml:space="preserve">, </t>
        </is>
      </c>
      <c r="AJ70" s="173">
        <f>'Interface - Chris'!V7</f>
        <v/>
      </c>
      <c r="AK70" t="inlineStr">
        <is>
          <t>, has been set up in Salesforce. Enrollment can be completed.</t>
        </is>
      </c>
      <c r="AL70">
        <f>AF62</f>
        <v/>
      </c>
      <c r="AM70" t="inlineStr">
        <is>
          <t xml:space="preserve">
</t>
        </is>
      </c>
    </row>
    <row r="71">
      <c r="AA71" s="170" t="n"/>
      <c r="AB71" s="170" t="n"/>
      <c r="AC71" s="170" t="n"/>
    </row>
    <row r="72">
      <c r="AA72" s="170" t="n"/>
      <c r="AB72" s="170" t="n"/>
      <c r="AC72" s="170" t="n"/>
      <c r="AD72" s="137" t="inlineStr">
        <is>
          <t>Welcome Email</t>
        </is>
      </c>
    </row>
    <row r="73">
      <c r="AA73" s="170" t="n"/>
      <c r="AB73" s="170" t="n"/>
      <c r="AC73" s="170" t="n"/>
    </row>
    <row r="74">
      <c r="AA74" s="170" t="n"/>
      <c r="AB74" s="170" t="n"/>
      <c r="AC74" s="170" t="n"/>
      <c r="AF74" s="174">
        <f>IF('Interface - Chris'!V24,AH84,AH79)</f>
        <v/>
      </c>
      <c r="AG74" t="inlineStr">
        <is>
          <t xml:space="preserve"> </t>
        </is>
      </c>
    </row>
    <row r="75">
      <c r="AA75" s="170" t="n"/>
      <c r="AB75" s="170" t="n"/>
      <c r="AC75" s="170" t="n"/>
    </row>
    <row r="76">
      <c r="AA76" s="170" t="n"/>
      <c r="AB76" s="170" t="n"/>
      <c r="AC76" s="170" t="n"/>
    </row>
    <row r="77">
      <c r="AA77" s="170" t="n"/>
      <c r="AB77" s="170" t="n"/>
      <c r="AC77" s="170" t="n"/>
      <c r="AF77" s="137" t="inlineStr">
        <is>
          <t>Non-SSP New hire welcome</t>
        </is>
      </c>
      <c r="AK77" t="inlineStr">
        <is>
          <t>Welcome</t>
        </is>
      </c>
      <c r="AM77" t="inlineStr">
        <is>
          <t>Helpdesk</t>
        </is>
      </c>
      <c r="AO77" t="inlineStr">
        <is>
          <t>Guard</t>
        </is>
      </c>
      <c r="AQ77" t="inlineStr">
        <is>
          <t>Salesforce</t>
        </is>
      </c>
      <c r="AS77" t="inlineStr">
        <is>
          <t>ADT</t>
        </is>
      </c>
      <c r="AU77" t="n">
        <v>365</v>
      </c>
      <c r="AX77" t="inlineStr">
        <is>
          <t>Mitel/Micollab</t>
        </is>
      </c>
      <c r="BE77" t="inlineStr">
        <is>
          <t>Mitel CCC</t>
        </is>
      </c>
      <c r="BJ77" t="inlineStr">
        <is>
          <t>Five9</t>
        </is>
      </c>
      <c r="BQ77" t="inlineStr">
        <is>
          <t>Nectar</t>
        </is>
      </c>
      <c r="BW77" t="inlineStr">
        <is>
          <t>Signature</t>
        </is>
      </c>
    </row>
    <row r="78">
      <c r="AA78" s="170" t="n"/>
      <c r="AB78" s="170" t="n"/>
      <c r="AC78" s="170" t="n"/>
      <c r="AJ78" t="inlineStr">
        <is>
          <t>fullname</t>
        </is>
      </c>
      <c r="AL78" t="inlineStr">
        <is>
          <t>email</t>
        </is>
      </c>
      <c r="AN78" t="inlineStr">
        <is>
          <t>email</t>
        </is>
      </c>
      <c r="AP78" t="inlineStr">
        <is>
          <t>email</t>
        </is>
      </c>
      <c r="AR78" t="inlineStr">
        <is>
          <t>email</t>
        </is>
      </c>
      <c r="AT78" t="inlineStr">
        <is>
          <t>ADT Login ID</t>
        </is>
      </c>
      <c r="AV78" t="inlineStr">
        <is>
          <t>username</t>
        </is>
      </c>
      <c r="BR78" t="inlineStr">
        <is>
          <t>email</t>
        </is>
      </c>
      <c r="BT78" t="inlineStr">
        <is>
          <t>username</t>
        </is>
      </c>
    </row>
    <row r="79">
      <c r="AA79" s="170" t="n"/>
      <c r="AB79" s="170" t="n"/>
      <c r="AC79" s="170" t="n"/>
      <c r="AH79" s="174">
        <f>_xlfn.CONCAT(AI79:XFD79)</f>
        <v/>
      </c>
      <c r="AI79" t="inlineStr">
        <is>
          <t xml:space="preserve">
Hi </t>
        </is>
      </c>
      <c r="AJ79" s="173">
        <f>'Interface - Chris'!V5</f>
        <v/>
      </c>
      <c r="AK79" t="inlineStr">
        <is>
          <t xml:space="preserve">,
The IT Team would like to welcome you to SafeStreets! Below is the login information for some of your accounts. Some systems send automated emails with your username and password, so be on the lookout!
Your company email has been set up as </t>
        </is>
      </c>
      <c r="AL79" s="173">
        <f>'Interface - Chris'!V5</f>
        <v/>
      </c>
      <c r="AM79" t="inlineStr">
        <is>
          <t xml:space="preserve">
IT HelpDesk
IT has a HelpDesk where you can submit tickets and lookup answers to frequently asked questions.
Username: </t>
        </is>
      </c>
      <c r="AN79" s="173">
        <f>'Interface - Chris'!V5</f>
        <v/>
      </c>
      <c r="AO79" t="inlineStr">
        <is>
          <t xml:space="preserve">
Click 'Forgot Password' to set up account
https://helpdesk.safestreets.com
The Guard
The Guard is our Compliance Policy attestation site. All employees are required to attest to the listed policies. Please complete them as soon as possible.
Username: </t>
        </is>
      </c>
      <c r="AP79" s="173">
        <f>'Interface - Chris'!V5</f>
        <v/>
      </c>
      <c r="AQ79" t="inlineStr">
        <is>
          <t xml:space="preserve">
Password: Safe12345!
URL: https://guard.compliancygroup.com/login.php
Salesforce
Username: </t>
        </is>
      </c>
      <c r="AR79" s="173">
        <f>'Interface - Chris'!V5</f>
        <v/>
      </c>
      <c r="AS79" t="inlineStr">
        <is>
          <t xml:space="preserve">
To set your password, please follow the link sent to your email. The link will expire in 24 hours from the time it is sent.
URL: http://shield.safestreets.com/
URL: https://safestreets.my.salesforce.com/
ADT Dealer Web
Login ID: </t>
        </is>
      </c>
      <c r="AT79" s="173">
        <f>V33</f>
        <v/>
      </c>
      <c r="AU79" t="inlineStr">
        <is>
          <t xml:space="preserve">
Password: Safe12345!
URL: https://dealerportal.adt.com/
Microsoft 365
Use these credentials to download and install the Microsoft 365 apps.
Username: </t>
        </is>
      </c>
      <c r="AV79" s="173">
        <f>V6</f>
        <v/>
      </c>
      <c r="AW79" s="177" t="inlineStr">
        <is>
          <t xml:space="preserve">@ssusa.onmicrosoft.com
Password: Safe12345!
URL: https://www.portal.office.com/
</t>
        </is>
      </c>
      <c r="AX79" s="175">
        <f>AX80</f>
        <v/>
      </c>
      <c r="BE79" s="175">
        <f>BE80</f>
        <v/>
      </c>
      <c r="BJ79" s="175">
        <f>BJ80</f>
        <v/>
      </c>
      <c r="BQ79" t="inlineStr">
        <is>
          <t xml:space="preserve">Nectar
Nectar is our employee recognition service.
Email: </t>
        </is>
      </c>
      <c r="BR79" s="173">
        <f>V7</f>
        <v/>
      </c>
      <c r="BS79" t="inlineStr">
        <is>
          <t xml:space="preserve">
Username: </t>
        </is>
      </c>
      <c r="BT79" s="173">
        <f>V6</f>
        <v/>
      </c>
      <c r="BU79" t="inlineStr">
        <is>
          <t xml:space="preserve">
Password: The same as password your computer and email.
URL: https://nectarhr.com/</t>
        </is>
      </c>
      <c r="BW79">
        <f>AF62</f>
        <v/>
      </c>
    </row>
    <row r="80">
      <c r="AA80" s="170" t="n"/>
      <c r="AB80" s="170" t="n"/>
      <c r="AC80" s="170" t="n"/>
      <c r="AX80" s="79">
        <f>_xlfn.CONCAT(AY80:BC80)</f>
        <v/>
      </c>
      <c r="AY80" t="inlineStr">
        <is>
          <t xml:space="preserve">Mitel
Extension: </t>
        </is>
      </c>
      <c r="AZ80" s="173">
        <f>V32</f>
        <v/>
      </c>
      <c r="BA80" t="inlineStr">
        <is>
          <t xml:space="preserve">
Voicemail password: 1234
MiCollab Client
Login ID: </t>
        </is>
      </c>
      <c r="BB80" s="173">
        <f>V7</f>
        <v/>
      </c>
      <c r="BC80" t="inlineStr">
        <is>
          <t xml:space="preserve">
Password: password
Login by launching MiCollab Client 7.3 on your computer.
</t>
        </is>
      </c>
      <c r="BE80" s="79">
        <f>_xlfn.CONCAT(BF80:BH80)</f>
        <v/>
      </c>
      <c r="BF80" t="inlineStr">
        <is>
          <t xml:space="preserve">Mitel Contact Center Client (CCC)
Username: </t>
        </is>
      </c>
      <c r="BG80" s="173">
        <f>V6</f>
        <v/>
      </c>
      <c r="BH80" t="inlineStr">
        <is>
          <t xml:space="preserve">
Password: 1111
Login by launching Contact Center Client from your computer.
</t>
        </is>
      </c>
      <c r="BI80" t="inlineStr">
        <is>
          <t xml:space="preserve"> </t>
        </is>
      </c>
      <c r="BJ80" s="79">
        <f>_xlfn.CONCAT(BK80:BO80)</f>
        <v/>
      </c>
      <c r="BK80" t="inlineStr">
        <is>
          <t xml:space="preserve">
Five9
Username: </t>
        </is>
      </c>
      <c r="BL80" s="173">
        <f>V6</f>
        <v/>
      </c>
      <c r="BM80" t="inlineStr">
        <is>
          <t xml:space="preserve">
Password: Safe12345!
Extension: </t>
        </is>
      </c>
      <c r="BN80" s="173">
        <f>V30</f>
        <v/>
      </c>
      <c r="BO80" t="inlineStr">
        <is>
          <t xml:space="preserve">
URL: https://login.five9.com/index.htm
</t>
        </is>
      </c>
    </row>
    <row r="81">
      <c r="AA81" s="170" t="n"/>
      <c r="AB81" s="170" t="n"/>
      <c r="AC81" s="170" t="n"/>
      <c r="AZ81" t="inlineStr">
        <is>
          <t>Mitel Extension</t>
        </is>
      </c>
      <c r="BB81" t="inlineStr">
        <is>
          <t>email</t>
        </is>
      </c>
      <c r="BG81" t="inlineStr">
        <is>
          <t>username</t>
        </is>
      </c>
      <c r="BL81" t="inlineStr">
        <is>
          <t>username</t>
        </is>
      </c>
      <c r="BN81" t="inlineStr">
        <is>
          <t>Five9 extension</t>
        </is>
      </c>
    </row>
    <row r="82">
      <c r="AA82" s="170" t="n"/>
      <c r="AB82" s="170" t="n"/>
      <c r="AC82" s="170" t="n"/>
      <c r="AF82" s="137" t="inlineStr">
        <is>
          <t>SSP New Hire welcome</t>
        </is>
      </c>
      <c r="AK82" t="inlineStr">
        <is>
          <t>Welcome</t>
        </is>
      </c>
      <c r="AM82" t="inlineStr">
        <is>
          <t>Helpdesk</t>
        </is>
      </c>
      <c r="AO82" t="inlineStr">
        <is>
          <t>Guard</t>
        </is>
      </c>
      <c r="AQ82" t="inlineStr">
        <is>
          <t>Salesforce</t>
        </is>
      </c>
    </row>
    <row r="83">
      <c r="AA83" s="170" t="n"/>
      <c r="AB83" s="170" t="n"/>
      <c r="AC83" s="170" t="n"/>
      <c r="AJ83" t="inlineStr">
        <is>
          <t>fullname</t>
        </is>
      </c>
      <c r="AL83" t="inlineStr">
        <is>
          <t>email</t>
        </is>
      </c>
      <c r="AN83" t="inlineStr">
        <is>
          <t>email</t>
        </is>
      </c>
      <c r="AR83" t="inlineStr">
        <is>
          <t>email</t>
        </is>
      </c>
    </row>
    <row r="84">
      <c r="AA84" s="170" t="n"/>
      <c r="AB84" s="170" t="n"/>
      <c r="AC84" s="170" t="n"/>
      <c r="AH84" s="174">
        <f>_xlfn.CONCAT(AI84:BP84)</f>
        <v/>
      </c>
      <c r="AI84" t="inlineStr">
        <is>
          <t xml:space="preserve">
Hi </t>
        </is>
      </c>
      <c r="AJ84" s="173">
        <f>'Interface - Chris'!V5</f>
        <v/>
      </c>
      <c r="AK84" t="inlineStr">
        <is>
          <t xml:space="preserve">,
The IT Team would like to welcome you to SafeStreets! Below is the login information for some of your accounts. Some systems send automated emails with your username and password, so be on the lookout!
Your company email has been set up as </t>
        </is>
      </c>
      <c r="AL84" s="173">
        <f>'Interface - Chris'!V7</f>
        <v/>
      </c>
      <c r="AM84" t="inlineStr">
        <is>
          <t xml:space="preserve">
IT HelpDesk
IT has a HelpDesk where you can submit tickets and lookup answers to frequently asked questions.
Username: </t>
        </is>
      </c>
      <c r="AN84" s="173">
        <f>'Interface - Chris'!V7</f>
        <v/>
      </c>
      <c r="AO84" t="inlineStr">
        <is>
          <t xml:space="preserve">
Click 'Forgot Password' to set up account
https://helpdesk.safestreets.com
The Guard
The Guard is our Compliance Policy attestation site. All employees are required to attest to the listed policies. Please complete them as soon as possible.
Username: </t>
        </is>
      </c>
      <c r="AP84" s="173">
        <f>'Interface - Chris'!V7</f>
        <v/>
      </c>
      <c r="AQ84" t="inlineStr">
        <is>
          <t xml:space="preserve">
Password: Safe12345!
URL: https://guard.compliancygroup.com/login.php
Salesforce
Username: </t>
        </is>
      </c>
      <c r="AR84" s="173">
        <f>'Interface - Chris'!V7</f>
        <v/>
      </c>
      <c r="AS84" t="inlineStr">
        <is>
          <t xml:space="preserve">
To set your password, please follow the link sent to your email. The link will expire in 24 hours from the time it is sent.
URL: http://shield.safestreets.com/
URL: https://safestreets.my.salesforce.com/
</t>
        </is>
      </c>
      <c r="AT84">
        <f>AF62</f>
        <v/>
      </c>
    </row>
    <row r="85">
      <c r="AA85" s="170" t="n"/>
      <c r="AB85" s="170" t="n"/>
      <c r="AC85" s="170" t="n"/>
    </row>
    <row r="86">
      <c r="AA86" s="170" t="n"/>
      <c r="AB86" s="170" t="n"/>
      <c r="AC86" s="170" t="n"/>
      <c r="AD86" s="137" t="inlineStr">
        <is>
          <t>Manager Email</t>
        </is>
      </c>
    </row>
    <row r="87">
      <c r="AA87" s="170" t="n"/>
      <c r="AB87" s="170" t="n"/>
      <c r="AC87" s="170" t="n"/>
    </row>
    <row r="88">
      <c r="AA88" s="170" t="n"/>
      <c r="AB88" s="170" t="n"/>
      <c r="AC88" s="170" t="n"/>
      <c r="AF88" s="174">
        <f>IF('Interface - Chris'!V24,AH97,AH93)</f>
        <v/>
      </c>
      <c r="AG88" t="inlineStr">
        <is>
          <t xml:space="preserve"> </t>
        </is>
      </c>
    </row>
    <row r="89">
      <c r="AA89" s="170" t="n"/>
      <c r="AB89" s="170" t="n"/>
      <c r="AC89" s="170" t="n"/>
    </row>
    <row r="90">
      <c r="AA90" s="170" t="n"/>
      <c r="AB90" s="170" t="n"/>
      <c r="AC90" s="170" t="n"/>
    </row>
    <row r="91">
      <c r="AA91" s="170" t="n"/>
      <c r="AB91" s="170" t="n"/>
      <c r="AC91" s="170" t="n"/>
      <c r="AF91" s="137" t="inlineStr">
        <is>
          <t>Non-SSP Manager email</t>
        </is>
      </c>
    </row>
    <row r="92">
      <c r="AA92" s="170" t="n"/>
      <c r="AB92" s="170" t="n"/>
      <c r="AC92" s="170" t="n"/>
      <c r="AJ92" t="inlineStr">
        <is>
          <t>manager</t>
        </is>
      </c>
      <c r="AL92" t="inlineStr">
        <is>
          <t>Full name</t>
        </is>
      </c>
      <c r="AN92" t="inlineStr">
        <is>
          <t>Full name</t>
        </is>
      </c>
      <c r="AP92" t="inlineStr">
        <is>
          <t>username</t>
        </is>
      </c>
      <c r="AR92" t="inlineStr">
        <is>
          <t>email</t>
        </is>
      </c>
      <c r="AT92" t="inlineStr">
        <is>
          <t>Mitel extension</t>
        </is>
      </c>
      <c r="AX92" t="inlineStr">
        <is>
          <t>Mitel Queues</t>
        </is>
      </c>
      <c r="BB92" t="inlineStr">
        <is>
          <t>Five9 extension</t>
        </is>
      </c>
    </row>
    <row r="93">
      <c r="AA93" s="170" t="n"/>
      <c r="AB93" s="170" t="n"/>
      <c r="AC93" s="170" t="n"/>
      <c r="AH93" s="174">
        <f>_xlfn.CONCAT(AI93:BP93)</f>
        <v/>
      </c>
      <c r="AI93" t="inlineStr">
        <is>
          <t xml:space="preserve">
Hi </t>
        </is>
      </c>
      <c r="AJ93" s="173">
        <f>V14</f>
        <v/>
      </c>
      <c r="AK93" t="inlineStr">
        <is>
          <t xml:space="preserve">,
</t>
        </is>
      </c>
      <c r="AL93" s="173">
        <f>V5</f>
        <v/>
      </c>
      <c r="AM93" s="177">
        <f>_xlfn.CONCAT(CHAR(39),"s accounts have been created.
"
)</f>
        <v/>
      </c>
      <c r="AN93" s="173">
        <f>V5</f>
        <v/>
      </c>
      <c r="AO93" t="inlineStr">
        <is>
          <t xml:space="preserve">
Username: </t>
        </is>
      </c>
      <c r="AP93" s="173">
        <f>V6</f>
        <v/>
      </c>
      <c r="AQ93" t="inlineStr">
        <is>
          <t xml:space="preserve">
Password: Safe12345!
Email: </t>
        </is>
      </c>
      <c r="AR93" s="173">
        <f>V7</f>
        <v/>
      </c>
      <c r="AS93" t="inlineStr">
        <is>
          <t xml:space="preserve">
</t>
        </is>
      </c>
      <c r="AT93" s="175">
        <f>AT94</f>
        <v/>
      </c>
      <c r="AX93" s="175">
        <f>AX94</f>
        <v/>
      </c>
      <c r="BB93" s="175">
        <f>BB94</f>
        <v/>
      </c>
      <c r="BF93" t="inlineStr">
        <is>
          <t xml:space="preserve">
When they first log into their computer, they will be prompted to change their password. New passwords require a minimum of 10 characters, including 1 capital, 1 number, and 1 symbol. Passwords cannot match the last 6 passwords used or include the username.
Once they have logged into their email, they will find/will be receiving a welcome email response from this ticket. It includes their login information for all other IT controlled systems.
They will have 24 hours to follow the Salesforce account setup link before it expires.</t>
        </is>
      </c>
      <c r="BG93">
        <f>AF62</f>
        <v/>
      </c>
    </row>
    <row r="94">
      <c r="AA94" s="170" t="n"/>
      <c r="AB94" s="170" t="n"/>
      <c r="AC94" s="170" t="n"/>
      <c r="AT94" s="79">
        <f>_xlfn.CONCAT(AU94:AW94)</f>
        <v/>
      </c>
      <c r="AU94" t="inlineStr">
        <is>
          <t xml:space="preserve">Mitel extension: </t>
        </is>
      </c>
      <c r="AV94" s="173">
        <f>V32</f>
        <v/>
      </c>
      <c r="AW94" t="inlineStr">
        <is>
          <t xml:space="preserve">
</t>
        </is>
      </c>
      <c r="AX94" s="79">
        <f>_xlfn.CONCAT(AY94:BA94)</f>
        <v/>
      </c>
      <c r="AY94" t="inlineStr">
        <is>
          <t xml:space="preserve">Mitel queues: </t>
        </is>
      </c>
      <c r="AZ94" s="173">
        <f>V31</f>
        <v/>
      </c>
      <c r="BA94" t="inlineStr">
        <is>
          <t xml:space="preserve">
Level: 10
</t>
        </is>
      </c>
      <c r="BB94" s="79">
        <f>_xlfn.CONCAT(BC94:BE94)</f>
        <v/>
      </c>
      <c r="BC94" t="inlineStr">
        <is>
          <t xml:space="preserve">Five9 extension: </t>
        </is>
      </c>
      <c r="BD94" s="173">
        <f>V30</f>
        <v/>
      </c>
      <c r="BE94" t="inlineStr">
        <is>
          <t xml:space="preserve">
</t>
        </is>
      </c>
    </row>
    <row r="95">
      <c r="AA95" s="170" t="n"/>
      <c r="AB95" s="170" t="n"/>
      <c r="AC95" s="170" t="n"/>
      <c r="AF95" s="137" t="inlineStr">
        <is>
          <t>SSP Manager email</t>
        </is>
      </c>
      <c r="AH95">
        <f>_xlfn.CONCAT(AI91:BP91)</f>
        <v/>
      </c>
      <c r="AV95" t="inlineStr">
        <is>
          <t>Mitel extension</t>
        </is>
      </c>
      <c r="AZ95" t="inlineStr">
        <is>
          <t>Mitel queues</t>
        </is>
      </c>
      <c r="BD95" t="inlineStr">
        <is>
          <t>Five9 extension</t>
        </is>
      </c>
    </row>
    <row r="96">
      <c r="AA96" s="170" t="n"/>
      <c r="AB96" s="170" t="n"/>
      <c r="AC96" s="170" t="n"/>
      <c r="AJ96" t="inlineStr">
        <is>
          <t>manager</t>
        </is>
      </c>
      <c r="AL96" t="inlineStr">
        <is>
          <t>Full name</t>
        </is>
      </c>
      <c r="AN96" t="inlineStr">
        <is>
          <t>email</t>
        </is>
      </c>
      <c r="AP96" t="inlineStr">
        <is>
          <t>your phone number</t>
        </is>
      </c>
    </row>
    <row r="97">
      <c r="AA97" s="170" t="n"/>
      <c r="AB97" s="170" t="n"/>
      <c r="AC97" s="170" t="n"/>
      <c r="AH97" s="174">
        <f>_xlfn.CONCAT(AI97:BP97)</f>
        <v/>
      </c>
      <c r="AI97" t="inlineStr">
        <is>
          <t xml:space="preserve">
Hi </t>
        </is>
      </c>
      <c r="AJ97" s="173">
        <f>'Interface - Chris'!V14</f>
        <v/>
      </c>
      <c r="AK97" t="inlineStr">
        <is>
          <t xml:space="preserve">,
</t>
        </is>
      </c>
      <c r="AL97" s="173">
        <f>'Interface - Chris'!V5</f>
        <v/>
      </c>
      <c r="AM97" s="177">
        <f>_xlfn.CONCAT(CHAR(39),"s email has been set up as "
)</f>
        <v/>
      </c>
      <c r="AN97" s="173">
        <f>'Interface - Chris'!V7</f>
        <v/>
      </c>
      <c r="AO97" t="inlineStr">
        <is>
          <t xml:space="preserve">.
Please have them call me at </t>
        </is>
      </c>
      <c r="AP97" s="173">
        <f>'Interface - Chris'!V37</f>
        <v/>
      </c>
      <c r="AQ97" t="inlineStr">
        <is>
          <t xml:space="preserve"> to retrieve their email password.
Once they have logged into their email, they will find/will be receiving a welcome email response from this ticket. It includes their login information for all other IT controlled systems.
Their Salesforce accounts have been set up as well. They have 24 hours to log in or the emailed links will expire.</t>
        </is>
      </c>
      <c r="AR97">
        <f>AF62</f>
        <v/>
      </c>
    </row>
    <row r="98">
      <c r="AA98" s="170" t="n"/>
      <c r="AB98" s="170" t="n"/>
      <c r="AC98" s="170" t="n"/>
      <c r="AK98" s="177" t="n"/>
    </row>
    <row r="99">
      <c r="AA99" s="170" t="n"/>
      <c r="AB99" s="170" t="n"/>
      <c r="AC99" s="170" t="n"/>
      <c r="AD99" s="137" t="inlineStr">
        <is>
          <t>Forwarding</t>
        </is>
      </c>
    </row>
    <row r="100">
      <c r="AA100" s="170" t="n"/>
      <c r="AB100" s="170" t="n"/>
      <c r="AC100" s="170" t="n"/>
      <c r="AD100" s="137" t="n"/>
      <c r="AH100" t="inlineStr">
        <is>
          <t>fullname</t>
        </is>
      </c>
    </row>
    <row r="101">
      <c r="AA101" s="170" t="n"/>
      <c r="AB101" s="170" t="n"/>
      <c r="AC101" s="170" t="n"/>
      <c r="AF101" s="174">
        <f>_xlfn.CONCAT(AG101:BP101)</f>
        <v/>
      </c>
      <c r="AG101" t="inlineStr">
        <is>
          <t xml:space="preserve">
We've received the off-boarding notice for </t>
        </is>
      </c>
      <c r="AH101" s="173">
        <f>'Interface - Chris'!V5</f>
        <v/>
      </c>
      <c r="AI101" t="inlineStr">
        <is>
          <t>. 
Does their email address need to be forwarded? If so, to who?
Does their phone number or extension need to be forwarded? If so, to who?</t>
        </is>
      </c>
      <c r="AJ101">
        <f>AF62</f>
        <v/>
      </c>
    </row>
    <row r="102">
      <c r="AA102" s="170" t="n"/>
      <c r="AB102" s="170" t="n"/>
      <c r="AC102" s="170" t="n"/>
    </row>
    <row r="103">
      <c r="AA103" s="170" t="n"/>
      <c r="AB103" s="170" t="n"/>
      <c r="AC103" s="170" t="n"/>
      <c r="AD103" s="137" t="inlineStr">
        <is>
          <t>Equipment</t>
        </is>
      </c>
    </row>
    <row r="104">
      <c r="AA104" s="170" t="n"/>
      <c r="AB104" s="170" t="n"/>
      <c r="AC104" s="170" t="n"/>
      <c r="AH104" t="inlineStr">
        <is>
          <t>fullname</t>
        </is>
      </c>
    </row>
    <row r="105">
      <c r="AA105" s="170" t="n"/>
      <c r="AB105" s="170" t="n"/>
      <c r="AC105" s="170" t="n"/>
      <c r="AF105" s="174">
        <f>_xlfn.CONCAT(AG105:BP105)</f>
        <v/>
      </c>
      <c r="AG105" t="inlineStr">
        <is>
          <t xml:space="preserve">
</t>
        </is>
      </c>
      <c r="AH105" s="173">
        <f>'Interface - Chris'!V5</f>
        <v/>
      </c>
      <c r="AI105" t="inlineStr">
        <is>
          <t xml:space="preserve"> has the following equipment checked out.
INSERTEQUIPMENTLIST
Can you confirm this equipment has been returned or is in the process of being returned?
</t>
        </is>
      </c>
      <c r="AJ105">
        <f>AF62</f>
        <v/>
      </c>
    </row>
    <row r="106">
      <c r="AA106" s="170" t="n"/>
      <c r="AB106" s="170" t="n"/>
      <c r="AC106" s="170" t="n"/>
    </row>
    <row r="107">
      <c r="AA107" s="170" t="n"/>
      <c r="AB107" s="170" t="n"/>
      <c r="AC107" s="170" t="n"/>
      <c r="AD107" s="137" t="inlineStr">
        <is>
          <t>SSP email login</t>
        </is>
      </c>
    </row>
    <row r="108">
      <c r="AA108" s="170" t="n"/>
      <c r="AB108" s="170" t="n"/>
      <c r="AC108" s="170" t="n"/>
      <c r="AH108" t="inlineStr">
        <is>
          <t>fullname</t>
        </is>
      </c>
      <c r="AJ108" t="inlineStr">
        <is>
          <t>email</t>
        </is>
      </c>
      <c r="AL108" t="inlineStr">
        <is>
          <t>your phone number</t>
        </is>
      </c>
    </row>
    <row r="109">
      <c r="AA109" s="170" t="n"/>
      <c r="AB109" s="170" t="n"/>
      <c r="AC109" s="170" t="n"/>
      <c r="AF109" s="174">
        <f>_xlfn.CONCAT(AG109:BP109)</f>
        <v/>
      </c>
      <c r="AG109" t="inlineStr">
        <is>
          <t xml:space="preserve">
Hi </t>
        </is>
      </c>
      <c r="AH109" s="173">
        <f>'Interface - Chris'!V5</f>
        <v/>
      </c>
      <c r="AI109" t="inlineStr">
        <is>
          <t xml:space="preserve">,
Welcome to SafeStreets!
Your SafeStreets email has been set up as </t>
        </is>
      </c>
      <c r="AJ109" s="173">
        <f>'Interface - Chris'!V7</f>
        <v/>
      </c>
      <c r="AK109" t="inlineStr">
        <is>
          <t xml:space="preserve">
Please give me a call at </t>
        </is>
      </c>
      <c r="AL109" s="173">
        <f>'Interface - Chris'!V37</f>
        <v/>
      </c>
      <c r="AM109" t="inlineStr">
        <is>
          <t xml:space="preserve"> to retrieve your password.
You can log into your email via the web here: https://mail.safestreets.com/owa/
Once logged in you will find an email that includes the login information for your other accounts.
</t>
        </is>
      </c>
      <c r="AN109">
        <f>AF62</f>
        <v/>
      </c>
    </row>
    <row r="110">
      <c r="AA110" s="170" t="n"/>
      <c r="AB110" s="170" t="n"/>
      <c r="AC110" s="170" t="n"/>
    </row>
    <row r="120">
      <c r="AA120" s="171" t="inlineStr">
        <is>
          <t>Generate Distiguished name</t>
        </is>
      </c>
      <c r="AB120" s="172" t="n"/>
      <c r="AC120" s="172" t="n"/>
    </row>
    <row r="121">
      <c r="AA121" s="172" t="n"/>
      <c r="AB121" s="172" t="n"/>
      <c r="AC121" s="172" t="n"/>
    </row>
    <row r="122">
      <c r="AA122" s="172" t="n"/>
      <c r="AB122" s="172" t="n"/>
      <c r="AC122" s="172" t="n"/>
    </row>
    <row r="123">
      <c r="AA123" s="172" t="n"/>
      <c r="AB123" s="172" t="n"/>
      <c r="AC123" s="172" t="n"/>
      <c r="AD123" t="inlineStr">
        <is>
          <t>Final Distinguished</t>
        </is>
      </c>
      <c r="AG123" t="inlineStr">
        <is>
          <t>Everyone else</t>
        </is>
      </c>
      <c r="AH123" s="140">
        <f>_xlfn.CONCAT("OU=",VLOOKUP('Interface - Chris'!V9,Data!L3:M24,2,FALSE),",OU=Users,OU=",'Interface - Chris'!V17,",OU=",VLOOKUP('Interface - Chris'!V17,Data!P3:Q11,2,FALSE),",DC=alarmteam,DC=com")</f>
        <v/>
      </c>
    </row>
    <row r="124">
      <c r="AA124" s="172" t="n"/>
      <c r="AB124" s="172" t="n"/>
      <c r="AC124" s="172" t="n"/>
      <c r="AD124" s="174">
        <f>IF('Interface - Chris'!V25,AH124,(IF('Interface - Chris'!V24,AH125,AH123)))</f>
        <v/>
      </c>
      <c r="AE124" t="inlineStr">
        <is>
          <t xml:space="preserve"> </t>
        </is>
      </c>
      <c r="AG124" t="inlineStr">
        <is>
          <t>Sales</t>
        </is>
      </c>
      <c r="AH124" s="140">
        <f>_xlfn.CONCAT("OU=Agents,","OU=",VLOOKUP('Interface - Chris'!V9,Data!L3:M24,2,FALSE),",OU=Users,OU=",'Interface - Chris'!V17,",OU=",VLOOKUP('Interface - Chris'!V17,Data!P3:Q11,2,FALSE),",DC=alarmteam,DC=com")</f>
        <v/>
      </c>
    </row>
    <row r="125">
      <c r="AA125" s="172" t="n"/>
      <c r="AB125" s="172" t="n"/>
      <c r="AC125" s="172" t="n"/>
      <c r="AG125" t="inlineStr">
        <is>
          <t>SSP</t>
        </is>
      </c>
      <c r="AH125" s="140" t="inlineStr">
        <is>
          <t>OU=SSPs,DC=alarmteam,DC=com</t>
        </is>
      </c>
    </row>
    <row r="126">
      <c r="AA126" s="172" t="n"/>
      <c r="AB126" s="172" t="n"/>
      <c r="AC126" s="172" t="n"/>
    </row>
  </sheetData>
  <conditionalFormatting sqref="W19">
    <cfRule type="cellIs" priority="49" operator="equal" dxfId="48">
      <formula>"Too short"</formula>
    </cfRule>
  </conditionalFormatting>
  <conditionalFormatting sqref="F11">
    <cfRule type="expression" priority="48" dxfId="34">
      <formula>V24=TRUE</formula>
    </cfRule>
  </conditionalFormatting>
  <conditionalFormatting sqref="G15">
    <cfRule type="expression" priority="45" dxfId="34">
      <formula>V24=TRUE</formula>
    </cfRule>
  </conditionalFormatting>
  <conditionalFormatting sqref="G13">
    <cfRule type="expression" priority="47" dxfId="34">
      <formula>V24=TRUE</formula>
    </cfRule>
  </conditionalFormatting>
  <conditionalFormatting sqref="G14">
    <cfRule type="expression" priority="46" dxfId="34">
      <formula>V24=TRUE</formula>
    </cfRule>
  </conditionalFormatting>
  <conditionalFormatting sqref="G16">
    <cfRule type="expression" priority="44" dxfId="34">
      <formula>V24=TRUE</formula>
    </cfRule>
  </conditionalFormatting>
  <conditionalFormatting sqref="G17">
    <cfRule type="expression" priority="43" dxfId="34">
      <formula>V24=TRUE</formula>
    </cfRule>
  </conditionalFormatting>
  <conditionalFormatting sqref="F19">
    <cfRule type="expression" priority="42" dxfId="34">
      <formula>V24=FALSE</formula>
    </cfRule>
  </conditionalFormatting>
  <conditionalFormatting sqref="G20">
    <cfRule type="expression" priority="41" dxfId="34">
      <formula>V24=FALSE</formula>
    </cfRule>
  </conditionalFormatting>
  <conditionalFormatting sqref="G21">
    <cfRule type="expression" priority="40" dxfId="34">
      <formula>V24=FALSE</formula>
    </cfRule>
  </conditionalFormatting>
  <conditionalFormatting sqref="G22">
    <cfRule type="expression" priority="39" dxfId="34">
      <formula>V24=FALSE</formula>
    </cfRule>
  </conditionalFormatting>
  <conditionalFormatting sqref="G23">
    <cfRule type="expression" priority="38" dxfId="34">
      <formula>V24=FALSE</formula>
    </cfRule>
  </conditionalFormatting>
  <conditionalFormatting sqref="G24">
    <cfRule type="expression" priority="37" dxfId="34">
      <formula>V24=FALSE</formula>
    </cfRule>
  </conditionalFormatting>
  <conditionalFormatting sqref="G25">
    <cfRule type="expression" priority="36" dxfId="34">
      <formula>V24=FALSE</formula>
    </cfRule>
  </conditionalFormatting>
  <conditionalFormatting sqref="G26">
    <cfRule type="expression" priority="35" dxfId="34">
      <formula>V24=FALSE</formula>
    </cfRule>
  </conditionalFormatting>
  <conditionalFormatting sqref="H20">
    <cfRule type="expression" priority="34" dxfId="7">
      <formula>V24=FALSE</formula>
    </cfRule>
  </conditionalFormatting>
  <conditionalFormatting sqref="H21">
    <cfRule type="expression" priority="33" dxfId="7">
      <formula>V24=FALSE</formula>
    </cfRule>
  </conditionalFormatting>
  <conditionalFormatting sqref="H22">
    <cfRule type="expression" priority="32" dxfId="7">
      <formula>V24=FALSE</formula>
    </cfRule>
  </conditionalFormatting>
  <conditionalFormatting sqref="H23">
    <cfRule type="expression" priority="31" dxfId="7">
      <formula>V24=FALSE</formula>
    </cfRule>
  </conditionalFormatting>
  <conditionalFormatting sqref="H24">
    <cfRule type="expression" priority="30" dxfId="7">
      <formula>V24=FALSE</formula>
    </cfRule>
  </conditionalFormatting>
  <conditionalFormatting sqref="H25">
    <cfRule type="expression" priority="29" dxfId="7">
      <formula>V24=FALSE</formula>
    </cfRule>
  </conditionalFormatting>
  <conditionalFormatting sqref="H26">
    <cfRule type="expression" priority="28" dxfId="7">
      <formula>V24=FALSE</formula>
    </cfRule>
  </conditionalFormatting>
  <conditionalFormatting sqref="H58">
    <cfRule type="expression" priority="27" dxfId="10">
      <formula>V73=TRUE</formula>
    </cfRule>
  </conditionalFormatting>
  <conditionalFormatting sqref="H61">
    <cfRule type="expression" priority="26" dxfId="7">
      <formula>V73=TRUE</formula>
    </cfRule>
  </conditionalFormatting>
  <conditionalFormatting sqref="H62">
    <cfRule type="expression" priority="25" dxfId="7">
      <formula>V73=TRUE</formula>
    </cfRule>
  </conditionalFormatting>
  <conditionalFormatting sqref="H63">
    <cfRule type="expression" priority="24" dxfId="6">
      <formula>V73=TRUE</formula>
    </cfRule>
  </conditionalFormatting>
  <conditionalFormatting sqref="H64">
    <cfRule type="expression" priority="23" dxfId="7">
      <formula>V73=TRUE</formula>
    </cfRule>
  </conditionalFormatting>
  <conditionalFormatting sqref="H65">
    <cfRule type="expression" priority="22" dxfId="6">
      <formula>V73=TRUE</formula>
    </cfRule>
  </conditionalFormatting>
  <conditionalFormatting sqref="H66">
    <cfRule type="expression" priority="21" dxfId="7">
      <formula>V73=TRUE</formula>
    </cfRule>
  </conditionalFormatting>
  <conditionalFormatting sqref="K58">
    <cfRule type="expression" priority="20" dxfId="10">
      <formula>Y73=TRUE</formula>
    </cfRule>
  </conditionalFormatting>
  <conditionalFormatting sqref="K61">
    <cfRule type="expression" priority="19" dxfId="7">
      <formula>Y73=TRUE</formula>
    </cfRule>
  </conditionalFormatting>
  <conditionalFormatting sqref="K62">
    <cfRule type="expression" priority="18" dxfId="7">
      <formula>Y73=TRUE</formula>
    </cfRule>
  </conditionalFormatting>
  <conditionalFormatting sqref="K63">
    <cfRule type="expression" priority="17" dxfId="6">
      <formula>Y73=TRUE</formula>
    </cfRule>
  </conditionalFormatting>
  <conditionalFormatting sqref="K64">
    <cfRule type="expression" priority="16" dxfId="7">
      <formula>Y73=TRUE</formula>
    </cfRule>
  </conditionalFormatting>
  <conditionalFormatting sqref="K65">
    <cfRule type="expression" priority="15" dxfId="6">
      <formula>Y73=TRUE</formula>
    </cfRule>
  </conditionalFormatting>
  <conditionalFormatting sqref="K66">
    <cfRule type="expression" priority="14" dxfId="7">
      <formula>Y73=TRUE</formula>
    </cfRule>
  </conditionalFormatting>
  <conditionalFormatting sqref="H17">
    <cfRule type="expression" priority="13" dxfId="7">
      <formula>V24=TRUE</formula>
    </cfRule>
  </conditionalFormatting>
  <conditionalFormatting sqref="H12">
    <cfRule type="expression" priority="1" dxfId="7">
      <formula>V24=TRUE</formula>
    </cfRule>
    <cfRule type="expression" priority="12" dxfId="10">
      <formula>V24=TRUE</formula>
    </cfRule>
  </conditionalFormatting>
  <conditionalFormatting sqref="H13">
    <cfRule type="expression" priority="11" dxfId="7">
      <formula>V24=TRUE</formula>
    </cfRule>
  </conditionalFormatting>
  <conditionalFormatting sqref="H14">
    <cfRule type="expression" priority="10" dxfId="6">
      <formula>V24=TRUE</formula>
    </cfRule>
  </conditionalFormatting>
  <conditionalFormatting sqref="H15">
    <cfRule type="expression" priority="9" dxfId="7">
      <formula>V24=TRUE</formula>
    </cfRule>
  </conditionalFormatting>
  <conditionalFormatting sqref="H16">
    <cfRule type="expression" priority="8" dxfId="6">
      <formula>V24=TRUE</formula>
    </cfRule>
  </conditionalFormatting>
  <conditionalFormatting sqref="O23">
    <cfRule type="expression" priority="7" dxfId="5">
      <formula>V24=FALSE</formula>
    </cfRule>
  </conditionalFormatting>
  <conditionalFormatting sqref="P24">
    <cfRule type="expression" priority="6" dxfId="1">
      <formula>V24=FALSE</formula>
    </cfRule>
  </conditionalFormatting>
  <conditionalFormatting sqref="Q27">
    <cfRule type="containsText" priority="5" operator="containsText" dxfId="3" text="Too">
      <formula>NOT(ISERROR(SEARCH("Too",Q27)))</formula>
    </cfRule>
  </conditionalFormatting>
  <conditionalFormatting sqref="O26">
    <cfRule type="expression" priority="4" dxfId="2">
      <formula>V24=FALSE</formula>
    </cfRule>
  </conditionalFormatting>
  <conditionalFormatting sqref="P27">
    <cfRule type="expression" priority="3" dxfId="1">
      <formula>V24=FALSE</formula>
    </cfRule>
  </conditionalFormatting>
  <conditionalFormatting sqref="G12">
    <cfRule type="expression" priority="2" dxfId="0">
      <formula>V24=TRUE</formula>
    </cfRule>
  </conditionalFormatting>
  <pageMargins left="0.7" right="0.7" top="0.75" bottom="0.75" header="0.3" footer="0.3"/>
  <pageSetup orientation="portrait"/>
  <legacyDrawing r:id="anysvml"/>
</worksheet>
</file>

<file path=xl/worksheets/sheet3.xml><?xml version="1.0" encoding="utf-8"?>
<worksheet xmlns:r="http://schemas.openxmlformats.org/officeDocument/2006/relationships" xmlns="http://schemas.openxmlformats.org/spreadsheetml/2006/main">
  <sheetPr codeName="Sheet1">
    <outlinePr summaryBelow="1" summaryRight="1"/>
    <pageSetUpPr/>
  </sheetPr>
  <dimension ref="A1:BW126"/>
  <sheetViews>
    <sheetView zoomScaleNormal="100" workbookViewId="0">
      <selection activeCell="H26" sqref="H26"/>
    </sheetView>
  </sheetViews>
  <sheetFormatPr baseColWidth="8" defaultRowHeight="15"/>
  <cols>
    <col width="9.140625" customWidth="1" style="132" min="1" max="3"/>
    <col width="33.7109375" customWidth="1" style="132" min="4" max="4"/>
    <col width="3" customWidth="1" style="132" min="5" max="5"/>
    <col width="2.7109375" customWidth="1" style="132" min="6" max="6"/>
    <col width="19.140625" bestFit="1" customWidth="1" style="132" min="7" max="7"/>
    <col width="33" customWidth="1" style="132" min="8" max="8"/>
    <col width="3.28515625" customWidth="1" style="132" min="9" max="9"/>
    <col width="13.42578125" customWidth="1" style="132" min="10" max="10"/>
    <col width="13" customWidth="1" style="132" min="11" max="11"/>
    <col width="11.85546875" customWidth="1" style="132" min="12" max="12"/>
    <col width="3" customWidth="1" style="132" min="13" max="14"/>
    <col width="3.140625" customWidth="1" style="132" min="15" max="15"/>
    <col width="20.7109375" customWidth="1" style="132" min="16" max="16"/>
    <col width="9.7109375" customWidth="1" style="132" min="17" max="17"/>
    <col width="29.42578125" customWidth="1" style="132" min="18" max="18"/>
    <col width="42.5703125" customWidth="1" style="132" min="19" max="19"/>
    <col width="5.5703125" customWidth="1" style="132" min="20" max="20"/>
    <col width="22.5703125" customWidth="1" style="132" min="21" max="21"/>
    <col width="17.85546875" customWidth="1" style="132" min="22" max="22"/>
    <col width="10" customWidth="1" style="132" min="23" max="23"/>
    <col width="9.28515625" bestFit="1" customWidth="1" style="132" min="24" max="24"/>
    <col width="9.140625" customWidth="1" style="132" min="25" max="26"/>
    <col width="9.140625" customWidth="1" style="132" min="27" max="16384"/>
  </cols>
  <sheetData>
    <row r="1" ht="15.75" customHeight="1" s="132" thickBot="1">
      <c r="A1" s="105" t="n"/>
      <c r="B1" s="105" t="n"/>
      <c r="C1" s="105" t="n"/>
      <c r="D1" s="105" t="n"/>
      <c r="E1" s="176" t="inlineStr">
        <is>
          <t>Super secret text</t>
        </is>
      </c>
      <c r="F1" s="105" t="n"/>
      <c r="G1" s="105" t="n"/>
      <c r="H1" s="105" t="n"/>
      <c r="I1" s="105" t="n"/>
      <c r="J1" s="105" t="n"/>
      <c r="K1" s="105" t="n"/>
      <c r="L1" s="105" t="n"/>
      <c r="M1" s="105" t="n"/>
      <c r="N1" s="105" t="n"/>
      <c r="O1" s="105" t="n"/>
      <c r="P1" s="105" t="n"/>
      <c r="Q1" s="105" t="n"/>
      <c r="R1" s="105" t="n"/>
      <c r="S1" s="105" t="n"/>
    </row>
    <row r="2" ht="15.75" customHeight="1" s="132" thickBot="1">
      <c r="A2" s="105" t="n"/>
      <c r="B2" s="105" t="n"/>
      <c r="C2" s="105" t="n"/>
      <c r="D2" s="105" t="n"/>
      <c r="E2" s="106" t="n"/>
      <c r="F2" s="107" t="n"/>
      <c r="G2" s="107" t="n"/>
      <c r="H2" s="107" t="n"/>
      <c r="I2" s="108" t="n"/>
      <c r="J2" s="105" t="n"/>
      <c r="K2" s="105" t="n"/>
      <c r="L2" s="105" t="n"/>
      <c r="M2" s="109" t="n"/>
      <c r="N2" s="110" t="n"/>
      <c r="O2" s="110" t="n"/>
      <c r="P2" s="110" t="n"/>
      <c r="Q2" s="111" t="n"/>
      <c r="R2" s="105" t="n"/>
      <c r="S2" s="112" t="n"/>
      <c r="T2" s="113" t="n"/>
      <c r="AA2" s="114" t="inlineStr">
        <is>
          <t>Generate powershell</t>
        </is>
      </c>
      <c r="AB2" s="80" t="n"/>
      <c r="AC2" s="80" t="n"/>
    </row>
    <row r="3">
      <c r="A3" s="105" t="n"/>
      <c r="B3" s="105" t="n"/>
      <c r="C3" s="105" t="n"/>
      <c r="D3" s="105" t="n"/>
      <c r="E3" s="115" t="n"/>
      <c r="F3" s="116" t="n"/>
      <c r="G3" s="116" t="inlineStr">
        <is>
          <t>First name</t>
        </is>
      </c>
      <c r="H3" s="117" t="inlineStr">
        <is>
          <t>Christopher</t>
        </is>
      </c>
      <c r="I3" s="118" t="n"/>
      <c r="J3" s="105" t="n"/>
      <c r="K3" s="105" t="n"/>
      <c r="L3" s="105" t="n"/>
      <c r="M3" s="119" t="n"/>
      <c r="N3" s="120" t="inlineStr">
        <is>
          <t>Create AD User</t>
        </is>
      </c>
      <c r="O3" s="121" t="n"/>
      <c r="P3" s="121" t="n"/>
      <c r="Q3" s="122" t="n"/>
      <c r="R3" s="105" t="n"/>
      <c r="S3" s="123" t="n"/>
      <c r="T3" s="124" t="n">
        <v>3</v>
      </c>
      <c r="U3" s="125" t="inlineStr">
        <is>
          <t>First name</t>
        </is>
      </c>
      <c r="V3" s="104">
        <f>H3</f>
        <v/>
      </c>
      <c r="W3" s="67" t="n"/>
      <c r="X3" s="68" t="n"/>
      <c r="AA3" s="80" t="n"/>
      <c r="AB3" s="80" t="n"/>
      <c r="AC3" s="80" t="n"/>
      <c r="AD3" s="137" t="inlineStr">
        <is>
          <t>New User</t>
        </is>
      </c>
    </row>
    <row r="4">
      <c r="A4" s="105" t="n"/>
      <c r="B4" s="105" t="n"/>
      <c r="C4" s="105" t="n"/>
      <c r="D4" s="105" t="n"/>
      <c r="E4" s="115" t="n"/>
      <c r="F4" s="116" t="n"/>
      <c r="G4" s="116" t="inlineStr">
        <is>
          <t>Last name</t>
        </is>
      </c>
      <c r="H4" s="117" t="inlineStr">
        <is>
          <t>Bell</t>
        </is>
      </c>
      <c r="I4" s="118" t="n"/>
      <c r="J4" s="105" t="n"/>
      <c r="K4" s="105" t="n"/>
      <c r="L4" s="105" t="n"/>
      <c r="M4" s="119" t="n"/>
      <c r="N4" s="121" t="n"/>
      <c r="O4" s="121" t="n"/>
      <c r="P4" s="174">
        <f>IF(H3="","",'Interface - James'!AE4)</f>
        <v/>
      </c>
      <c r="Q4" s="122" t="inlineStr">
        <is>
          <t xml:space="preserve"> </t>
        </is>
      </c>
      <c r="R4" s="126" t="n"/>
      <c r="S4" s="123" t="n"/>
      <c r="T4" s="124" t="n">
        <v>4</v>
      </c>
      <c r="U4" s="127" t="inlineStr">
        <is>
          <t>Last name</t>
        </is>
      </c>
      <c r="V4" s="103">
        <f>H4</f>
        <v/>
      </c>
      <c r="W4" s="73" t="n"/>
      <c r="X4" s="68" t="n"/>
      <c r="AA4" s="80" t="n"/>
      <c r="AB4" s="80" t="n"/>
      <c r="AC4" s="80" t="n"/>
      <c r="AD4" t="inlineStr">
        <is>
          <t>Create AD User</t>
        </is>
      </c>
      <c r="AE4" s="174">
        <f>_xlfn.CONCAT((AE5:AE10))</f>
        <v/>
      </c>
    </row>
    <row r="5">
      <c r="A5" s="105" t="n"/>
      <c r="B5" s="105" t="n"/>
      <c r="C5" s="105" t="n"/>
      <c r="D5" s="105" t="n"/>
      <c r="E5" s="115" t="n"/>
      <c r="F5" s="116" t="n"/>
      <c r="G5" s="116" t="inlineStr">
        <is>
          <t>Mobile</t>
        </is>
      </c>
      <c r="H5" s="69" t="inlineStr">
        <is>
          <t>318 517-9816</t>
        </is>
      </c>
      <c r="I5" s="118" t="n"/>
      <c r="J5" s="105" t="n"/>
      <c r="K5" s="105" t="n"/>
      <c r="L5" s="105" t="n"/>
      <c r="M5" s="119" t="n"/>
      <c r="N5" s="121" t="n"/>
      <c r="O5" s="121" t="n"/>
      <c r="P5" s="121" t="n"/>
      <c r="Q5" s="122" t="n"/>
      <c r="R5" s="105" t="n"/>
      <c r="S5" s="123" t="n"/>
      <c r="T5" s="124" t="n">
        <v>5</v>
      </c>
      <c r="U5" s="127" t="inlineStr">
        <is>
          <t>Full Name</t>
        </is>
      </c>
      <c r="V5" s="36">
        <f>_xlfn.CONCAT(V3, " ",V4)</f>
        <v/>
      </c>
      <c r="W5" s="20" t="n"/>
      <c r="X5" s="28" t="n"/>
      <c r="AA5" s="80" t="n"/>
      <c r="AB5" s="80" t="n"/>
      <c r="AC5" s="80" t="n"/>
      <c r="AE5" s="140">
        <f>IF('Interface - James'!V24,'Interface - James'!AE14,'Interface - James'!AE17)</f>
        <v/>
      </c>
      <c r="AF5" s="124" t="inlineStr">
        <is>
          <t>New User</t>
        </is>
      </c>
      <c r="AG5" s="124" t="n"/>
    </row>
    <row r="6">
      <c r="A6" s="105" t="n"/>
      <c r="B6" s="105" t="n"/>
      <c r="C6" s="105" t="n"/>
      <c r="D6" s="105" t="n"/>
      <c r="E6" s="115" t="n"/>
      <c r="F6" s="116" t="n"/>
      <c r="G6" s="116" t="inlineStr">
        <is>
          <t>Title</t>
        </is>
      </c>
      <c r="H6" s="117" t="inlineStr">
        <is>
          <t>SSP</t>
        </is>
      </c>
      <c r="I6" s="118" t="n"/>
      <c r="J6" s="105" t="n"/>
      <c r="K6" s="105" t="n"/>
      <c r="L6" s="105" t="n"/>
      <c r="M6" s="119" t="n"/>
      <c r="N6" s="120" t="inlineStr">
        <is>
          <t>Disable AD User</t>
        </is>
      </c>
      <c r="O6" s="121" t="n"/>
      <c r="P6" s="121" t="n"/>
      <c r="Q6" s="122" t="n"/>
      <c r="R6" s="105" t="n"/>
      <c r="S6" s="123" t="n"/>
      <c r="T6" s="124" t="n">
        <v>6</v>
      </c>
      <c r="U6" s="127" t="inlineStr">
        <is>
          <t>Username (or SamAccountName)</t>
        </is>
      </c>
      <c r="V6" s="36">
        <f>IF(H45="",LOWER(_xlfn.CONCAT(LEFT(V3,1),V4)),H45)</f>
        <v/>
      </c>
      <c r="W6" s="20" t="n"/>
      <c r="X6" s="28" t="n"/>
      <c r="AA6" s="80" t="n"/>
      <c r="AB6" s="80" t="n"/>
      <c r="AC6" s="80" t="n"/>
      <c r="AE6" s="140">
        <f>_xlfn.CONCAT("Add-ADGroupMember -Identity ",CHAR(34),"PingOne Nectar",CHAR(34)," -Members ",CHAR(34),'Interface - James'!V6,CHAR(34),CHAR(59))</f>
        <v/>
      </c>
      <c r="AF6" s="124" t="inlineStr">
        <is>
          <t>Universal groups (Ping)</t>
        </is>
      </c>
      <c r="AG6" s="124" t="n"/>
    </row>
    <row r="7">
      <c r="A7" s="105" t="n"/>
      <c r="B7" s="105" t="n"/>
      <c r="C7" s="105" t="n"/>
      <c r="D7" s="105" t="n"/>
      <c r="E7" s="115" t="n"/>
      <c r="F7" s="116" t="n"/>
      <c r="G7" s="116" t="inlineStr">
        <is>
          <t>Manager</t>
        </is>
      </c>
      <c r="H7" s="117" t="inlineStr">
        <is>
          <t>Gordon Black</t>
        </is>
      </c>
      <c r="I7" s="118" t="n"/>
      <c r="J7" s="105" t="n"/>
      <c r="K7" s="105" t="n"/>
      <c r="L7" s="105" t="n"/>
      <c r="M7" s="119" t="n"/>
      <c r="N7" s="121" t="n"/>
      <c r="O7" s="121" t="n"/>
      <c r="P7" s="174">
        <f>IF(H3="","",'Interface - James'!AE46)</f>
        <v/>
      </c>
      <c r="Q7" s="122" t="inlineStr">
        <is>
          <t xml:space="preserve"> </t>
        </is>
      </c>
      <c r="R7" s="126" t="n"/>
      <c r="S7" s="123" t="n"/>
      <c r="T7" s="124" t="n">
        <v>7</v>
      </c>
      <c r="U7" s="127" t="inlineStr">
        <is>
          <t>Email</t>
        </is>
      </c>
      <c r="V7" s="36">
        <f>_xlfn.CONCAT(V6,"@safestreets.com")</f>
        <v/>
      </c>
      <c r="W7" s="20" t="n"/>
      <c r="X7" s="28" t="inlineStr">
        <is>
          <t xml:space="preserve"> </t>
        </is>
      </c>
      <c r="AA7" s="80" t="n"/>
      <c r="AB7" s="80" t="n"/>
      <c r="AC7" s="80" t="n"/>
      <c r="AE7" s="140">
        <f>_xlfn.CONCAT("Add-ADGroupMember -Identity ",CHAR(34),"PingOne Salesforce",CHAR(34)," -Members ",CHAR(34),'Interface - James'!V6,CHAR(34),CHAR(59))</f>
        <v/>
      </c>
      <c r="AF7" s="124" t="inlineStr">
        <is>
          <t xml:space="preserve"> </t>
        </is>
      </c>
      <c r="AG7" s="124" t="n"/>
    </row>
    <row r="8">
      <c r="A8" s="105" t="n"/>
      <c r="B8" s="105" t="n"/>
      <c r="C8" s="105" t="n"/>
      <c r="D8" s="105" t="n"/>
      <c r="E8" s="115" t="n"/>
      <c r="F8" s="116" t="n"/>
      <c r="G8" s="116" t="inlineStr">
        <is>
          <t>EmployeeID</t>
        </is>
      </c>
      <c r="H8" s="117" t="n"/>
      <c r="I8" s="118" t="n"/>
      <c r="J8" s="105" t="n"/>
      <c r="K8" s="105" t="n"/>
      <c r="L8" s="105" t="n"/>
      <c r="M8" s="119" t="n"/>
      <c r="N8" s="121" t="n"/>
      <c r="O8" s="121" t="n"/>
      <c r="P8" s="121" t="n"/>
      <c r="Q8" s="122" t="n"/>
      <c r="R8" s="105" t="n"/>
      <c r="S8" s="123" t="n"/>
      <c r="T8" s="124" t="n">
        <v>8</v>
      </c>
      <c r="U8" s="127" t="inlineStr">
        <is>
          <t>Mobile</t>
        </is>
      </c>
      <c r="V8" s="36">
        <f>SUBSTITUTE(SUBSTITUTE(SUBSTITUTE(SUBSTITUTE(H5," ",""),"-",""),")",""),"(","")</f>
        <v/>
      </c>
      <c r="W8" s="73" t="n"/>
      <c r="X8" s="68" t="n"/>
      <c r="AA8" s="80" t="n"/>
      <c r="AB8" s="80" t="n"/>
      <c r="AC8" s="80" t="n"/>
      <c r="AE8" s="140">
        <f>_xlfn.CONCAT("Add-ADGroupMember -Identity ",CHAR(34),"PingOne Salesforce staging",CHAR(34)," -Members ",CHAR(34),'Interface - James'!V6,CHAR(34),CHAR(59))</f>
        <v/>
      </c>
      <c r="AF8" s="124" t="inlineStr">
        <is>
          <t xml:space="preserve"> </t>
        </is>
      </c>
      <c r="AG8" s="124" t="n"/>
    </row>
    <row r="9">
      <c r="A9" s="105" t="n"/>
      <c r="B9" s="105" t="n"/>
      <c r="C9" s="105" t="n"/>
      <c r="D9" s="105" t="n"/>
      <c r="E9" s="115" t="n"/>
      <c r="F9" s="116" t="n"/>
      <c r="G9" s="116" t="n"/>
      <c r="I9" s="118" t="n"/>
      <c r="J9" s="105" t="n"/>
      <c r="K9" s="105" t="n"/>
      <c r="L9" s="105" t="n"/>
      <c r="M9" s="119" t="n"/>
      <c r="N9" s="120" t="inlineStr">
        <is>
          <t>Canned Responses</t>
        </is>
      </c>
      <c r="O9" s="121" t="n"/>
      <c r="P9" s="121" t="n"/>
      <c r="Q9" s="122" t="n"/>
      <c r="R9" s="105" t="n"/>
      <c r="S9" s="123" t="n"/>
      <c r="T9" s="124" t="n">
        <v>9</v>
      </c>
      <c r="U9" s="127" t="inlineStr">
        <is>
          <t>Department</t>
        </is>
      </c>
      <c r="V9" s="36">
        <f>VLOOKUP(V10,Data!C3:E124,2,FALSE)</f>
        <v/>
      </c>
      <c r="W9" s="20" t="n"/>
      <c r="X9" s="28" t="n"/>
      <c r="AA9" s="80" t="n"/>
      <c r="AB9" s="80" t="n"/>
      <c r="AC9" s="80" t="n"/>
      <c r="AE9" s="140">
        <f t="array" ref="AE9">IF('Interface - James'!V24,IF('Interface - James'!V11="Not EVO",'Interface - James'!AE22:AE23,'Interface - James'!AE26:AE27),VLOOKUP('Interface - James'!V17,'Interface - James'!AD30:AE38,2,FALSE))</f>
        <v/>
      </c>
      <c r="AF9" s="124" t="inlineStr">
        <is>
          <t>Conditional groups based on state and title</t>
        </is>
      </c>
      <c r="AG9" s="124" t="n"/>
    </row>
    <row r="10">
      <c r="A10" s="105" t="n"/>
      <c r="B10" s="105" t="n"/>
      <c r="C10" s="105" t="n"/>
      <c r="D10" s="105" t="n"/>
      <c r="E10" s="115" t="n"/>
      <c r="F10" s="116" t="n"/>
      <c r="G10" s="116" t="n"/>
      <c r="H10" s="116" t="n"/>
      <c r="I10" s="118" t="n"/>
      <c r="J10" s="105" t="n"/>
      <c r="K10" s="105" t="n"/>
      <c r="L10" s="105" t="n"/>
      <c r="M10" s="119" t="n"/>
      <c r="N10" s="121" t="n"/>
      <c r="O10" s="121" t="n"/>
      <c r="P10" s="121" t="n"/>
      <c r="Q10" s="122" t="n"/>
      <c r="R10" s="105" t="n"/>
      <c r="S10" s="123" t="n"/>
      <c r="T10" s="124" t="n">
        <v>10</v>
      </c>
      <c r="U10" s="127" t="inlineStr">
        <is>
          <t>Title</t>
        </is>
      </c>
      <c r="V10" s="36">
        <f>IF(H6="","",VLOOKUP(H6,Data!B3:E1048576,2,FALSE))</f>
        <v/>
      </c>
      <c r="W10" s="73" t="n"/>
      <c r="X10" s="68" t="n"/>
      <c r="AA10" s="80" t="n"/>
      <c r="AB10" s="80" t="n"/>
      <c r="AC10" s="80" t="n"/>
      <c r="AE10" s="140" t="n"/>
      <c r="AF10" t="inlineStr">
        <is>
          <t xml:space="preserve"> </t>
        </is>
      </c>
    </row>
    <row r="11">
      <c r="A11" s="105" t="n"/>
      <c r="B11" s="105" t="n"/>
      <c r="C11" s="105" t="n"/>
      <c r="D11" s="105" t="n"/>
      <c r="E11" s="115" t="n"/>
      <c r="F11" s="128" t="inlineStr">
        <is>
          <t>Non-SSP Stuff</t>
        </is>
      </c>
      <c r="G11" s="116" t="n"/>
      <c r="H11" s="116" t="n"/>
      <c r="I11" s="118" t="n"/>
      <c r="J11" s="105" t="n"/>
      <c r="K11" s="105" t="n"/>
      <c r="L11" s="105" t="n"/>
      <c r="M11" s="119" t="n"/>
      <c r="N11" s="121" t="n"/>
      <c r="O11" s="121" t="inlineStr">
        <is>
          <t>Nectar (Rylie)</t>
        </is>
      </c>
      <c r="P11" s="121" t="n"/>
      <c r="Q11" s="122" t="n"/>
      <c r="R11" s="105" t="n"/>
      <c r="S11" s="123" t="n"/>
      <c r="T11" s="124" t="n">
        <v>11</v>
      </c>
      <c r="U11" s="127" t="inlineStr">
        <is>
          <t>EVO?</t>
        </is>
      </c>
      <c r="V11" s="103">
        <f>IF(H24&lt;&gt;"Yes","Not EVO","EVO")</f>
        <v/>
      </c>
      <c r="W11" s="73" t="n"/>
      <c r="X11" s="68" t="n"/>
      <c r="AA11" s="80" t="n"/>
      <c r="AB11" s="80" t="n"/>
      <c r="AC11" s="80" t="n"/>
    </row>
    <row r="12" ht="15" customHeight="1" s="132">
      <c r="A12" s="105" t="n"/>
      <c r="B12" s="105" t="n"/>
      <c r="C12" s="105" t="n"/>
      <c r="D12" s="105" t="n"/>
      <c r="E12" s="115" t="n"/>
      <c r="G12" s="116" t="inlineStr">
        <is>
          <t>State</t>
        </is>
      </c>
      <c r="H12" s="117" t="inlineStr"/>
      <c r="I12" s="118" t="n"/>
      <c r="J12" s="105" t="n"/>
      <c r="K12" s="105" t="n"/>
      <c r="L12" s="105" t="n"/>
      <c r="M12" s="119" t="n"/>
      <c r="N12" s="121" t="n"/>
      <c r="O12" s="121" t="n"/>
      <c r="P12" s="174">
        <f>IF(H3="","",'Interface - James'!AF66)</f>
        <v/>
      </c>
      <c r="Q12" s="122" t="inlineStr">
        <is>
          <t xml:space="preserve"> </t>
        </is>
      </c>
      <c r="R12" s="126" t="n"/>
      <c r="S12" s="123" t="n"/>
      <c r="T12" s="124" t="n">
        <v>12</v>
      </c>
      <c r="U12" s="127" t="inlineStr">
        <is>
          <t>EmployeeID</t>
        </is>
      </c>
      <c r="V12" s="103">
        <f>H8</f>
        <v/>
      </c>
      <c r="W12" s="73" t="n"/>
      <c r="X12" s="28" t="n"/>
      <c r="AA12" s="80" t="n"/>
      <c r="AB12" s="80" t="n"/>
      <c r="AC12" s="80" t="n"/>
    </row>
    <row r="13" ht="15" customHeight="1" s="132">
      <c r="A13" s="105" t="n"/>
      <c r="B13" s="105" t="n"/>
      <c r="C13" s="105" t="n"/>
      <c r="D13" s="105" t="n"/>
      <c r="E13" s="115" t="n"/>
      <c r="F13" s="116" t="n"/>
      <c r="G13" s="116" t="inlineStr">
        <is>
          <t>Five9 Extension</t>
        </is>
      </c>
      <c r="H13" s="130" t="inlineStr"/>
      <c r="I13" s="118" t="n"/>
      <c r="J13" s="105" t="n"/>
      <c r="K13" s="105" t="n"/>
      <c r="L13" s="105" t="n"/>
      <c r="M13" s="119" t="n"/>
      <c r="N13" s="121" t="n"/>
      <c r="O13" s="121" t="n"/>
      <c r="P13" s="121" t="n"/>
      <c r="Q13" s="122" t="inlineStr">
        <is>
          <t xml:space="preserve"> </t>
        </is>
      </c>
      <c r="R13" s="105" t="n"/>
      <c r="S13" s="123" t="n"/>
      <c r="T13" s="124" t="n">
        <v>13</v>
      </c>
      <c r="U13" s="127" t="inlineStr">
        <is>
          <t>Manager username (for AD)</t>
        </is>
      </c>
      <c r="V13" s="36">
        <f>VLOOKUP(V14,Data!H3:I44,2,FALSE)</f>
        <v/>
      </c>
      <c r="W13" s="20" t="n"/>
      <c r="X13" s="68" t="n"/>
      <c r="AA13" s="80" t="n"/>
      <c r="AB13" s="80" t="n"/>
      <c r="AC13" s="80" t="n"/>
    </row>
    <row r="14">
      <c r="A14" s="105" t="n"/>
      <c r="B14" s="105" t="n"/>
      <c r="C14" s="105" t="n"/>
      <c r="D14" s="105" t="n"/>
      <c r="E14" s="115" t="n"/>
      <c r="F14" s="116" t="n"/>
      <c r="G14" s="116" t="inlineStr">
        <is>
          <t>Mitel Extension</t>
        </is>
      </c>
      <c r="H14" s="69" t="inlineStr"/>
      <c r="I14" s="118" t="n"/>
      <c r="J14" s="105" t="n"/>
      <c r="K14" s="105" t="n"/>
      <c r="L14" s="105" t="n"/>
      <c r="M14" s="119" t="n"/>
      <c r="N14" s="121" t="n"/>
      <c r="O14" s="121" t="inlineStr">
        <is>
          <t>Newhire</t>
        </is>
      </c>
      <c r="P14" s="121" t="n"/>
      <c r="Q14" s="122" t="n"/>
      <c r="R14" s="126" t="n"/>
      <c r="S14" s="123" t="n"/>
      <c r="T14" s="124" t="n">
        <v>14</v>
      </c>
      <c r="U14" s="127" t="inlineStr">
        <is>
          <t>Manager name</t>
        </is>
      </c>
      <c r="V14" s="103">
        <f>H7</f>
        <v/>
      </c>
      <c r="W14" s="73" t="n"/>
      <c r="X14" s="68" t="inlineStr">
        <is>
          <t xml:space="preserve"> </t>
        </is>
      </c>
      <c r="AA14" s="80" t="n"/>
      <c r="AB14" s="80" t="n"/>
      <c r="AC14" s="80" t="n"/>
      <c r="AD14" s="137" t="inlineStr">
        <is>
          <t>SSP or SSP EVO</t>
        </is>
      </c>
      <c r="AE14" s="138">
        <f>_xlfn.CONCAT(AF14:XFD14)</f>
        <v/>
      </c>
      <c r="AF14" t="inlineStr">
        <is>
          <t>New-ADUser -SamAccountName "</t>
        </is>
      </c>
      <c r="AG14" s="131">
        <f>'Interface - James'!V6</f>
        <v/>
      </c>
      <c r="AH14" t="inlineStr">
        <is>
          <t>" -Name "</t>
        </is>
      </c>
      <c r="AI14" s="131">
        <f>'Interface - James'!V5</f>
        <v/>
      </c>
      <c r="AJ14" t="inlineStr">
        <is>
          <t>" -GivenName "</t>
        </is>
      </c>
      <c r="AK14" s="131">
        <f>'Interface - James'!V3</f>
        <v/>
      </c>
      <c r="AL14" t="inlineStr">
        <is>
          <t>" -Surname "</t>
        </is>
      </c>
      <c r="AM14" s="131">
        <f>'Interface - James'!V4</f>
        <v/>
      </c>
      <c r="AN14" t="inlineStr">
        <is>
          <t>" -DisplayName "</t>
        </is>
      </c>
      <c r="AO14" s="131">
        <f>'Interface - James'!V5</f>
        <v/>
      </c>
      <c r="AP14" t="inlineStr">
        <is>
          <t>" -UserPrincipalName "</t>
        </is>
      </c>
      <c r="AQ14" s="134">
        <f>_xlfn.CONCAT('Interface - James'!V6,"@safestreets.com")</f>
        <v/>
      </c>
      <c r="AR14" t="inlineStr">
        <is>
          <t>" -AccountPassword (ConvertTo-SecureString "</t>
        </is>
      </c>
      <c r="AS14" s="131">
        <f>'Interface - James'!V19</f>
        <v/>
      </c>
      <c r="AT14" t="inlineStr">
        <is>
          <t>" -AsPlainText -Force) -Path "</t>
        </is>
      </c>
      <c r="AU14" t="inlineStr">
        <is>
          <t>OU=SSPs,DC=alarmteam,DC=com</t>
        </is>
      </c>
      <c r="AV14" t="inlineStr">
        <is>
          <t xml:space="preserve">" -ChangePasswordAtLogon $False </t>
        </is>
      </c>
      <c r="AW14" s="177" t="inlineStr">
        <is>
          <t>-Enabled 1 -MobilePhone "</t>
        </is>
      </c>
      <c r="AX14" s="131">
        <f>'Interface - James'!V8</f>
        <v/>
      </c>
      <c r="AY14" t="inlineStr">
        <is>
          <t>" -Department "</t>
        </is>
      </c>
      <c r="AZ14" s="131">
        <f>'Interface - James'!V9</f>
        <v/>
      </c>
      <c r="BA14" t="inlineStr">
        <is>
          <t>" -Title "</t>
        </is>
      </c>
      <c r="BB14" s="131">
        <f>'Interface - James'!V10</f>
        <v/>
      </c>
      <c r="BC14" t="inlineStr">
        <is>
          <t>" -EmployeeID "</t>
        </is>
      </c>
      <c r="BD14" s="131">
        <f>'Interface - James'!V12</f>
        <v/>
      </c>
      <c r="BE14" t="inlineStr">
        <is>
          <t>" -EmployeeNumber "</t>
        </is>
      </c>
      <c r="BF14" s="131">
        <f>'Interface - James'!V12</f>
        <v/>
      </c>
      <c r="BG14" t="inlineStr">
        <is>
          <t>" -Manager "</t>
        </is>
      </c>
      <c r="BH14" s="131">
        <f>'Interface - James'!V13</f>
        <v/>
      </c>
      <c r="BI14" t="inlineStr">
        <is>
          <t>" -PasswordNeverExpires $True</t>
        </is>
      </c>
      <c r="BJ14" t="inlineStr">
        <is>
          <t>;</t>
        </is>
      </c>
    </row>
    <row r="15">
      <c r="A15" s="105" t="n"/>
      <c r="B15" s="105" t="n"/>
      <c r="C15" s="105" t="n"/>
      <c r="D15" s="105" t="n"/>
      <c r="E15" s="115" t="n"/>
      <c r="F15" s="116" t="n"/>
      <c r="G15" s="116" t="inlineStr">
        <is>
          <t>Mitel Queues</t>
        </is>
      </c>
      <c r="H15" s="117" t="inlineStr"/>
      <c r="I15" s="118" t="n"/>
      <c r="J15" s="105" t="n"/>
      <c r="K15" s="105" t="n"/>
      <c r="L15" s="105" t="n"/>
      <c r="M15" s="119" t="n"/>
      <c r="N15" s="121" t="n"/>
      <c r="O15" s="121" t="n"/>
      <c r="P15" s="174">
        <f>IF(H3="","",'Interface - James'!AF70)</f>
        <v/>
      </c>
      <c r="Q15" s="122" t="inlineStr">
        <is>
          <t xml:space="preserve"> </t>
        </is>
      </c>
      <c r="R15" s="105" t="n"/>
      <c r="S15" s="123" t="n"/>
      <c r="T15" s="124" t="n">
        <v>15</v>
      </c>
      <c r="U15" s="127" t="inlineStr">
        <is>
          <t>Address</t>
        </is>
      </c>
      <c r="V15" s="103">
        <f>IF(V24,H20,VLOOKUP(V17,Data!W3:AA11,2,FALSE))</f>
        <v/>
      </c>
      <c r="W15" s="70" t="n"/>
      <c r="X15" s="71" t="inlineStr">
        <is>
          <t xml:space="preserve"> </t>
        </is>
      </c>
      <c r="AA15" s="80" t="n"/>
      <c r="AB15" s="80" t="n"/>
      <c r="AC15" s="80" t="n"/>
      <c r="AG15" t="inlineStr">
        <is>
          <t>SamAccountName</t>
        </is>
      </c>
      <c r="AI15" t="inlineStr">
        <is>
          <t>Full name</t>
        </is>
      </c>
      <c r="AK15" t="inlineStr">
        <is>
          <t>First name</t>
        </is>
      </c>
      <c r="AM15" t="inlineStr">
        <is>
          <t>Last name</t>
        </is>
      </c>
      <c r="AO15" t="inlineStr">
        <is>
          <t>Display Name</t>
        </is>
      </c>
      <c r="AQ15" t="inlineStr">
        <is>
          <t>Username</t>
        </is>
      </c>
      <c r="AS15" t="inlineStr">
        <is>
          <t>Password</t>
        </is>
      </c>
      <c r="AU15" t="inlineStr">
        <is>
          <t>distiguishedName</t>
        </is>
      </c>
      <c r="AX15" t="inlineStr">
        <is>
          <t>Mobile</t>
        </is>
      </c>
      <c r="AZ15" t="inlineStr">
        <is>
          <t>Department</t>
        </is>
      </c>
      <c r="BB15" t="inlineStr">
        <is>
          <t>Job Title</t>
        </is>
      </c>
      <c r="BD15" t="inlineStr">
        <is>
          <t>Employee ID</t>
        </is>
      </c>
      <c r="BF15" t="inlineStr">
        <is>
          <t>EmployeeNumber</t>
        </is>
      </c>
      <c r="BH15" t="inlineStr">
        <is>
          <t>Manager</t>
        </is>
      </c>
    </row>
    <row r="16" ht="15" customHeight="1" s="132" thickBot="1">
      <c r="A16" s="105" t="n"/>
      <c r="B16" s="105" t="n"/>
      <c r="C16" s="105" t="n"/>
      <c r="D16" s="105" t="n"/>
      <c r="E16" s="115" t="n"/>
      <c r="F16" s="116" t="n"/>
      <c r="G16" s="116" t="inlineStr">
        <is>
          <t>Template employee</t>
        </is>
      </c>
      <c r="H16" s="117" t="inlineStr"/>
      <c r="I16" s="118" t="n"/>
      <c r="J16" s="105" t="n"/>
      <c r="K16" s="105" t="n"/>
      <c r="L16" s="105" t="n"/>
      <c r="M16" s="119" t="n"/>
      <c r="N16" s="121" t="n"/>
      <c r="O16" s="121" t="n"/>
      <c r="P16" s="121" t="n"/>
      <c r="Q16" s="122" t="n"/>
      <c r="R16" s="126" t="n"/>
      <c r="S16" s="123" t="n"/>
      <c r="T16" s="124" t="n">
        <v>16</v>
      </c>
      <c r="U16" s="127" t="inlineStr">
        <is>
          <t>City</t>
        </is>
      </c>
      <c r="V16" s="103">
        <f>IF(V24,H21,VLOOKUP(V17,Data!W3:AA11,3,FALSE))</f>
        <v/>
      </c>
      <c r="W16" s="70" t="n"/>
      <c r="X16" s="71" t="n"/>
      <c r="AA16" s="80" t="n"/>
      <c r="AB16" s="80" t="n"/>
      <c r="AC16" s="80" t="n"/>
    </row>
    <row r="17" ht="16.5" customHeight="1" s="132" thickBot="1" thickTop="1">
      <c r="A17" s="105" t="n"/>
      <c r="B17" s="105" t="n"/>
      <c r="C17" s="105" t="n"/>
      <c r="D17" s="105" t="n"/>
      <c r="E17" s="115" t="n"/>
      <c r="F17" s="116" t="n"/>
      <c r="G17" s="116" t="inlineStr">
        <is>
          <t>Template extension</t>
        </is>
      </c>
      <c r="H17" s="69" t="inlineStr"/>
      <c r="I17" s="118" t="n"/>
      <c r="J17" s="105" t="n"/>
      <c r="K17" s="105" t="n"/>
      <c r="L17" s="105" t="n"/>
      <c r="M17" s="119" t="n"/>
      <c r="N17" s="121" t="n"/>
      <c r="O17" s="121">
        <f>IF(V24,"Welcome email (SSP)","Welcome email")</f>
        <v/>
      </c>
      <c r="P17" s="121" t="n"/>
      <c r="Q17" s="122" t="inlineStr">
        <is>
          <t xml:space="preserve"> </t>
        </is>
      </c>
      <c r="R17" s="105" t="n"/>
      <c r="S17" s="105" t="n"/>
      <c r="T17" s="124" t="n">
        <v>17</v>
      </c>
      <c r="U17" s="127" t="inlineStr">
        <is>
          <t>State</t>
        </is>
      </c>
      <c r="V17" s="103">
        <f>IF(V24,H22,H12)</f>
        <v/>
      </c>
      <c r="W17" s="70" t="n"/>
      <c r="X17" s="71" t="n"/>
      <c r="AA17" s="80" t="n"/>
      <c r="AB17" s="80" t="n"/>
      <c r="AC17" s="80" t="n"/>
      <c r="AD17" s="137" t="inlineStr">
        <is>
          <t>Non-SSP</t>
        </is>
      </c>
      <c r="AE17" s="138">
        <f>_xlfn.CONCAT(AF17:XFD17)</f>
        <v/>
      </c>
      <c r="AF17" t="inlineStr">
        <is>
          <t>New-ADUser -SamAccountName "</t>
        </is>
      </c>
      <c r="AG17" s="131">
        <f>'Interface - James'!V6</f>
        <v/>
      </c>
      <c r="AH17" t="inlineStr">
        <is>
          <t>" -Name "</t>
        </is>
      </c>
      <c r="AI17" s="131">
        <f>'Interface - James'!V5</f>
        <v/>
      </c>
      <c r="AJ17" t="inlineStr">
        <is>
          <t>" -GivenName "</t>
        </is>
      </c>
      <c r="AK17" s="131">
        <f>'Interface - James'!V3</f>
        <v/>
      </c>
      <c r="AL17" t="inlineStr">
        <is>
          <t>" -Surname "</t>
        </is>
      </c>
      <c r="AM17" s="131">
        <f>'Interface - James'!V4</f>
        <v/>
      </c>
      <c r="AN17" t="inlineStr">
        <is>
          <t>" -DisplayName "</t>
        </is>
      </c>
      <c r="AO17" s="131">
        <f>'Interface - James'!V5</f>
        <v/>
      </c>
      <c r="AP17" t="inlineStr">
        <is>
          <t>" -UserPrincipalName "</t>
        </is>
      </c>
      <c r="AQ17" s="134">
        <f>_xlfn.CONCAT('Interface - James'!V6,"@safestreets.com")</f>
        <v/>
      </c>
      <c r="AR17" t="inlineStr">
        <is>
          <t>" -AccountPassword (ConvertTo-SecureString "</t>
        </is>
      </c>
      <c r="AS17" s="133" t="inlineStr">
        <is>
          <t>Safe12345!</t>
        </is>
      </c>
      <c r="AT17" t="inlineStr">
        <is>
          <t>" -AsPlainText -Force) -Path "</t>
        </is>
      </c>
      <c r="AU17" s="134">
        <f>'Interface - James'!V21</f>
        <v/>
      </c>
      <c r="AV17" t="inlineStr">
        <is>
          <t xml:space="preserve">" -ChangePasswordAtLogon $True </t>
        </is>
      </c>
      <c r="AW17" s="177" t="inlineStr">
        <is>
          <t>-Enabled 1 -MobilePhone "</t>
        </is>
      </c>
      <c r="AX17" s="131">
        <f>'Interface - James'!V8</f>
        <v/>
      </c>
      <c r="AY17" t="inlineStr">
        <is>
          <t>" -Title "</t>
        </is>
      </c>
      <c r="AZ17" s="135">
        <f>'Interface - James'!V10</f>
        <v/>
      </c>
      <c r="BA17" t="inlineStr">
        <is>
          <t>" -Department "</t>
        </is>
      </c>
      <c r="BB17" s="135">
        <f>'Interface - James'!V9</f>
        <v/>
      </c>
      <c r="BC17" t="inlineStr">
        <is>
          <t>" -EmployeeID "</t>
        </is>
      </c>
      <c r="BD17" s="136">
        <f>'Interface - James'!V12</f>
        <v/>
      </c>
      <c r="BE17" t="inlineStr">
        <is>
          <t>" -EmployeeNumber "</t>
        </is>
      </c>
      <c r="BF17" s="136">
        <f>'Interface - James'!V12</f>
        <v/>
      </c>
      <c r="BG17" t="inlineStr">
        <is>
          <t>" -Manager "</t>
        </is>
      </c>
      <c r="BH17" s="131">
        <f>'Interface - James'!V13</f>
        <v/>
      </c>
      <c r="BI17" t="inlineStr">
        <is>
          <t>" -HomeDrive H: -HomeDirectory "\\serverc.alarmteam.com\ausers$\%username%"</t>
        </is>
      </c>
      <c r="BJ17" t="inlineStr">
        <is>
          <t>;</t>
        </is>
      </c>
    </row>
    <row r="18" ht="15" customHeight="1" s="132" thickTop="1">
      <c r="A18" s="105" t="n"/>
      <c r="B18" s="105" t="n"/>
      <c r="C18" s="105" t="n"/>
      <c r="D18" s="105" t="n"/>
      <c r="E18" s="115" t="n"/>
      <c r="F18" s="116" t="n"/>
      <c r="G18" s="116" t="n"/>
      <c r="H18" s="116" t="n"/>
      <c r="I18" s="118" t="n"/>
      <c r="J18" s="105" t="n"/>
      <c r="K18" s="105" t="n"/>
      <c r="L18" s="105" t="n"/>
      <c r="M18" s="119" t="n"/>
      <c r="N18" s="121" t="n"/>
      <c r="O18" s="121" t="n"/>
      <c r="P18" s="174">
        <f>IF(H3="","",(IF(V24,'Interface - James'!AH84,'Interface - James'!AH79)))</f>
        <v/>
      </c>
      <c r="Q18" s="122" t="inlineStr">
        <is>
          <t xml:space="preserve"> </t>
        </is>
      </c>
      <c r="R18" s="126" t="n"/>
      <c r="S18" s="105" t="n"/>
      <c r="T18" s="124" t="n">
        <v>18</v>
      </c>
      <c r="U18" s="127" t="inlineStr">
        <is>
          <t>Zip</t>
        </is>
      </c>
      <c r="V18" s="103">
        <f>IF(V24,H23,VLOOKUP(V17,Data!W3:AA11,5,FALSE))</f>
        <v/>
      </c>
      <c r="W18" s="73" t="n"/>
      <c r="AA18" s="80" t="n"/>
      <c r="AB18" s="80" t="n"/>
      <c r="AC18" s="80" t="n"/>
      <c r="AG18" t="inlineStr">
        <is>
          <t>SamAccountName</t>
        </is>
      </c>
      <c r="AI18" t="inlineStr">
        <is>
          <t>Full name</t>
        </is>
      </c>
      <c r="AK18" t="inlineStr">
        <is>
          <t>First name</t>
        </is>
      </c>
      <c r="AM18" t="inlineStr">
        <is>
          <t>Last name</t>
        </is>
      </c>
      <c r="AO18" t="inlineStr">
        <is>
          <t>Display Name</t>
        </is>
      </c>
      <c r="AQ18" t="inlineStr">
        <is>
          <t>Username</t>
        </is>
      </c>
      <c r="AS18" t="inlineStr">
        <is>
          <t>Password</t>
        </is>
      </c>
      <c r="AU18" t="inlineStr">
        <is>
          <t>distiguishedName</t>
        </is>
      </c>
      <c r="AX18" t="inlineStr">
        <is>
          <t>Mobile</t>
        </is>
      </c>
      <c r="AZ18" t="inlineStr">
        <is>
          <t>Job Title</t>
        </is>
      </c>
      <c r="BB18" t="inlineStr">
        <is>
          <t>Department</t>
        </is>
      </c>
      <c r="BD18" t="inlineStr">
        <is>
          <t>Employee ID</t>
        </is>
      </c>
      <c r="BF18" t="inlineStr">
        <is>
          <t>EmployeeNumber</t>
        </is>
      </c>
      <c r="BH18" t="inlineStr">
        <is>
          <t>Manager</t>
        </is>
      </c>
    </row>
    <row r="19">
      <c r="A19" s="105" t="n"/>
      <c r="B19" s="105" t="n"/>
      <c r="C19" s="105" t="n"/>
      <c r="D19" s="105" t="n"/>
      <c r="E19" s="115" t="n"/>
      <c r="F19" s="128" t="inlineStr">
        <is>
          <t>SSP Stuff</t>
        </is>
      </c>
      <c r="G19" s="116" t="n"/>
      <c r="H19" s="129" t="n"/>
      <c r="I19" s="118" t="n"/>
      <c r="J19" s="105" t="n"/>
      <c r="K19" s="105" t="n"/>
      <c r="L19" s="105" t="n"/>
      <c r="M19" s="119" t="n"/>
      <c r="N19" s="121" t="n"/>
      <c r="O19" s="121" t="n"/>
      <c r="P19" s="121" t="n"/>
      <c r="Q19" s="122" t="inlineStr">
        <is>
          <t xml:space="preserve"> </t>
        </is>
      </c>
      <c r="R19" s="105" t="n"/>
      <c r="S19" s="105" t="n"/>
      <c r="T19" s="124" t="n">
        <v>19</v>
      </c>
      <c r="U19" s="127" t="inlineStr">
        <is>
          <t>Password</t>
        </is>
      </c>
      <c r="V19" s="72">
        <f>IF(H23="","",IF(H26="",(_xlfn.CONCAT(H21,LEFT(H23,2),"!")),H26))</f>
        <v/>
      </c>
      <c r="W19" s="20">
        <f>IF(V19="",X18="",IF(V19="","",IF(LEN(V19)&gt;9,"","Too short")))</f>
        <v/>
      </c>
      <c r="X19" s="28" t="n"/>
      <c r="AA19" s="80" t="n"/>
      <c r="AB19" s="80" t="n"/>
      <c r="AC19" s="80" t="n"/>
      <c r="AV19" s="113" t="n"/>
      <c r="AX19" s="113" t="n"/>
    </row>
    <row r="20" ht="15" customHeight="1" s="132">
      <c r="A20" s="105" t="n"/>
      <c r="B20" s="105" t="n"/>
      <c r="C20" s="105" t="n"/>
      <c r="D20" s="105" t="n"/>
      <c r="E20" s="115" t="n"/>
      <c r="F20" s="116" t="n"/>
      <c r="G20" s="116" t="inlineStr">
        <is>
          <t>Address</t>
        </is>
      </c>
      <c r="H20" s="117" t="inlineStr">
        <is>
          <t>1135 Carolina Street</t>
        </is>
      </c>
      <c r="I20" s="118" t="n"/>
      <c r="J20" s="105" t="n"/>
      <c r="K20" s="105" t="n"/>
      <c r="L20" s="105" t="n"/>
      <c r="M20" s="119" t="n"/>
      <c r="N20" s="121" t="n"/>
      <c r="O20" s="121">
        <f>IF(V24,"Manager email (SSP)","Manager email")</f>
        <v/>
      </c>
      <c r="P20" s="121" t="n"/>
      <c r="Q20" s="122" t="n"/>
      <c r="R20" s="126" t="n"/>
      <c r="S20" s="105" t="n"/>
      <c r="T20" s="124" t="n">
        <v>20</v>
      </c>
      <c r="U20" s="127" t="inlineStr">
        <is>
          <t>Template employee</t>
        </is>
      </c>
      <c r="V20" s="72">
        <f>H16</f>
        <v/>
      </c>
      <c r="W20" s="73" t="n"/>
      <c r="X20" s="68" t="inlineStr">
        <is>
          <t xml:space="preserve"> </t>
        </is>
      </c>
      <c r="AA20" s="80" t="n"/>
      <c r="AB20" s="80" t="n"/>
      <c r="AC20" s="80" t="n"/>
      <c r="AD20" s="137" t="inlineStr">
        <is>
          <t>Groups</t>
        </is>
      </c>
      <c r="AV20" s="113" t="n"/>
      <c r="AX20" s="113" t="n"/>
    </row>
    <row r="21" ht="15" customHeight="1" s="132">
      <c r="A21" s="105" t="n"/>
      <c r="B21" s="105" t="n"/>
      <c r="C21" s="105" t="n"/>
      <c r="D21" s="105" t="n"/>
      <c r="E21" s="115" t="n"/>
      <c r="F21" s="116" t="n"/>
      <c r="G21" s="116" t="inlineStr">
        <is>
          <t>City</t>
        </is>
      </c>
      <c r="H21" s="117" t="inlineStr">
        <is>
          <t>Shreveport</t>
        </is>
      </c>
      <c r="I21" s="118" t="n"/>
      <c r="J21" s="105" t="n"/>
      <c r="K21" s="105" t="n"/>
      <c r="L21" s="105" t="n"/>
      <c r="M21" s="119" t="n"/>
      <c r="N21" s="121" t="n"/>
      <c r="O21" s="121" t="n"/>
      <c r="P21" s="174">
        <f>IF(H3="","",(IF(V24,'Interface - James'!AH97,'Interface - James'!AH93)))</f>
        <v/>
      </c>
      <c r="Q21" s="122" t="inlineStr">
        <is>
          <t xml:space="preserve"> </t>
        </is>
      </c>
      <c r="R21" s="105" t="n"/>
      <c r="S21" s="105" t="n"/>
      <c r="T21" s="124" t="n">
        <v>21</v>
      </c>
      <c r="U21" s="127" t="inlineStr">
        <is>
          <t>DistinguishedName</t>
        </is>
      </c>
      <c r="V21" s="72">
        <f>'Interface - James'!AD124</f>
        <v/>
      </c>
      <c r="W21" s="73" t="n"/>
      <c r="X21" s="68" t="inlineStr">
        <is>
          <t xml:space="preserve"> </t>
        </is>
      </c>
      <c r="AA21" s="80" t="n"/>
      <c r="AB21" s="80" t="n"/>
      <c r="AC21" s="80" t="n"/>
      <c r="AD21" s="137" t="inlineStr">
        <is>
          <t>SSP</t>
        </is>
      </c>
      <c r="AF21" t="inlineStr">
        <is>
          <t xml:space="preserve"> </t>
        </is>
      </c>
      <c r="AG21" t="inlineStr">
        <is>
          <t>Groups</t>
        </is>
      </c>
      <c r="AI21" t="inlineStr">
        <is>
          <t>SamAccountName</t>
        </is>
      </c>
    </row>
    <row r="22" ht="15" customHeight="1" s="132">
      <c r="A22" s="105" t="n"/>
      <c r="B22" s="105" t="n"/>
      <c r="C22" s="105" t="n"/>
      <c r="D22" s="105" t="n"/>
      <c r="E22" s="115" t="n"/>
      <c r="F22" s="116" t="n"/>
      <c r="G22" s="116" t="inlineStr">
        <is>
          <t>State</t>
        </is>
      </c>
      <c r="H22" s="117" t="inlineStr">
        <is>
          <t>LA</t>
        </is>
      </c>
      <c r="I22" s="118" t="n"/>
      <c r="J22" s="105" t="n"/>
      <c r="K22" s="105" t="n"/>
      <c r="L22" s="105" t="n"/>
      <c r="M22" s="119" t="n"/>
      <c r="N22" s="121" t="n"/>
      <c r="O22" s="121" t="n"/>
      <c r="P22" s="121" t="n"/>
      <c r="Q22" s="122" t="n"/>
      <c r="R22" s="126" t="n"/>
      <c r="S22" s="105" t="n"/>
      <c r="T22" s="124" t="n">
        <v>22</v>
      </c>
      <c r="U22" s="127" t="inlineStr">
        <is>
          <t>Guard page</t>
        </is>
      </c>
      <c r="V22" s="72">
        <f>VLOOKUP(V5,Data!AL3:AQ1154,5,FALSE)</f>
        <v/>
      </c>
      <c r="W22" s="73">
        <f>VLOOKUP(V5,Data!AL3:AQ1154,6,FALSE)</f>
        <v/>
      </c>
      <c r="X22" s="145" t="n"/>
      <c r="AA22" s="80" t="n"/>
      <c r="AB22" s="80" t="n"/>
      <c r="AC22" s="80" t="n"/>
      <c r="AE22" s="138">
        <f>_xlfn.CONCAT(AF22:AJ22)</f>
        <v/>
      </c>
      <c r="AF22" t="inlineStr">
        <is>
          <t>Add-ADGroupMember -Identity "</t>
        </is>
      </c>
      <c r="AG22" s="142" t="inlineStr">
        <is>
          <t>SSPs</t>
        </is>
      </c>
      <c r="AH22" t="inlineStr">
        <is>
          <t>" -Members "</t>
        </is>
      </c>
      <c r="AI22" s="134">
        <f>'Interface - James'!V6</f>
        <v/>
      </c>
      <c r="AJ22" t="inlineStr">
        <is>
          <t>";</t>
        </is>
      </c>
    </row>
    <row r="23">
      <c r="A23" s="105" t="n"/>
      <c r="B23" s="105" t="n"/>
      <c r="C23" s="105" t="n"/>
      <c r="D23" s="105" t="n"/>
      <c r="E23" s="115" t="n"/>
      <c r="F23" s="116" t="n"/>
      <c r="G23" s="116" t="inlineStr">
        <is>
          <t>Zip</t>
        </is>
      </c>
      <c r="H23" s="69" t="inlineStr">
        <is>
          <t>71104</t>
        </is>
      </c>
      <c r="I23" s="118" t="n"/>
      <c r="J23" s="105" t="n"/>
      <c r="K23" s="105" t="n"/>
      <c r="L23" s="105" t="n"/>
      <c r="M23" s="119" t="n"/>
      <c r="N23" s="121" t="n"/>
      <c r="O23" s="121" t="inlineStr">
        <is>
          <t>SSP email login</t>
        </is>
      </c>
      <c r="P23" s="121" t="n"/>
      <c r="Q23" s="122" t="inlineStr">
        <is>
          <t xml:space="preserve"> </t>
        </is>
      </c>
      <c r="R23" s="105" t="n"/>
      <c r="S23" s="105" t="n"/>
      <c r="T23" s="124" t="n">
        <v>23</v>
      </c>
      <c r="U23" s="127" t="inlineStr">
        <is>
          <t>Mailbox database (Exchange)</t>
        </is>
      </c>
      <c r="V23" s="139">
        <f>IF(V10="Smart Security Pro","SSP",VLOOKUP(V17,Data!P3:Q11,2,FALSE))</f>
        <v/>
      </c>
      <c r="W23" s="144" t="n"/>
      <c r="AA23" s="80" t="n"/>
      <c r="AB23" s="80" t="n"/>
      <c r="AC23" s="80" t="n"/>
      <c r="AE23" s="138">
        <f>_xlfn.CONCAT(AF23:AJ23)</f>
        <v/>
      </c>
      <c r="AF23" t="inlineStr">
        <is>
          <t>Add-ADGroupMember -Identity "</t>
        </is>
      </c>
      <c r="AG23" s="142" t="inlineStr">
        <is>
          <t>Smart Security Pro Remote</t>
        </is>
      </c>
      <c r="AH23" t="inlineStr">
        <is>
          <t>" -Members "</t>
        </is>
      </c>
      <c r="AI23" s="134">
        <f>'Interface - James'!V6</f>
        <v/>
      </c>
      <c r="AJ23" t="inlineStr">
        <is>
          <t>";</t>
        </is>
      </c>
      <c r="AX23" s="113" t="n"/>
    </row>
    <row r="24">
      <c r="A24" s="105" t="n"/>
      <c r="B24" s="105" t="n"/>
      <c r="C24" s="105" t="n"/>
      <c r="D24" s="105" t="n"/>
      <c r="E24" s="115" t="n"/>
      <c r="F24" s="116" t="n"/>
      <c r="G24" s="116" t="inlineStr">
        <is>
          <t>EVO?</t>
        </is>
      </c>
      <c r="H24" s="117" t="n"/>
      <c r="I24" s="118" t="n"/>
      <c r="J24" s="105" t="n"/>
      <c r="K24" s="105" t="n"/>
      <c r="L24" s="105" t="n"/>
      <c r="M24" s="119" t="n"/>
      <c r="N24" s="121" t="n"/>
      <c r="O24" s="121" t="n"/>
      <c r="P24" s="174">
        <f>IF(V24,'Interface - James'!AF109,"")</f>
        <v/>
      </c>
      <c r="Q24" s="122" t="inlineStr">
        <is>
          <t xml:space="preserve"> </t>
        </is>
      </c>
      <c r="R24" s="126" t="n"/>
      <c r="S24" s="105" t="n"/>
      <c r="T24" s="124" t="n">
        <v>24</v>
      </c>
      <c r="U24" s="127" t="inlineStr">
        <is>
          <t>Is SSP</t>
        </is>
      </c>
      <c r="V24" s="140">
        <f>IF(V10="Smart Security Pro",TRUE,FALSE)</f>
        <v/>
      </c>
      <c r="W24" s="144" t="n"/>
      <c r="AA24" s="80" t="n"/>
      <c r="AB24" s="80" t="n"/>
      <c r="AC24" s="80" t="n"/>
    </row>
    <row r="25">
      <c r="A25" s="105" t="n"/>
      <c r="B25" s="105" t="n"/>
      <c r="C25" s="105" t="n"/>
      <c r="D25" s="105" t="n"/>
      <c r="E25" s="115" t="n"/>
      <c r="F25" s="116" t="n"/>
      <c r="G25" s="116" t="inlineStr">
        <is>
          <t>Personal Email</t>
        </is>
      </c>
      <c r="H25" s="141" t="inlineStr">
        <is>
          <t>christopherbell11089@gmail.c</t>
        </is>
      </c>
      <c r="I25" s="118" t="n"/>
      <c r="J25" s="105" t="n"/>
      <c r="K25" s="105" t="n"/>
      <c r="L25" s="105" t="n"/>
      <c r="M25" s="119" t="n"/>
      <c r="N25" s="121" t="n"/>
      <c r="O25" s="121" t="n"/>
      <c r="P25" s="121" t="n"/>
      <c r="Q25" s="122" t="inlineStr">
        <is>
          <t xml:space="preserve"> </t>
        </is>
      </c>
      <c r="R25" s="105" t="n"/>
      <c r="S25" s="105" t="n"/>
      <c r="T25" s="124" t="n">
        <v>25</v>
      </c>
      <c r="U25" s="127" t="inlineStr">
        <is>
          <t>Is Sales Reps: Inside Sales Department</t>
        </is>
      </c>
      <c r="V25" s="139">
        <f>IF(V9="Sales Reps: Inside Sales",TRUE,FALSE)</f>
        <v/>
      </c>
      <c r="W25" s="144" t="n"/>
      <c r="AA25" s="80" t="n"/>
      <c r="AB25" s="80" t="n"/>
      <c r="AC25" s="80" t="n"/>
      <c r="AD25" s="137" t="inlineStr">
        <is>
          <t>EVO SSP</t>
        </is>
      </c>
      <c r="AF25" t="inlineStr">
        <is>
          <t xml:space="preserve"> </t>
        </is>
      </c>
      <c r="AG25" t="inlineStr">
        <is>
          <t>Groups</t>
        </is>
      </c>
    </row>
    <row r="26">
      <c r="A26" s="105" t="n"/>
      <c r="B26" s="105" t="n"/>
      <c r="C26" s="105" t="n"/>
      <c r="D26" s="105" t="n"/>
      <c r="E26" s="115" t="n"/>
      <c r="F26" s="116" t="n"/>
      <c r="G26" s="116" t="inlineStr">
        <is>
          <t>Password</t>
        </is>
      </c>
      <c r="H26" s="117" t="n"/>
      <c r="I26" s="118" t="n"/>
      <c r="J26" s="105" t="n"/>
      <c r="K26" s="105" t="n"/>
      <c r="L26" s="105" t="n"/>
      <c r="M26" s="119" t="n"/>
      <c r="N26" s="121" t="n"/>
      <c r="O26" s="121" t="inlineStr">
        <is>
          <t>SSP password</t>
        </is>
      </c>
      <c r="P26" s="121" t="n"/>
      <c r="Q26" s="122" t="n"/>
      <c r="R26" s="126" t="n"/>
      <c r="S26" s="105" t="n"/>
      <c r="T26" s="124" t="n">
        <v>26</v>
      </c>
      <c r="U26" s="127" t="inlineStr">
        <is>
          <t>Name of state</t>
        </is>
      </c>
      <c r="V26" s="139">
        <f>VLOOKUP(V17,Data!AH3:AI73,2,FALSE)</f>
        <v/>
      </c>
      <c r="W26" s="144" t="n"/>
      <c r="X26" s="145" t="n"/>
      <c r="AA26" s="80" t="n"/>
      <c r="AB26" s="80" t="n"/>
      <c r="AC26" s="80" t="n"/>
      <c r="AE26" s="138">
        <f>_xlfn.CONCAT(AF26:AJ26)</f>
        <v/>
      </c>
      <c r="AF26" t="inlineStr">
        <is>
          <t>Add-ADGroupMember -Identity "</t>
        </is>
      </c>
      <c r="AG26" s="142" t="inlineStr">
        <is>
          <t>SSPs-EVO</t>
        </is>
      </c>
      <c r="AH26" t="inlineStr">
        <is>
          <t>" -Members "</t>
        </is>
      </c>
      <c r="AI26" s="134">
        <f>'Interface - James'!V6</f>
        <v/>
      </c>
      <c r="AJ26" t="inlineStr">
        <is>
          <t>";</t>
        </is>
      </c>
    </row>
    <row r="27">
      <c r="A27" s="105" t="n"/>
      <c r="B27" s="105" t="n"/>
      <c r="C27" s="105" t="n"/>
      <c r="D27" s="105" t="n"/>
      <c r="E27" s="115" t="n"/>
      <c r="F27" s="116" t="n"/>
      <c r="G27" s="143" t="n"/>
      <c r="I27" s="118" t="n"/>
      <c r="J27" s="105" t="n"/>
      <c r="K27" s="105" t="n"/>
      <c r="L27" s="105" t="n"/>
      <c r="M27" s="119" t="n"/>
      <c r="N27" s="121" t="n"/>
      <c r="O27" s="121" t="n"/>
      <c r="P27" s="174">
        <f>V19</f>
        <v/>
      </c>
      <c r="Q27" s="122">
        <f>IF(H23="","",W19)</f>
        <v/>
      </c>
      <c r="R27" s="105" t="n"/>
      <c r="S27" s="105" t="n"/>
      <c r="T27" s="124" t="n">
        <v>27</v>
      </c>
      <c r="U27" s="127" t="inlineStr">
        <is>
          <t>Personal email</t>
        </is>
      </c>
      <c r="V27" s="155">
        <f>H25</f>
        <v/>
      </c>
      <c r="W27" s="144" t="n"/>
      <c r="X27" s="145" t="n"/>
      <c r="AA27" s="80" t="n"/>
      <c r="AB27" s="80" t="n"/>
      <c r="AC27" s="80" t="n"/>
      <c r="AE27" s="138">
        <f>_xlfn.CONCAT(AF27:AJ27)</f>
        <v/>
      </c>
      <c r="AF27" t="inlineStr">
        <is>
          <t>Add-ADGroupMember -Identity "</t>
        </is>
      </c>
      <c r="AG27" s="142" t="inlineStr">
        <is>
          <t>Smart Security Pro Remote</t>
        </is>
      </c>
      <c r="AH27" t="inlineStr">
        <is>
          <t>" -Members "</t>
        </is>
      </c>
      <c r="AI27" s="134">
        <f>'Interface - James'!V6</f>
        <v/>
      </c>
      <c r="AJ27" t="inlineStr">
        <is>
          <t>";</t>
        </is>
      </c>
    </row>
    <row r="28">
      <c r="A28" s="105" t="n"/>
      <c r="B28" s="105" t="n"/>
      <c r="C28" s="105" t="n"/>
      <c r="D28" s="105" t="n"/>
      <c r="E28" s="115" t="n"/>
      <c r="F28" s="116" t="n"/>
      <c r="G28" s="116" t="n"/>
      <c r="H28" s="116" t="n"/>
      <c r="I28" s="118" t="n"/>
      <c r="J28" s="105" t="n"/>
      <c r="K28" s="105" t="n"/>
      <c r="L28" s="105" t="n"/>
      <c r="M28" s="119" t="n"/>
      <c r="N28" s="121" t="n"/>
      <c r="O28" s="121" t="n"/>
      <c r="P28" s="121" t="n"/>
      <c r="Q28" s="122" t="n"/>
      <c r="R28" s="126" t="n"/>
      <c r="S28" s="105" t="n"/>
      <c r="T28" s="124" t="n">
        <v>28</v>
      </c>
      <c r="U28" s="127" t="n"/>
      <c r="V28" s="139" t="n"/>
      <c r="W28" s="144" t="n"/>
      <c r="X28" s="145" t="n"/>
      <c r="AA28" s="80" t="n"/>
      <c r="AB28" s="80" t="n"/>
      <c r="AC28" s="80" t="n"/>
    </row>
    <row r="29">
      <c r="A29" s="105" t="n"/>
      <c r="B29" s="105" t="n"/>
      <c r="C29" s="105" t="n"/>
      <c r="D29" s="105" t="n"/>
      <c r="E29" s="115" t="n"/>
      <c r="F29" s="116" t="n"/>
      <c r="G29" s="116" t="n"/>
      <c r="H29" s="116" t="n"/>
      <c r="I29" s="118" t="n"/>
      <c r="J29" s="105" t="n"/>
      <c r="K29" s="105" t="n"/>
      <c r="L29" s="105" t="n"/>
      <c r="M29" s="119" t="n"/>
      <c r="N29" s="121" t="n"/>
      <c r="O29" s="121" t="inlineStr">
        <is>
          <t>Forwarding</t>
        </is>
      </c>
      <c r="P29" s="121" t="n"/>
      <c r="Q29" s="122" t="inlineStr">
        <is>
          <t xml:space="preserve"> </t>
        </is>
      </c>
      <c r="R29" s="105" t="n"/>
      <c r="S29" s="105" t="n"/>
      <c r="T29" s="124" t="n">
        <v>29</v>
      </c>
      <c r="U29" s="127" t="n"/>
      <c r="V29" s="147" t="n"/>
      <c r="W29" s="144" t="n"/>
      <c r="X29" s="145" t="n"/>
      <c r="AA29" s="80" t="n"/>
      <c r="AB29" s="80" t="n"/>
      <c r="AC29" s="80" t="n"/>
      <c r="AD29" s="137" t="inlineStr">
        <is>
          <t>Non-SSP</t>
        </is>
      </c>
    </row>
    <row r="30">
      <c r="A30" s="105" t="n"/>
      <c r="B30" s="105" t="n"/>
      <c r="C30" s="105" t="n"/>
      <c r="D30" s="105" t="n"/>
      <c r="E30" s="115" t="n"/>
      <c r="F30" s="128" t="inlineStr">
        <is>
          <t>For canned response</t>
        </is>
      </c>
      <c r="G30" s="116" t="n"/>
      <c r="H30" s="116" t="n"/>
      <c r="I30" s="118" t="n"/>
      <c r="J30" s="105" t="n"/>
      <c r="K30" s="105" t="n"/>
      <c r="L30" s="105" t="n"/>
      <c r="M30" s="119" t="n"/>
      <c r="N30" s="121" t="n"/>
      <c r="O30" s="121" t="n"/>
      <c r="P30" s="174">
        <f>IF(H3="","",'Interface - James'!AF101)</f>
        <v/>
      </c>
      <c r="Q30" s="122" t="inlineStr">
        <is>
          <t xml:space="preserve"> </t>
        </is>
      </c>
      <c r="R30" s="105" t="n"/>
      <c r="S30" s="105" t="n"/>
      <c r="T30" s="124" t="n">
        <v>30</v>
      </c>
      <c r="U30" s="127" t="inlineStr">
        <is>
          <t>Five9 Extension</t>
        </is>
      </c>
      <c r="V30" s="72">
        <f>H13</f>
        <v/>
      </c>
      <c r="W30" s="144" t="n"/>
      <c r="X30" s="145" t="n"/>
      <c r="AA30" s="80" t="n"/>
      <c r="AB30" s="80" t="n"/>
      <c r="AC30" s="80" t="n"/>
      <c r="AD30" t="inlineStr">
        <is>
          <t>UT</t>
        </is>
      </c>
      <c r="AE30" s="138">
        <f>_xlfn.CONCAT(AF30:AJ30)</f>
        <v/>
      </c>
      <c r="AF30" t="inlineStr">
        <is>
          <t>Add-ADGroupMember -Identity "</t>
        </is>
      </c>
      <c r="AG30" s="178" t="inlineStr">
        <is>
          <t>Safe Streets - Other Offices</t>
        </is>
      </c>
      <c r="AH30" t="inlineStr">
        <is>
          <t>" -Members "</t>
        </is>
      </c>
      <c r="AI30" s="134">
        <f>'Interface - James'!V6</f>
        <v/>
      </c>
      <c r="AJ30" t="inlineStr">
        <is>
          <t>";</t>
        </is>
      </c>
    </row>
    <row r="31">
      <c r="A31" s="105" t="n"/>
      <c r="B31" s="105" t="n"/>
      <c r="C31" s="105" t="n"/>
      <c r="D31" s="105" t="n"/>
      <c r="E31" s="115" t="n"/>
      <c r="F31" s="116" t="n"/>
      <c r="G31" s="116" t="inlineStr">
        <is>
          <t>Your name</t>
        </is>
      </c>
      <c r="H31" s="116" t="inlineStr">
        <is>
          <t>James Fluckiger</t>
        </is>
      </c>
      <c r="I31" s="118" t="n"/>
      <c r="J31" s="105" t="n"/>
      <c r="K31" s="105" t="n"/>
      <c r="L31" s="105" t="n"/>
      <c r="M31" s="119" t="n"/>
      <c r="N31" s="121" t="n"/>
      <c r="O31" s="121" t="n"/>
      <c r="P31" s="121" t="n"/>
      <c r="Q31" s="122" t="n"/>
      <c r="R31" s="105" t="n"/>
      <c r="S31" s="105" t="n"/>
      <c r="T31" s="124" t="n">
        <v>31</v>
      </c>
      <c r="U31" s="127" t="inlineStr">
        <is>
          <t>Mitel Queues</t>
        </is>
      </c>
      <c r="V31" s="72">
        <f>H15</f>
        <v/>
      </c>
      <c r="W31" s="144">
        <f>VLOOKUP(V31,Data!AD3:AE14,2,FALSE)</f>
        <v/>
      </c>
      <c r="X31" s="145" t="n"/>
      <c r="AA31" s="80" t="n"/>
      <c r="AB31" s="80" t="n"/>
      <c r="AC31" s="80" t="n"/>
      <c r="AD31" t="inlineStr">
        <is>
          <t>CA</t>
        </is>
      </c>
      <c r="AE31" s="138">
        <f>_xlfn.CONCAT(AF31:AJ31)</f>
        <v/>
      </c>
      <c r="AF31" t="inlineStr">
        <is>
          <t>Add-ADGroupMember -Identity "</t>
        </is>
      </c>
      <c r="AG31" s="178" t="inlineStr">
        <is>
          <t>SafeStreets-ASCOffice</t>
        </is>
      </c>
      <c r="AH31" t="inlineStr">
        <is>
          <t>" -Members "</t>
        </is>
      </c>
      <c r="AI31" s="134">
        <f>'Interface - James'!V6</f>
        <v/>
      </c>
      <c r="AJ31" t="inlineStr">
        <is>
          <t>";</t>
        </is>
      </c>
    </row>
    <row r="32">
      <c r="A32" s="105" t="n"/>
      <c r="B32" s="105" t="n"/>
      <c r="C32" s="105" t="n"/>
      <c r="D32" s="105" t="n"/>
      <c r="E32" s="115" t="n"/>
      <c r="F32" s="116" t="n"/>
      <c r="G32" s="116" t="inlineStr">
        <is>
          <t>Your title</t>
        </is>
      </c>
      <c r="H32" s="116" t="inlineStr">
        <is>
          <t>IT Technical Support</t>
        </is>
      </c>
      <c r="I32" s="118" t="n"/>
      <c r="J32" s="105" t="n"/>
      <c r="K32" s="105" t="n"/>
      <c r="L32" s="105" t="n"/>
      <c r="M32" s="119" t="n"/>
      <c r="N32" s="146" t="n"/>
      <c r="O32" s="121" t="inlineStr">
        <is>
          <t>Equipment</t>
        </is>
      </c>
      <c r="P32" s="121" t="n"/>
      <c r="Q32" s="122" t="n"/>
      <c r="R32" s="105" t="n"/>
      <c r="S32" s="105" t="n"/>
      <c r="T32" s="124" t="n">
        <v>32</v>
      </c>
      <c r="U32" s="127" t="inlineStr">
        <is>
          <t>Mitel Extension</t>
        </is>
      </c>
      <c r="V32" s="72">
        <f>H14</f>
        <v/>
      </c>
      <c r="W32" s="144" t="n"/>
      <c r="X32" s="145" t="n"/>
      <c r="AA32" s="80" t="n"/>
      <c r="AB32" s="80" t="n"/>
      <c r="AC32" s="80" t="n"/>
      <c r="AD32" t="inlineStr">
        <is>
          <t>ID</t>
        </is>
      </c>
      <c r="AE32" s="138">
        <f>_xlfn.CONCAT(AF32:AJ32)</f>
        <v/>
      </c>
      <c r="AF32" t="inlineStr">
        <is>
          <t>Add-ADGroupMember -Identity "</t>
        </is>
      </c>
      <c r="AG32" s="178" t="inlineStr">
        <is>
          <t>Safe Streets - Evo Offices</t>
        </is>
      </c>
      <c r="AH32" t="inlineStr">
        <is>
          <t>" -Members "</t>
        </is>
      </c>
      <c r="AI32" s="134">
        <f>'Interface - James'!V6</f>
        <v/>
      </c>
      <c r="AJ32" t="inlineStr">
        <is>
          <t>";</t>
        </is>
      </c>
    </row>
    <row r="33">
      <c r="A33" s="105" t="n"/>
      <c r="B33" s="105" t="n"/>
      <c r="C33" s="105" t="n"/>
      <c r="D33" s="105" t="n"/>
      <c r="E33" s="115" t="n"/>
      <c r="F33" s="116" t="n"/>
      <c r="G33" s="116" t="inlineStr">
        <is>
          <t>Your phone number</t>
        </is>
      </c>
      <c r="H33" s="74" t="inlineStr">
        <is>
          <t>800-575-4939 ext 7511</t>
        </is>
      </c>
      <c r="I33" s="118" t="n"/>
      <c r="J33" s="105" t="n"/>
      <c r="K33" s="105" t="n"/>
      <c r="L33" s="105" t="n"/>
      <c r="M33" s="119" t="n"/>
      <c r="N33" s="146" t="n"/>
      <c r="O33" s="121" t="n"/>
      <c r="P33" s="174">
        <f>IF(H3="","",'Interface - James'!AF105)</f>
        <v/>
      </c>
      <c r="Q33" s="122" t="inlineStr">
        <is>
          <t xml:space="preserve"> </t>
        </is>
      </c>
      <c r="R33" s="105" t="n"/>
      <c r="S33" s="105" t="n"/>
      <c r="T33" s="124" t="n">
        <v>33</v>
      </c>
      <c r="U33" s="127" t="inlineStr">
        <is>
          <t>ADT Login ID</t>
        </is>
      </c>
      <c r="V33" s="147">
        <f>_xlfn.CONCAT("84",V6)</f>
        <v/>
      </c>
      <c r="W33" s="144" t="n"/>
      <c r="X33" s="145" t="n"/>
      <c r="AA33" s="80" t="n"/>
      <c r="AB33" s="80" t="n"/>
      <c r="AC33" s="80" t="n"/>
      <c r="AD33" t="inlineStr">
        <is>
          <t>AZ</t>
        </is>
      </c>
      <c r="AE33" s="138">
        <f>_xlfn.CONCAT(AF33:AJ33)</f>
        <v/>
      </c>
      <c r="AF33" t="inlineStr">
        <is>
          <t>Add-ADGroupMember -Identity "</t>
        </is>
      </c>
      <c r="AG33" s="178" t="inlineStr">
        <is>
          <t>SafeStreets - AZ - Chandler Office</t>
        </is>
      </c>
      <c r="AH33" t="inlineStr">
        <is>
          <t>" -Members "</t>
        </is>
      </c>
      <c r="AI33" s="134">
        <f>'Interface - James'!V6</f>
        <v/>
      </c>
      <c r="AJ33" t="inlineStr">
        <is>
          <t>";</t>
        </is>
      </c>
    </row>
    <row r="34" ht="15.75" customHeight="1" s="132" thickBot="1">
      <c r="A34" s="105" t="n"/>
      <c r="B34" s="105" t="n"/>
      <c r="C34" s="105" t="n"/>
      <c r="D34" s="105" t="n"/>
      <c r="E34" s="148" t="n"/>
      <c r="F34" s="149" t="n"/>
      <c r="G34" s="149" t="n"/>
      <c r="H34" s="149" t="n"/>
      <c r="I34" s="150" t="n"/>
      <c r="J34" s="105" t="n"/>
      <c r="K34" s="105" t="n"/>
      <c r="L34" s="105" t="n"/>
      <c r="M34" s="119" t="n"/>
      <c r="N34" s="146" t="n"/>
      <c r="O34" s="146" t="n"/>
      <c r="P34" s="146" t="n"/>
      <c r="Q34" s="122" t="n"/>
      <c r="R34" s="105" t="n"/>
      <c r="S34" s="105" t="n"/>
      <c r="T34" s="124" t="n">
        <v>34</v>
      </c>
      <c r="U34" s="127" t="n"/>
      <c r="V34" s="147" t="n"/>
      <c r="W34" s="144" t="n"/>
      <c r="AA34" s="80" t="n"/>
      <c r="AB34" s="80" t="n"/>
      <c r="AC34" s="80" t="n"/>
      <c r="AD34" t="inlineStr">
        <is>
          <t>WA</t>
        </is>
      </c>
      <c r="AE34" s="138">
        <f>_xlfn.CONCAT(AF34:AJ34)</f>
        <v/>
      </c>
      <c r="AF34" t="inlineStr">
        <is>
          <t>Add-ADGroupMember -Identity "</t>
        </is>
      </c>
      <c r="AG34" s="178" t="inlineStr">
        <is>
          <t>SafeStreets - WA - Kent Office</t>
        </is>
      </c>
      <c r="AH34" t="inlineStr">
        <is>
          <t>" -Members "</t>
        </is>
      </c>
      <c r="AI34" s="134">
        <f>'Interface - James'!V6</f>
        <v/>
      </c>
      <c r="AJ34" t="inlineStr">
        <is>
          <t>";</t>
        </is>
      </c>
    </row>
    <row r="35">
      <c r="A35" s="105" t="n"/>
      <c r="B35" s="105" t="n"/>
      <c r="C35" s="105" t="n"/>
      <c r="D35" s="105" t="n"/>
      <c r="E35" s="105" t="n"/>
      <c r="F35" s="105" t="n"/>
      <c r="G35" s="105" t="n"/>
      <c r="H35" s="105" t="n"/>
      <c r="I35" s="105" t="n"/>
      <c r="J35" s="105" t="n"/>
      <c r="K35" s="105" t="n"/>
      <c r="L35" s="105" t="n"/>
      <c r="M35" s="151" t="n"/>
      <c r="N35" s="152" t="inlineStr">
        <is>
          <t>Guard page</t>
        </is>
      </c>
      <c r="O35" s="153" t="n"/>
      <c r="P35" s="153" t="n"/>
      <c r="Q35" s="154" t="n"/>
      <c r="R35" s="105" t="n"/>
      <c r="S35" s="105" t="n"/>
      <c r="T35" s="124" t="n">
        <v>35</v>
      </c>
      <c r="U35" s="127" t="inlineStr">
        <is>
          <t>Your name</t>
        </is>
      </c>
      <c r="V35" s="155">
        <f>H31</f>
        <v/>
      </c>
      <c r="W35" s="144" t="n"/>
      <c r="AA35" s="80" t="n"/>
      <c r="AB35" s="80" t="n"/>
      <c r="AC35" s="80" t="n"/>
      <c r="AD35" t="inlineStr">
        <is>
          <t>NJ</t>
        </is>
      </c>
      <c r="AE35" s="138">
        <f>_xlfn.CONCAT(AF35:AJ35)</f>
        <v/>
      </c>
      <c r="AF35" t="inlineStr">
        <is>
          <t>Add-ADGroupMember -Identity "</t>
        </is>
      </c>
      <c r="AG35" s="178" t="inlineStr">
        <is>
          <t>Safe Streets - ES Elmwood Park</t>
        </is>
      </c>
      <c r="AH35" t="inlineStr">
        <is>
          <t>" -Members "</t>
        </is>
      </c>
      <c r="AI35" s="134">
        <f>'Interface - James'!V6</f>
        <v/>
      </c>
      <c r="AJ35" t="inlineStr">
        <is>
          <t>";</t>
        </is>
      </c>
    </row>
    <row r="36">
      <c r="A36" s="105" t="n"/>
      <c r="B36" s="105" t="n"/>
      <c r="C36" s="105" t="n"/>
      <c r="D36" s="105" t="n"/>
      <c r="E36" s="105" t="n"/>
      <c r="F36" s="105" t="n"/>
      <c r="G36" s="105" t="n"/>
      <c r="H36" s="105" t="n"/>
      <c r="I36" s="105" t="n"/>
      <c r="J36" s="105" t="n"/>
      <c r="K36" s="105" t="n"/>
      <c r="L36" s="105" t="n"/>
      <c r="M36" s="151" t="n"/>
      <c r="N36" s="153" t="n"/>
      <c r="O36" s="75">
        <f>IF(H3="","",V22)</f>
        <v/>
      </c>
      <c r="P36" s="76">
        <f>IF(H3="","",W22)</f>
        <v/>
      </c>
      <c r="Q36" s="154" t="n"/>
      <c r="R36" s="105" t="n"/>
      <c r="S36" s="105" t="n"/>
      <c r="T36" s="124" t="n">
        <v>36</v>
      </c>
      <c r="U36" s="127" t="inlineStr">
        <is>
          <t>Your title</t>
        </is>
      </c>
      <c r="V36" s="155">
        <f>H32</f>
        <v/>
      </c>
      <c r="W36" s="144" t="n"/>
      <c r="AA36" s="80" t="n"/>
      <c r="AB36" s="80" t="n"/>
      <c r="AC36" s="80" t="n"/>
      <c r="AD36" t="inlineStr">
        <is>
          <t>NC</t>
        </is>
      </c>
      <c r="AE36" s="138">
        <f>_xlfn.CONCAT(AF36:AJ36)</f>
        <v/>
      </c>
      <c r="AF36" t="inlineStr">
        <is>
          <t>Add-ADGroupMember -Identity "</t>
        </is>
      </c>
      <c r="AG36" s="178" t="inlineStr">
        <is>
          <t>Safe Streets - AT Garner</t>
        </is>
      </c>
      <c r="AH36" t="inlineStr">
        <is>
          <t>" -Members "</t>
        </is>
      </c>
      <c r="AI36" s="134">
        <f>'Interface - James'!V6</f>
        <v/>
      </c>
      <c r="AJ36" t="inlineStr">
        <is>
          <t>";</t>
        </is>
      </c>
    </row>
    <row r="37" ht="15.75" customHeight="1" s="132" thickBot="1">
      <c r="A37" s="105" t="n"/>
      <c r="B37" s="105" t="n"/>
      <c r="C37" s="105" t="n"/>
      <c r="D37" s="105" t="n"/>
      <c r="E37" s="105" t="n"/>
      <c r="F37" s="105" t="n"/>
      <c r="G37" s="105" t="n"/>
      <c r="H37" s="105" t="n"/>
      <c r="I37" s="105" t="n"/>
      <c r="J37" s="105" t="n"/>
      <c r="K37" s="105" t="n"/>
      <c r="L37" s="105" t="n"/>
      <c r="M37" s="156" t="n"/>
      <c r="N37" s="157" t="n"/>
      <c r="O37" s="157" t="n"/>
      <c r="P37" s="157" t="n"/>
      <c r="Q37" s="158" t="n"/>
      <c r="R37" s="105" t="n"/>
      <c r="S37" s="105" t="n"/>
      <c r="T37" s="124" t="n">
        <v>37</v>
      </c>
      <c r="U37" s="127" t="inlineStr">
        <is>
          <t>Your phone number</t>
        </is>
      </c>
      <c r="V37" s="155">
        <f>H33</f>
        <v/>
      </c>
      <c r="W37" s="144" t="n"/>
      <c r="AA37" s="80" t="n"/>
      <c r="AB37" s="80" t="n"/>
      <c r="AC37" s="80" t="n"/>
      <c r="AD37" t="inlineStr">
        <is>
          <t>VA</t>
        </is>
      </c>
      <c r="AE37" s="138">
        <f>_xlfn.CONCAT(AF37:AJ37)</f>
        <v/>
      </c>
      <c r="AF37" t="inlineStr">
        <is>
          <t>Add-ADGroupMember -Identity "</t>
        </is>
      </c>
      <c r="AG37" s="178" t="inlineStr">
        <is>
          <t>Safe Streets - Other Offices</t>
        </is>
      </c>
      <c r="AH37" t="inlineStr">
        <is>
          <t>" -Members "</t>
        </is>
      </c>
      <c r="AI37" s="134">
        <f>'Interface - James'!V6</f>
        <v/>
      </c>
      <c r="AJ37" t="inlineStr">
        <is>
          <t>";</t>
        </is>
      </c>
    </row>
    <row r="38">
      <c r="A38" s="105" t="n"/>
      <c r="B38" s="105" t="n"/>
      <c r="C38" s="105" t="n"/>
      <c r="D38" s="105" t="n"/>
      <c r="E38" s="105" t="n"/>
      <c r="F38" s="105" t="n"/>
      <c r="G38" s="105" t="n"/>
      <c r="H38" s="105" t="n"/>
      <c r="I38" s="105" t="n"/>
      <c r="J38" s="105" t="n"/>
      <c r="K38" s="105" t="n"/>
      <c r="L38" s="105" t="n"/>
      <c r="M38" s="105" t="n"/>
      <c r="N38" s="105" t="n"/>
      <c r="O38" s="105" t="n"/>
      <c r="P38" s="105" t="n"/>
      <c r="Q38" s="105" t="n"/>
      <c r="R38" s="105" t="n"/>
      <c r="S38" s="105" t="n"/>
      <c r="AA38" s="80" t="n"/>
      <c r="AB38" s="80" t="n"/>
      <c r="AC38" s="80" t="n"/>
      <c r="AD38" t="inlineStr">
        <is>
          <t>FL</t>
        </is>
      </c>
      <c r="AE38" s="138">
        <f>_xlfn.CONCAT(AF38:AJ38)</f>
        <v/>
      </c>
      <c r="AF38" t="inlineStr">
        <is>
          <t>Add-ADGroupMember -Identity "</t>
        </is>
      </c>
      <c r="AG38" s="178" t="inlineStr">
        <is>
          <t>Safe Streets - Other Offices</t>
        </is>
      </c>
      <c r="AH38" t="inlineStr">
        <is>
          <t>" -Members "</t>
        </is>
      </c>
      <c r="AI38" s="134">
        <f>'Interface - James'!V6</f>
        <v/>
      </c>
      <c r="AJ38" t="inlineStr">
        <is>
          <t>";</t>
        </is>
      </c>
    </row>
    <row r="39">
      <c r="A39" s="105" t="n"/>
      <c r="B39" s="105" t="n"/>
      <c r="C39" s="105" t="n"/>
      <c r="D39" s="105" t="n"/>
      <c r="E39" s="105" t="n"/>
      <c r="F39" s="105" t="n"/>
      <c r="G39" s="105" t="n"/>
      <c r="H39" s="105" t="n"/>
      <c r="I39" s="105" t="n"/>
      <c r="J39" s="105" t="n"/>
      <c r="K39" s="105" t="n"/>
      <c r="L39" s="105" t="n"/>
      <c r="M39" s="105" t="n"/>
      <c r="N39" s="105" t="n"/>
      <c r="O39" s="105" t="n"/>
      <c r="P39" s="105" t="n"/>
      <c r="Q39" s="105" t="n"/>
      <c r="R39" s="105" t="n"/>
      <c r="S39" s="105" t="n"/>
      <c r="AA39" s="80" t="n"/>
      <c r="AB39" s="80" t="n"/>
      <c r="AC39" s="80" t="n"/>
    </row>
    <row r="40">
      <c r="A40" s="105" t="n"/>
      <c r="B40" s="105" t="n"/>
      <c r="C40" s="105" t="n"/>
      <c r="D40" s="105" t="n"/>
      <c r="E40" s="105" t="n"/>
      <c r="F40" s="105" t="n"/>
      <c r="G40" s="105" t="n"/>
      <c r="H40" s="105" t="n"/>
      <c r="I40" s="105" t="n"/>
      <c r="J40" s="105" t="n"/>
      <c r="K40" s="105" t="n"/>
      <c r="L40" s="105" t="n"/>
      <c r="M40" s="105" t="n"/>
      <c r="N40" s="105" t="n"/>
      <c r="O40" s="105" t="n"/>
      <c r="P40" s="105" t="n"/>
      <c r="Q40" s="105" t="n"/>
      <c r="R40" s="105" t="n"/>
      <c r="S40" s="105" t="n"/>
      <c r="W40" t="inlineStr">
        <is>
          <t xml:space="preserve"> </t>
        </is>
      </c>
      <c r="AA40" s="80" t="n"/>
      <c r="AB40" s="80" t="n"/>
      <c r="AC40" s="80" t="n"/>
    </row>
    <row r="41">
      <c r="A41" s="105" t="n"/>
      <c r="B41" s="105" t="n"/>
      <c r="C41" s="105" t="n"/>
      <c r="D41" s="105" t="n"/>
      <c r="E41" s="105" t="n"/>
      <c r="F41" s="105" t="n"/>
      <c r="G41" s="105" t="n"/>
      <c r="H41" s="105" t="n"/>
      <c r="I41" s="105" t="n"/>
      <c r="J41" s="105" t="n"/>
      <c r="K41" s="105" t="n"/>
      <c r="L41" s="105" t="n"/>
      <c r="M41" s="105" t="n"/>
      <c r="N41" s="105" t="n"/>
      <c r="O41" s="105" t="n"/>
      <c r="P41" s="105" t="n"/>
      <c r="Q41" s="105" t="n"/>
      <c r="R41" s="105" t="n"/>
      <c r="S41" s="105" t="n"/>
      <c r="W41" t="inlineStr">
        <is>
          <t xml:space="preserve"> </t>
        </is>
      </c>
      <c r="AA41" s="80" t="n"/>
      <c r="AB41" s="80" t="n"/>
      <c r="AC41" s="80" t="n"/>
    </row>
    <row r="42">
      <c r="A42" s="105" t="n"/>
      <c r="B42" s="105" t="n"/>
      <c r="C42" s="105" t="n"/>
      <c r="D42" s="105" t="n"/>
      <c r="E42" s="105" t="n"/>
      <c r="F42" s="105" t="n"/>
      <c r="G42" s="105" t="n"/>
      <c r="H42" s="105" t="n"/>
      <c r="I42" s="105" t="n"/>
      <c r="J42" s="105" t="n"/>
      <c r="K42" s="105" t="n"/>
      <c r="L42" s="105" t="n"/>
      <c r="M42" s="105" t="n"/>
      <c r="N42" s="105" t="n"/>
      <c r="O42" s="105" t="n"/>
      <c r="P42" s="105" t="n"/>
      <c r="Q42" s="105" t="n"/>
      <c r="R42" s="105" t="n"/>
      <c r="S42" s="105" t="n"/>
      <c r="W42" t="inlineStr">
        <is>
          <t xml:space="preserve"> </t>
        </is>
      </c>
      <c r="AA42" s="80" t="n"/>
      <c r="AB42" s="80" t="n"/>
      <c r="AC42" s="80" t="n"/>
    </row>
    <row r="43" ht="15.75" customHeight="1" s="132" thickBot="1">
      <c r="A43" s="105" t="n"/>
      <c r="B43" s="105" t="n"/>
      <c r="C43" s="105" t="n"/>
      <c r="D43" s="105" t="n"/>
      <c r="E43" s="105" t="n"/>
      <c r="F43" s="105" t="n"/>
      <c r="G43" s="105" t="n"/>
      <c r="H43" s="105" t="n"/>
      <c r="I43" s="105" t="n"/>
      <c r="J43" s="105" t="n"/>
      <c r="K43" s="105" t="n"/>
      <c r="L43" s="105" t="n"/>
      <c r="M43" s="105" t="n"/>
      <c r="N43" s="105" t="n"/>
      <c r="O43" s="105" t="n"/>
      <c r="P43" s="105" t="n"/>
      <c r="Q43" s="105" t="n"/>
      <c r="R43" s="105" t="n"/>
      <c r="S43" s="105" t="n"/>
      <c r="W43" t="inlineStr">
        <is>
          <t xml:space="preserve"> </t>
        </is>
      </c>
      <c r="AA43" s="80" t="n"/>
      <c r="AB43" s="80" t="n"/>
      <c r="AC43" s="80" t="n"/>
    </row>
    <row r="44">
      <c r="A44" s="105" t="n"/>
      <c r="B44" s="105" t="n"/>
      <c r="C44" s="105" t="n"/>
      <c r="D44" s="105" t="n"/>
      <c r="E44" s="159" t="n"/>
      <c r="F44" s="160" t="n"/>
      <c r="G44" s="160" t="n"/>
      <c r="H44" s="160" t="n"/>
      <c r="I44" s="161" t="n"/>
      <c r="J44" s="105" t="n"/>
      <c r="K44" s="105" t="n"/>
      <c r="L44" s="105" t="n"/>
      <c r="M44" s="105" t="n"/>
      <c r="N44" s="105" t="n"/>
      <c r="O44" s="105" t="n"/>
      <c r="P44" s="105" t="n"/>
      <c r="Q44" s="105" t="n"/>
      <c r="R44" s="105" t="n"/>
      <c r="S44" s="105" t="n"/>
      <c r="W44" t="inlineStr">
        <is>
          <t xml:space="preserve"> </t>
        </is>
      </c>
      <c r="AA44" s="80" t="n"/>
      <c r="AB44" s="80" t="n"/>
      <c r="AC44" s="80" t="n"/>
      <c r="AD44" s="137" t="inlineStr">
        <is>
          <t>Remove User</t>
        </is>
      </c>
    </row>
    <row r="45">
      <c r="A45" s="105" t="n"/>
      <c r="B45" s="105" t="n"/>
      <c r="C45" s="105" t="n"/>
      <c r="D45" s="105" t="n"/>
      <c r="E45" s="162" t="n"/>
      <c r="F45" s="116" t="n"/>
      <c r="G45" s="116" t="inlineStr">
        <is>
          <t>Override Username</t>
        </is>
      </c>
      <c r="H45" s="117" t="inlineStr"/>
      <c r="I45" s="163" t="n"/>
      <c r="J45" s="105" t="n"/>
      <c r="K45" s="105" t="n"/>
      <c r="L45" s="105" t="n"/>
      <c r="M45" s="105" t="n"/>
      <c r="N45" s="105" t="n"/>
      <c r="O45" s="105" t="n"/>
      <c r="P45" s="105" t="n"/>
      <c r="Q45" s="105" t="n"/>
      <c r="R45" s="105" t="n"/>
      <c r="S45" s="105" t="n"/>
      <c r="AA45" s="80" t="n"/>
      <c r="AB45" s="80" t="n"/>
      <c r="AC45" s="80" t="n"/>
      <c r="AD45" t="inlineStr">
        <is>
          <t>Disable user, add description, remove groups</t>
        </is>
      </c>
    </row>
    <row r="46">
      <c r="A46" s="105" t="n"/>
      <c r="B46" s="105" t="n"/>
      <c r="C46" s="105" t="n"/>
      <c r="D46" s="105" t="n"/>
      <c r="E46" s="162" t="n"/>
      <c r="F46" s="116" t="n"/>
      <c r="G46" s="164" t="inlineStr">
        <is>
          <t>(In case of a duplicate name)</t>
        </is>
      </c>
      <c r="H46" s="116" t="n"/>
      <c r="I46" s="163" t="n"/>
      <c r="J46" s="105" t="n"/>
      <c r="K46" s="105" t="n"/>
      <c r="L46" s="105" t="n"/>
      <c r="M46" s="105" t="n"/>
      <c r="N46" s="105" t="n"/>
      <c r="O46" s="105" t="n"/>
      <c r="P46" s="105" t="n"/>
      <c r="Q46" s="105" t="n"/>
      <c r="R46" s="105" t="n"/>
      <c r="S46" s="105" t="n"/>
      <c r="AA46" s="80" t="n"/>
      <c r="AB46" s="80" t="n"/>
      <c r="AC46" s="80" t="n"/>
      <c r="AE46" s="174">
        <f>_xlfn.CONCAT(AE47:AE49)</f>
        <v/>
      </c>
      <c r="AG46" t="inlineStr">
        <is>
          <t>SamAccountName</t>
        </is>
      </c>
      <c r="AI46" t="inlineStr">
        <is>
          <t>today's date</t>
        </is>
      </c>
    </row>
    <row r="47" ht="15.75" customHeight="1" s="132" thickBot="1">
      <c r="A47" s="105" t="n"/>
      <c r="B47" s="105" t="n"/>
      <c r="C47" s="105" t="n"/>
      <c r="D47" s="105" t="n"/>
      <c r="E47" s="165" t="n"/>
      <c r="F47" s="166" t="n"/>
      <c r="G47" s="166" t="n"/>
      <c r="H47" s="166" t="n"/>
      <c r="I47" s="167" t="n"/>
      <c r="J47" s="105" t="n"/>
      <c r="K47" s="105" t="n"/>
      <c r="L47" s="105" t="n"/>
      <c r="M47" s="105" t="n"/>
      <c r="N47" s="105" t="n"/>
      <c r="O47" s="105" t="n"/>
      <c r="P47" s="105" t="n"/>
      <c r="Q47" s="105" t="n"/>
      <c r="R47" s="105" t="n"/>
      <c r="S47" s="105" t="n"/>
      <c r="AA47" s="80" t="n"/>
      <c r="AB47" s="80" t="n"/>
      <c r="AC47" s="80" t="n"/>
      <c r="AE47" s="140">
        <f>_xlfn.CONCAT(AF47:AJ47)</f>
        <v/>
      </c>
      <c r="AF47" t="inlineStr">
        <is>
          <t xml:space="preserve">Set-ADUser </t>
        </is>
      </c>
      <c r="AG47" s="173">
        <f>'Interface - James'!V6</f>
        <v/>
      </c>
      <c r="AH47" t="inlineStr">
        <is>
          <t xml:space="preserve"> -Description "Disabled </t>
        </is>
      </c>
      <c r="AI47" s="168">
        <f>TEXT(TODAY(), "MM/DD/YYYY")</f>
        <v/>
      </c>
      <c r="AJ47" t="inlineStr">
        <is>
          <t>";</t>
        </is>
      </c>
    </row>
    <row r="48">
      <c r="A48" s="105" t="n"/>
      <c r="B48" s="105" t="n"/>
      <c r="C48" s="105" t="n"/>
      <c r="D48" s="105" t="n"/>
      <c r="E48" s="105" t="n"/>
      <c r="F48" s="105" t="n"/>
      <c r="G48" s="105" t="n"/>
      <c r="H48" s="105" t="n"/>
      <c r="I48" s="105" t="n"/>
      <c r="J48" s="105" t="n"/>
      <c r="K48" s="105" t="n"/>
      <c r="L48" s="105" t="n"/>
      <c r="M48" s="105" t="n"/>
      <c r="N48" s="105" t="n"/>
      <c r="O48" s="105" t="n"/>
      <c r="P48" s="105" t="n"/>
      <c r="Q48" s="105" t="n"/>
      <c r="R48" s="105" t="n"/>
      <c r="S48" s="105" t="n"/>
      <c r="AA48" s="80" t="n"/>
      <c r="AB48" s="80" t="n"/>
      <c r="AC48" s="80" t="n"/>
      <c r="AE48" s="140">
        <f>_xlfn.CONCAT(AF48:AJ48)</f>
        <v/>
      </c>
      <c r="AF48" t="inlineStr">
        <is>
          <t xml:space="preserve">Get-ADUser -Identity </t>
        </is>
      </c>
      <c r="AG48" s="173">
        <f>'Interface - James'!V6</f>
        <v/>
      </c>
      <c r="AH48" s="77" t="inlineStr">
        <is>
          <t xml:space="preserve"> -Properties MemberOf | ForEach-Object { $_.MemberOf | Remove-ADGroupMember -Members $_.DistinguishedName -Confirm:$false};</t>
        </is>
      </c>
    </row>
    <row r="49">
      <c r="A49" s="105" t="n"/>
      <c r="B49" s="105" t="n"/>
      <c r="C49" s="105" t="n"/>
      <c r="D49" s="105" t="n"/>
      <c r="E49" s="105" t="n"/>
      <c r="F49" s="105" t="n"/>
      <c r="G49" s="105" t="n"/>
      <c r="H49" s="105" t="n"/>
      <c r="I49" s="105" t="n"/>
      <c r="J49" s="105" t="n"/>
      <c r="K49" s="105" t="n"/>
      <c r="L49" s="105" t="n"/>
      <c r="M49" s="105" t="n"/>
      <c r="N49" s="105" t="n"/>
      <c r="O49" s="105" t="n"/>
      <c r="P49" s="105" t="n"/>
      <c r="Q49" s="105" t="n"/>
      <c r="R49" s="105" t="n"/>
      <c r="S49" s="105" t="n"/>
      <c r="AA49" s="80" t="n"/>
      <c r="AB49" s="80" t="n"/>
      <c r="AC49" s="80" t="n"/>
      <c r="AE49" s="140">
        <f>_xlfn.CONCAT(AF49:AJ49)</f>
        <v/>
      </c>
      <c r="AF49" t="inlineStr">
        <is>
          <t xml:space="preserve">Disable-ADAccount -Identity </t>
        </is>
      </c>
      <c r="AG49" s="173">
        <f>'Interface - James'!V6</f>
        <v/>
      </c>
      <c r="AH49" t="inlineStr">
        <is>
          <t>;</t>
        </is>
      </c>
    </row>
    <row r="50">
      <c r="A50" s="105" t="n"/>
      <c r="B50" s="105" t="n"/>
      <c r="C50" s="105" t="n"/>
      <c r="D50" s="105" t="n"/>
      <c r="E50" s="105" t="n"/>
      <c r="F50" s="105" t="n"/>
      <c r="G50" s="105" t="n"/>
      <c r="H50" s="105" t="n"/>
      <c r="I50" s="105" t="n"/>
      <c r="J50" s="105" t="n"/>
      <c r="K50" s="105" t="n"/>
      <c r="L50" s="105" t="n"/>
      <c r="M50" s="105" t="n"/>
      <c r="N50" s="105" t="n"/>
      <c r="O50" s="105" t="n"/>
      <c r="P50" s="105" t="n"/>
      <c r="Q50" s="105" t="n"/>
      <c r="R50" s="105" t="n"/>
      <c r="S50" s="105" t="n"/>
      <c r="AA50" s="80" t="n"/>
      <c r="AB50" s="80" t="n"/>
      <c r="AC50" s="80" t="n"/>
    </row>
    <row r="51">
      <c r="A51" s="105" t="n"/>
      <c r="B51" s="105" t="n"/>
      <c r="C51" s="105" t="n"/>
      <c r="D51" s="105" t="n"/>
      <c r="E51" s="105" t="n"/>
      <c r="F51" s="105" t="n"/>
      <c r="G51" s="105" t="n"/>
      <c r="H51" s="105" t="n"/>
      <c r="I51" s="105" t="n"/>
      <c r="J51" s="105" t="n"/>
      <c r="K51" s="105" t="n"/>
      <c r="L51" s="105" t="n"/>
      <c r="M51" s="105" t="n"/>
      <c r="N51" s="105" t="n"/>
      <c r="O51" s="105" t="n"/>
      <c r="P51" s="105" t="n"/>
      <c r="Q51" s="105" t="n"/>
      <c r="R51" s="105" t="n"/>
      <c r="S51" s="105" t="n"/>
    </row>
    <row r="52">
      <c r="A52" s="105" t="n"/>
      <c r="B52" s="105" t="n"/>
      <c r="C52" s="105" t="n"/>
      <c r="D52" s="105" t="n"/>
      <c r="E52" s="105" t="n"/>
      <c r="F52" s="105" t="n"/>
      <c r="G52" s="105" t="n"/>
      <c r="H52" s="105" t="n"/>
      <c r="I52" s="105" t="n"/>
      <c r="J52" s="105" t="n"/>
      <c r="K52" s="105" t="n"/>
      <c r="L52" s="105" t="n"/>
      <c r="M52" s="105" t="n"/>
      <c r="N52" s="105" t="n"/>
      <c r="O52" s="105" t="n"/>
      <c r="P52" s="105" t="n"/>
      <c r="Q52" s="105" t="n"/>
      <c r="R52" s="105" t="n"/>
      <c r="S52" s="105" t="n"/>
    </row>
    <row r="53">
      <c r="A53" s="105" t="n"/>
      <c r="B53" s="105" t="n"/>
      <c r="C53" s="105" t="n"/>
      <c r="D53" s="105" t="n"/>
      <c r="E53" s="105" t="n"/>
      <c r="F53" s="105" t="n"/>
      <c r="G53" s="105" t="n"/>
      <c r="H53" s="105" t="n"/>
      <c r="I53" s="105" t="n"/>
      <c r="J53" s="105" t="n"/>
      <c r="K53" s="105" t="n"/>
      <c r="L53" s="105" t="n"/>
      <c r="M53" s="105" t="n"/>
      <c r="N53" s="105" t="n"/>
      <c r="O53" s="105" t="n"/>
      <c r="P53" s="105" t="n"/>
      <c r="Q53" s="105" t="n"/>
      <c r="R53" s="105" t="n"/>
      <c r="S53" s="105" t="n"/>
    </row>
    <row r="54">
      <c r="A54" s="105" t="n"/>
      <c r="B54" s="105" t="n"/>
      <c r="C54" s="105" t="n"/>
      <c r="D54" s="105" t="n"/>
      <c r="E54" s="105" t="n"/>
      <c r="F54" s="105" t="n"/>
      <c r="G54" s="105" t="n"/>
      <c r="H54" s="105" t="n"/>
      <c r="I54" s="105" t="n"/>
      <c r="J54" s="105" t="n"/>
      <c r="K54" s="105" t="n"/>
      <c r="L54" s="105" t="n"/>
      <c r="M54" s="105" t="n"/>
      <c r="N54" s="105" t="n"/>
      <c r="O54" s="105" t="n"/>
      <c r="P54" s="105" t="n"/>
      <c r="Q54" s="105" t="n"/>
      <c r="R54" s="105" t="n"/>
      <c r="S54" s="105" t="n"/>
    </row>
    <row r="55">
      <c r="A55" s="105" t="n"/>
      <c r="B55" s="105" t="n"/>
      <c r="C55" s="105" t="n"/>
      <c r="D55" s="105" t="n"/>
      <c r="E55" s="105" t="n"/>
      <c r="F55" s="105" t="n"/>
      <c r="G55" s="105" t="n"/>
      <c r="H55" s="105" t="n"/>
      <c r="I55" s="105" t="n"/>
      <c r="J55" s="105" t="n"/>
      <c r="K55" s="105" t="n"/>
      <c r="L55" s="105" t="n"/>
      <c r="M55" s="105" t="n"/>
      <c r="N55" s="105" t="n"/>
      <c r="O55" s="105" t="n"/>
      <c r="P55" s="105" t="n"/>
      <c r="Q55" s="105" t="n"/>
      <c r="R55" s="105" t="n"/>
      <c r="S55" s="105" t="n"/>
    </row>
    <row r="56">
      <c r="A56" s="105" t="n"/>
      <c r="B56" s="105" t="n"/>
      <c r="C56" s="105" t="n"/>
      <c r="D56" s="105" t="n"/>
      <c r="E56" s="105" t="n"/>
      <c r="F56" s="105" t="n"/>
      <c r="G56" s="105" t="n"/>
      <c r="H56" s="105" t="n"/>
      <c r="I56" s="105" t="n"/>
      <c r="J56" s="105" t="n"/>
      <c r="K56" s="105" t="n"/>
      <c r="L56" s="105" t="n"/>
      <c r="M56" s="105" t="n"/>
      <c r="N56" s="105" t="n"/>
      <c r="O56" s="105" t="n"/>
      <c r="P56" s="105" t="n"/>
      <c r="Q56" s="105" t="n"/>
      <c r="R56" s="105" t="n"/>
      <c r="S56" s="105" t="n"/>
    </row>
    <row r="57">
      <c r="A57" s="105" t="n"/>
      <c r="B57" s="105" t="n"/>
      <c r="C57" s="105" t="n"/>
      <c r="D57" s="105" t="n"/>
      <c r="E57" s="105" t="n"/>
      <c r="F57" s="105" t="n"/>
      <c r="G57" s="105" t="n"/>
      <c r="H57" s="105" t="n"/>
      <c r="I57" s="105" t="n"/>
      <c r="J57" s="105" t="n"/>
      <c r="K57" s="105" t="n"/>
      <c r="L57" s="105" t="n"/>
      <c r="M57" s="105" t="n"/>
      <c r="N57" s="105" t="n"/>
      <c r="O57" s="105" t="n"/>
      <c r="P57" s="105" t="n"/>
      <c r="Q57" s="105" t="n"/>
      <c r="R57" s="105" t="n"/>
      <c r="S57" s="105" t="n"/>
    </row>
    <row r="58">
      <c r="A58" s="105" t="n"/>
      <c r="B58" s="105" t="n"/>
      <c r="C58" s="105" t="n"/>
      <c r="D58" s="105" t="n"/>
      <c r="E58" s="105" t="n"/>
      <c r="F58" s="105" t="n"/>
      <c r="G58" s="105" t="n"/>
      <c r="H58" s="105" t="n"/>
      <c r="I58" s="105" t="n"/>
      <c r="J58" s="105" t="n"/>
      <c r="K58" s="105" t="n"/>
      <c r="L58" s="105" t="n"/>
      <c r="M58" s="105" t="n"/>
      <c r="N58" s="105" t="n"/>
      <c r="O58" s="105" t="n"/>
      <c r="P58" s="105" t="n"/>
      <c r="Q58" s="105" t="n"/>
      <c r="R58" s="105" t="n"/>
      <c r="S58" s="105" t="n"/>
    </row>
    <row r="59">
      <c r="A59" s="105" t="n"/>
      <c r="B59" s="105" t="n"/>
      <c r="C59" s="105" t="n"/>
      <c r="D59" s="105" t="n"/>
      <c r="E59" s="105" t="n"/>
      <c r="F59" s="105" t="n"/>
      <c r="G59" s="105" t="n"/>
      <c r="H59" s="105" t="n"/>
      <c r="I59" s="105" t="n"/>
      <c r="J59" s="105" t="n"/>
      <c r="K59" s="105" t="n"/>
      <c r="L59" s="105" t="n"/>
      <c r="M59" s="105" t="n"/>
      <c r="N59" s="105" t="n"/>
      <c r="O59" s="105" t="n"/>
      <c r="P59" s="105" t="n"/>
      <c r="Q59" s="105" t="n"/>
      <c r="R59" s="105" t="n"/>
      <c r="S59" s="105" t="n"/>
    </row>
    <row r="60">
      <c r="A60" s="105" t="n"/>
      <c r="B60" s="105" t="n"/>
      <c r="C60" s="105" t="n"/>
      <c r="D60" s="105" t="n"/>
      <c r="E60" s="105" t="n"/>
      <c r="F60" s="105" t="n"/>
      <c r="G60" s="105" t="n"/>
      <c r="H60" s="105" t="n"/>
      <c r="I60" s="105" t="n"/>
      <c r="J60" s="105" t="n"/>
      <c r="K60" s="105" t="n"/>
      <c r="L60" s="105" t="n"/>
      <c r="M60" s="105" t="n"/>
      <c r="N60" s="105" t="n"/>
      <c r="O60" s="105" t="n"/>
      <c r="P60" s="105" t="n"/>
      <c r="Q60" s="105" t="n"/>
      <c r="R60" s="105" t="n"/>
      <c r="S60" s="105" t="n"/>
    </row>
    <row r="61">
      <c r="A61" s="105" t="n"/>
      <c r="B61" s="105" t="n"/>
      <c r="C61" s="105" t="n"/>
      <c r="D61" s="105" t="n"/>
      <c r="E61" s="105" t="n"/>
      <c r="F61" s="105" t="n"/>
      <c r="G61" s="105" t="n"/>
      <c r="H61" s="105" t="n"/>
      <c r="I61" s="105" t="n"/>
      <c r="J61" s="105" t="n"/>
      <c r="K61" s="105" t="n"/>
      <c r="L61" s="105" t="n"/>
      <c r="M61" s="105" t="n"/>
      <c r="N61" s="105" t="n"/>
      <c r="O61" s="105" t="n"/>
      <c r="P61" s="105" t="n"/>
      <c r="Q61" s="105" t="n"/>
      <c r="R61" s="105" t="n"/>
      <c r="S61" s="105" t="n"/>
      <c r="AA61" s="169" t="inlineStr">
        <is>
          <t>Generate Canned Responses</t>
        </is>
      </c>
      <c r="AB61" s="170" t="n"/>
      <c r="AC61" s="170" t="n"/>
      <c r="AH61" t="inlineStr">
        <is>
          <t>Your name</t>
        </is>
      </c>
      <c r="AJ61" t="inlineStr">
        <is>
          <t>Your title</t>
        </is>
      </c>
    </row>
    <row r="62">
      <c r="A62" s="105" t="n"/>
      <c r="B62" s="105" t="n"/>
      <c r="C62" s="105" t="n"/>
      <c r="D62" s="105" t="n"/>
      <c r="E62" s="105" t="n"/>
      <c r="F62" s="105" t="n"/>
      <c r="G62" s="105" t="n"/>
      <c r="H62" s="105" t="n"/>
      <c r="I62" s="105" t="n"/>
      <c r="J62" s="105" t="n"/>
      <c r="K62" s="105" t="n"/>
      <c r="L62" s="105" t="n"/>
      <c r="M62" s="105" t="n"/>
      <c r="N62" s="105" t="n"/>
      <c r="O62" s="105" t="n"/>
      <c r="P62" s="105" t="n"/>
      <c r="Q62" s="105" t="n"/>
      <c r="R62" s="105" t="n"/>
      <c r="S62" s="105" t="n"/>
      <c r="AA62" s="170" t="n"/>
      <c r="AB62" s="170" t="n"/>
      <c r="AC62" s="170" t="n"/>
      <c r="AD62" s="137" t="inlineStr">
        <is>
          <t>Signature:</t>
        </is>
      </c>
      <c r="AF62" s="140">
        <f>_xlfn.CONCAT(AG62:BP62)</f>
        <v/>
      </c>
      <c r="AG62" t="inlineStr">
        <is>
          <t xml:space="preserve">
</t>
        </is>
      </c>
      <c r="AH62" s="173">
        <f>'Interface - James'!V35</f>
        <v/>
      </c>
      <c r="AI62" t="inlineStr">
        <is>
          <t xml:space="preserve">
</t>
        </is>
      </c>
      <c r="AJ62" s="173">
        <f>'Interface - James'!V36</f>
        <v/>
      </c>
      <c r="AK62" t="inlineStr">
        <is>
          <t xml:space="preserve">
</t>
        </is>
      </c>
    </row>
    <row r="63">
      <c r="A63" s="105" t="n"/>
      <c r="B63" s="105" t="n"/>
      <c r="C63" s="105" t="n"/>
      <c r="D63" s="105" t="n"/>
      <c r="E63" s="105" t="n"/>
      <c r="F63" s="105" t="n"/>
      <c r="G63" s="105" t="n"/>
      <c r="H63" s="105" t="n"/>
      <c r="I63" s="105" t="n"/>
      <c r="J63" s="105" t="n"/>
      <c r="K63" s="105" t="n"/>
      <c r="L63" s="105" t="n"/>
      <c r="M63" s="105" t="n"/>
      <c r="N63" s="105" t="n"/>
      <c r="O63" s="105" t="n"/>
      <c r="P63" s="105" t="n"/>
      <c r="Q63" s="105" t="n"/>
      <c r="R63" s="105" t="n"/>
      <c r="S63" s="105" t="n"/>
      <c r="AA63" s="170" t="n"/>
      <c r="AB63" s="170" t="n"/>
      <c r="AC63" s="170" t="n"/>
      <c r="AF63" t="inlineStr">
        <is>
          <t>(This includes a few preceding new lines.)</t>
        </is>
      </c>
    </row>
    <row r="64">
      <c r="A64" s="105" t="n"/>
      <c r="B64" s="105" t="n"/>
      <c r="C64" s="105" t="n"/>
      <c r="D64" s="105" t="n"/>
      <c r="E64" s="105" t="n"/>
      <c r="F64" s="105" t="n"/>
      <c r="G64" s="105" t="n"/>
      <c r="H64" s="105" t="n"/>
      <c r="I64" s="105" t="n"/>
      <c r="J64" s="105" t="n"/>
      <c r="K64" s="105" t="n"/>
      <c r="L64" s="105" t="n"/>
      <c r="M64" s="105" t="n"/>
      <c r="N64" s="105" t="n"/>
      <c r="O64" s="105" t="n"/>
      <c r="P64" s="105" t="n"/>
      <c r="Q64" s="105" t="n"/>
      <c r="R64" s="105" t="n"/>
      <c r="S64" s="105" t="n"/>
      <c r="AA64" s="170" t="n"/>
      <c r="AB64" s="170" t="n"/>
      <c r="AC64" s="170" t="n"/>
      <c r="AD64" s="137" t="inlineStr">
        <is>
          <t>Nectar (Rylie)</t>
        </is>
      </c>
    </row>
    <row r="65">
      <c r="A65" s="105" t="n"/>
      <c r="B65" s="105" t="n"/>
      <c r="C65" s="105" t="n"/>
      <c r="D65" s="105" t="n"/>
      <c r="E65" s="105" t="n"/>
      <c r="F65" s="105" t="n"/>
      <c r="G65" s="105" t="n"/>
      <c r="H65" s="105" t="n"/>
      <c r="I65" s="105" t="n"/>
      <c r="J65" s="105" t="n"/>
      <c r="K65" s="105" t="n"/>
      <c r="L65" s="105" t="n"/>
      <c r="M65" s="105" t="n"/>
      <c r="N65" s="105" t="n"/>
      <c r="O65" s="105" t="n"/>
      <c r="P65" s="105" t="n"/>
      <c r="Q65" s="105" t="n"/>
      <c r="R65" s="105" t="n"/>
      <c r="S65" s="105" t="n"/>
      <c r="AA65" s="170" t="n"/>
      <c r="AB65" s="170" t="n"/>
      <c r="AC65" s="170" t="n"/>
      <c r="AH65" t="inlineStr">
        <is>
          <t>fullname</t>
        </is>
      </c>
      <c r="AK65" t="inlineStr">
        <is>
          <t>email</t>
        </is>
      </c>
    </row>
    <row r="66">
      <c r="A66" s="105" t="n"/>
      <c r="B66" s="105" t="n"/>
      <c r="C66" s="105" t="n"/>
      <c r="D66" s="105" t="n"/>
      <c r="E66" s="105" t="n"/>
      <c r="F66" s="105" t="n"/>
      <c r="G66" s="105" t="n"/>
      <c r="H66" s="105" t="n"/>
      <c r="I66" s="105" t="n"/>
      <c r="J66" s="105" t="n"/>
      <c r="K66" s="105" t="n"/>
      <c r="L66" s="105" t="n"/>
      <c r="M66" s="105" t="n"/>
      <c r="N66" s="105" t="n"/>
      <c r="O66" s="105" t="n"/>
      <c r="P66" s="105" t="n"/>
      <c r="Q66" s="105" t="n"/>
      <c r="R66" s="105" t="n"/>
      <c r="S66" s="105" t="n"/>
      <c r="AA66" s="170" t="n"/>
      <c r="AB66" s="170" t="n"/>
      <c r="AC66" s="170" t="n"/>
      <c r="AF66" s="174">
        <f>_xlfn.CONCAT(AG66:BP66)</f>
        <v/>
      </c>
      <c r="AG66" t="inlineStr">
        <is>
          <t xml:space="preserve">
Hi Rylie, new hire </t>
        </is>
      </c>
      <c r="AH66" s="78">
        <f>'Interface - James'!V5</f>
        <v/>
      </c>
      <c r="AI66" s="177">
        <f>CHAR(39)</f>
        <v/>
      </c>
      <c r="AJ66" t="inlineStr">
        <is>
          <t xml:space="preserve">s email has been set up as </t>
        </is>
      </c>
      <c r="AK66" s="173">
        <f>'Interface - James'!V7</f>
        <v/>
      </c>
      <c r="AL66" t="inlineStr">
        <is>
          <t>.</t>
        </is>
      </c>
      <c r="AM66">
        <f>AF62</f>
        <v/>
      </c>
    </row>
    <row r="67">
      <c r="A67" s="105" t="n"/>
      <c r="B67" s="105" t="n"/>
      <c r="C67" s="105" t="n"/>
      <c r="D67" s="105" t="n"/>
      <c r="E67" s="105" t="n"/>
      <c r="F67" s="105" t="n"/>
      <c r="G67" s="105" t="n"/>
      <c r="H67" s="105" t="n"/>
      <c r="I67" s="105" t="n"/>
      <c r="J67" s="105" t="n"/>
      <c r="K67" s="105" t="n"/>
      <c r="L67" s="105" t="n"/>
      <c r="M67" s="105" t="n"/>
      <c r="N67" s="105" t="n"/>
      <c r="O67" s="105" t="n"/>
      <c r="P67" s="105" t="n"/>
      <c r="Q67" s="105" t="n"/>
      <c r="R67" s="105" t="n"/>
      <c r="S67" s="105" t="n"/>
      <c r="AA67" s="170" t="n"/>
      <c r="AB67" s="170" t="n"/>
      <c r="AC67" s="170" t="n"/>
    </row>
    <row r="68">
      <c r="A68" s="105" t="n"/>
      <c r="B68" s="105" t="n"/>
      <c r="C68" s="105" t="n"/>
      <c r="D68" s="105" t="n"/>
      <c r="E68" s="105" t="n"/>
      <c r="F68" s="105" t="n"/>
      <c r="G68" s="105" t="n"/>
      <c r="H68" s="105" t="n"/>
      <c r="I68" s="105" t="n"/>
      <c r="J68" s="105" t="n"/>
      <c r="K68" s="105" t="n"/>
      <c r="L68" s="105" t="n"/>
      <c r="M68" s="105" t="n"/>
      <c r="N68" s="105" t="n"/>
      <c r="O68" s="105" t="n"/>
      <c r="P68" s="105" t="n"/>
      <c r="Q68" s="105" t="n"/>
      <c r="R68" s="105" t="n"/>
      <c r="S68" s="105" t="n"/>
      <c r="AA68" s="170" t="n"/>
      <c r="AB68" s="170" t="n"/>
      <c r="AC68" s="170" t="n"/>
      <c r="AD68" s="137" t="inlineStr">
        <is>
          <t>Newhire</t>
        </is>
      </c>
    </row>
    <row r="69">
      <c r="A69" s="105" t="n"/>
      <c r="B69" s="105" t="n"/>
      <c r="C69" s="105" t="n"/>
      <c r="D69" s="105" t="n"/>
      <c r="E69" s="105" t="n"/>
      <c r="F69" s="105" t="n"/>
      <c r="G69" s="105" t="n"/>
      <c r="H69" s="105" t="n"/>
      <c r="I69" s="105" t="n"/>
      <c r="J69" s="105" t="n"/>
      <c r="K69" s="105" t="n"/>
      <c r="L69" s="105" t="n"/>
      <c r="M69" s="105" t="n"/>
      <c r="N69" s="105" t="n"/>
      <c r="O69" s="105" t="n"/>
      <c r="P69" s="105" t="n"/>
      <c r="Q69" s="105" t="n"/>
      <c r="R69" s="105" t="n"/>
      <c r="S69" s="105" t="n"/>
      <c r="AA69" s="170" t="n"/>
      <c r="AB69" s="170" t="n"/>
      <c r="AC69" s="170" t="n"/>
      <c r="AH69" t="inlineStr">
        <is>
          <t>fullname</t>
        </is>
      </c>
      <c r="AJ69" t="inlineStr">
        <is>
          <t>email</t>
        </is>
      </c>
    </row>
    <row r="70">
      <c r="A70" s="105" t="n"/>
      <c r="B70" s="105" t="n"/>
      <c r="C70" s="105" t="n"/>
      <c r="D70" s="105" t="n"/>
      <c r="E70" s="105" t="n"/>
      <c r="F70" s="105" t="n"/>
      <c r="G70" s="105" t="n"/>
      <c r="H70" s="105" t="n"/>
      <c r="I70" s="105" t="n"/>
      <c r="J70" s="105" t="n"/>
      <c r="K70" s="105" t="n"/>
      <c r="L70" s="105" t="n"/>
      <c r="M70" s="105" t="n"/>
      <c r="N70" s="105" t="n"/>
      <c r="O70" s="105" t="n"/>
      <c r="P70" s="105" t="n"/>
      <c r="Q70" s="105" t="n"/>
      <c r="R70" s="105" t="n"/>
      <c r="S70" s="105" t="n"/>
      <c r="AA70" s="170" t="n"/>
      <c r="AB70" s="170" t="n"/>
      <c r="AC70" s="170" t="n"/>
      <c r="AF70" s="174">
        <f>_xlfn.CONCAT(AG70:BP70)</f>
        <v/>
      </c>
      <c r="AG70" t="inlineStr">
        <is>
          <t xml:space="preserve">
</t>
        </is>
      </c>
      <c r="AH70" s="173">
        <f>'Interface - James'!V5</f>
        <v/>
      </c>
      <c r="AI70" t="inlineStr">
        <is>
          <t xml:space="preserve">, </t>
        </is>
      </c>
      <c r="AJ70" s="173">
        <f>'Interface - James'!V7</f>
        <v/>
      </c>
      <c r="AK70" t="inlineStr">
        <is>
          <t>, has been set up in Salesforce. Enrollment can be completed.</t>
        </is>
      </c>
      <c r="AL70">
        <f>AF62</f>
        <v/>
      </c>
      <c r="AM70" t="inlineStr">
        <is>
          <t xml:space="preserve">
</t>
        </is>
      </c>
    </row>
    <row r="71">
      <c r="AA71" s="170" t="n"/>
      <c r="AB71" s="170" t="n"/>
      <c r="AC71" s="170" t="n"/>
    </row>
    <row r="72">
      <c r="AA72" s="170" t="n"/>
      <c r="AB72" s="170" t="n"/>
      <c r="AC72" s="170" t="n"/>
      <c r="AD72" s="137" t="inlineStr">
        <is>
          <t>Welcome Email</t>
        </is>
      </c>
    </row>
    <row r="73">
      <c r="AA73" s="170" t="n"/>
      <c r="AB73" s="170" t="n"/>
      <c r="AC73" s="170" t="n"/>
    </row>
    <row r="74">
      <c r="AA74" s="170" t="n"/>
      <c r="AB74" s="170" t="n"/>
      <c r="AC74" s="170" t="n"/>
      <c r="AF74" s="174">
        <f>IF('Interface - James'!V24,AH84,AH79)</f>
        <v/>
      </c>
      <c r="AG74" t="inlineStr">
        <is>
          <t xml:space="preserve"> </t>
        </is>
      </c>
    </row>
    <row r="75">
      <c r="AA75" s="170" t="n"/>
      <c r="AB75" s="170" t="n"/>
      <c r="AC75" s="170" t="n"/>
    </row>
    <row r="76">
      <c r="AA76" s="170" t="n"/>
      <c r="AB76" s="170" t="n"/>
      <c r="AC76" s="170" t="n"/>
    </row>
    <row r="77">
      <c r="AA77" s="170" t="n"/>
      <c r="AB77" s="170" t="n"/>
      <c r="AC77" s="170" t="n"/>
      <c r="AF77" s="137" t="inlineStr">
        <is>
          <t>Non-SSP New hire welcome</t>
        </is>
      </c>
      <c r="AK77" t="inlineStr">
        <is>
          <t>Welcome</t>
        </is>
      </c>
      <c r="AM77" t="inlineStr">
        <is>
          <t>Helpdesk</t>
        </is>
      </c>
      <c r="AO77" t="inlineStr">
        <is>
          <t>Guard</t>
        </is>
      </c>
      <c r="AQ77" t="inlineStr">
        <is>
          <t>Salesforce</t>
        </is>
      </c>
      <c r="AS77" t="inlineStr">
        <is>
          <t>ADT</t>
        </is>
      </c>
      <c r="AU77" t="n">
        <v>365</v>
      </c>
      <c r="AX77" t="inlineStr">
        <is>
          <t>Mitel/Micollab</t>
        </is>
      </c>
      <c r="BE77" t="inlineStr">
        <is>
          <t>Mitel CCC</t>
        </is>
      </c>
      <c r="BJ77" t="inlineStr">
        <is>
          <t>Five9</t>
        </is>
      </c>
      <c r="BQ77" t="inlineStr">
        <is>
          <t>Nectar</t>
        </is>
      </c>
      <c r="BW77" t="inlineStr">
        <is>
          <t>Signature</t>
        </is>
      </c>
    </row>
    <row r="78">
      <c r="AA78" s="170" t="n"/>
      <c r="AB78" s="170" t="n"/>
      <c r="AC78" s="170" t="n"/>
      <c r="AJ78" t="inlineStr">
        <is>
          <t>fullname</t>
        </is>
      </c>
      <c r="AL78" t="inlineStr">
        <is>
          <t>email</t>
        </is>
      </c>
      <c r="AN78" t="inlineStr">
        <is>
          <t>email</t>
        </is>
      </c>
      <c r="AP78" t="inlineStr">
        <is>
          <t>email</t>
        </is>
      </c>
      <c r="AR78" t="inlineStr">
        <is>
          <t>email</t>
        </is>
      </c>
      <c r="AT78" t="inlineStr">
        <is>
          <t>ADT Login ID</t>
        </is>
      </c>
      <c r="AV78" t="inlineStr">
        <is>
          <t>username</t>
        </is>
      </c>
      <c r="BR78" t="inlineStr">
        <is>
          <t>email</t>
        </is>
      </c>
      <c r="BT78" t="inlineStr">
        <is>
          <t>username</t>
        </is>
      </c>
    </row>
    <row r="79">
      <c r="AA79" s="170" t="n"/>
      <c r="AB79" s="170" t="n"/>
      <c r="AC79" s="170" t="n"/>
      <c r="AH79" s="174">
        <f>_xlfn.CONCAT(AI79:XFD79)</f>
        <v/>
      </c>
      <c r="AI79" t="inlineStr">
        <is>
          <t xml:space="preserve">
Hi </t>
        </is>
      </c>
      <c r="AJ79" s="173">
        <f>'Interface - James'!V5</f>
        <v/>
      </c>
      <c r="AK79" t="inlineStr">
        <is>
          <t xml:space="preserve">,
The IT Team would like to welcome you to SafeStreets! Below is the login information for some of your accounts. Some systems send automated emails with your username and password, so be on the lookout!
Your company email has been set up as </t>
        </is>
      </c>
      <c r="AL79" s="173">
        <f>'Interface - James'!V5</f>
        <v/>
      </c>
      <c r="AM79" t="inlineStr">
        <is>
          <t xml:space="preserve">
IT HelpDesk
IT has a HelpDesk where you can submit tickets and lookup answers to frequently asked questions.
Username: </t>
        </is>
      </c>
      <c r="AN79" s="173">
        <f>'Interface - James'!V5</f>
        <v/>
      </c>
      <c r="AO79" t="inlineStr">
        <is>
          <t xml:space="preserve">
Click 'Forgot Password' to set up account
https://helpdesk.safestreets.com
The Guard
The Guard is our Compliance Policy attestation site. All employees are required to attest to the listed policies. Please complete them as soon as possible.
Username: </t>
        </is>
      </c>
      <c r="AP79" s="173">
        <f>'Interface - James'!V5</f>
        <v/>
      </c>
      <c r="AQ79" t="inlineStr">
        <is>
          <t xml:space="preserve">
Password: Safe12345!
URL: https://guard.compliancygroup.com/login.php
Salesforce
Username: </t>
        </is>
      </c>
      <c r="AR79" s="173">
        <f>'Interface - James'!V5</f>
        <v/>
      </c>
      <c r="AS79" t="inlineStr">
        <is>
          <t xml:space="preserve">
To set your password, please follow the link sent to your email. The link will expire in 24 hours from the time it is sent.
URL: http://shield.safestreets.com/
URL: https://safestreets.my.salesforce.com/
ADT Dealer Web
Login ID: </t>
        </is>
      </c>
      <c r="AT79" s="173">
        <f>V33</f>
        <v/>
      </c>
      <c r="AU79" t="inlineStr">
        <is>
          <t xml:space="preserve">
Password: Safe12345!
URL: https://dealerportal.adt.com/
Microsoft 365
Use these credentials to download and install the Microsoft 365 apps.
Username: </t>
        </is>
      </c>
      <c r="AV79" s="173">
        <f>V6</f>
        <v/>
      </c>
      <c r="AW79" s="177" t="inlineStr">
        <is>
          <t xml:space="preserve">@ssusa.onmicrosoft.com
Password: Safe12345!
URL: https://www.portal.office.com/
</t>
        </is>
      </c>
      <c r="AX79" s="175">
        <f>AX80</f>
        <v/>
      </c>
      <c r="BE79" s="175">
        <f>BE80</f>
        <v/>
      </c>
      <c r="BJ79" s="175">
        <f>BJ80</f>
        <v/>
      </c>
      <c r="BQ79" t="inlineStr">
        <is>
          <t xml:space="preserve">Nectar
Nectar is our employee recognition service.
Email: </t>
        </is>
      </c>
      <c r="BR79" s="173">
        <f>V7</f>
        <v/>
      </c>
      <c r="BS79" t="inlineStr">
        <is>
          <t xml:space="preserve">
Username: </t>
        </is>
      </c>
      <c r="BT79" s="173">
        <f>V6</f>
        <v/>
      </c>
      <c r="BU79" t="inlineStr">
        <is>
          <t xml:space="preserve">
Password: The same as password your computer and email.
URL: https://nectarhr.com/</t>
        </is>
      </c>
      <c r="BW79">
        <f>AF62</f>
        <v/>
      </c>
    </row>
    <row r="80">
      <c r="AA80" s="170" t="n"/>
      <c r="AB80" s="170" t="n"/>
      <c r="AC80" s="170" t="n"/>
      <c r="AX80" s="79">
        <f>_xlfn.CONCAT(AY80:BC80)</f>
        <v/>
      </c>
      <c r="AY80" t="inlineStr">
        <is>
          <t xml:space="preserve">Mitel
Extension: </t>
        </is>
      </c>
      <c r="AZ80" s="173">
        <f>V32</f>
        <v/>
      </c>
      <c r="BA80" t="inlineStr">
        <is>
          <t xml:space="preserve">
Voicemail password: 1234
MiCollab Client
Login ID: </t>
        </is>
      </c>
      <c r="BB80" s="173">
        <f>V7</f>
        <v/>
      </c>
      <c r="BC80" t="inlineStr">
        <is>
          <t xml:space="preserve">
Password: password
Login by launching MiCollab Client 7.3 on your computer.
</t>
        </is>
      </c>
      <c r="BE80" s="79">
        <f>_xlfn.CONCAT(BF80:BH80)</f>
        <v/>
      </c>
      <c r="BF80" t="inlineStr">
        <is>
          <t xml:space="preserve">Mitel Contact Center Client (CCC)
Username: </t>
        </is>
      </c>
      <c r="BG80" s="173">
        <f>V6</f>
        <v/>
      </c>
      <c r="BH80" t="inlineStr">
        <is>
          <t xml:space="preserve">
Password: 1111
Login by launching Contact Center Client from your computer.
</t>
        </is>
      </c>
      <c r="BI80" t="inlineStr">
        <is>
          <t xml:space="preserve"> </t>
        </is>
      </c>
      <c r="BJ80" s="79">
        <f>_xlfn.CONCAT(BK80:BO80)</f>
        <v/>
      </c>
      <c r="BK80" t="inlineStr">
        <is>
          <t xml:space="preserve">
Five9
Username: </t>
        </is>
      </c>
      <c r="BL80" s="173">
        <f>V6</f>
        <v/>
      </c>
      <c r="BM80" t="inlineStr">
        <is>
          <t xml:space="preserve">
Password: Safe12345!
Extension: </t>
        </is>
      </c>
      <c r="BN80" s="173">
        <f>V30</f>
        <v/>
      </c>
      <c r="BO80" t="inlineStr">
        <is>
          <t xml:space="preserve">
URL: https://login.five9.com/index.htm
</t>
        </is>
      </c>
    </row>
    <row r="81">
      <c r="AA81" s="170" t="n"/>
      <c r="AB81" s="170" t="n"/>
      <c r="AC81" s="170" t="n"/>
      <c r="AZ81" t="inlineStr">
        <is>
          <t>Mitel Extension</t>
        </is>
      </c>
      <c r="BB81" t="inlineStr">
        <is>
          <t>email</t>
        </is>
      </c>
      <c r="BG81" t="inlineStr">
        <is>
          <t>username</t>
        </is>
      </c>
      <c r="BL81" t="inlineStr">
        <is>
          <t>username</t>
        </is>
      </c>
      <c r="BN81" t="inlineStr">
        <is>
          <t>Five9 extension</t>
        </is>
      </c>
    </row>
    <row r="82">
      <c r="AA82" s="170" t="n"/>
      <c r="AB82" s="170" t="n"/>
      <c r="AC82" s="170" t="n"/>
      <c r="AF82" s="137" t="inlineStr">
        <is>
          <t>SSP New Hire welcome</t>
        </is>
      </c>
      <c r="AK82" t="inlineStr">
        <is>
          <t>Welcome</t>
        </is>
      </c>
      <c r="AM82" t="inlineStr">
        <is>
          <t>Helpdesk</t>
        </is>
      </c>
      <c r="AO82" t="inlineStr">
        <is>
          <t>Guard</t>
        </is>
      </c>
      <c r="AQ82" t="inlineStr">
        <is>
          <t>Salesforce</t>
        </is>
      </c>
    </row>
    <row r="83">
      <c r="AA83" s="170" t="n"/>
      <c r="AB83" s="170" t="n"/>
      <c r="AC83" s="170" t="n"/>
      <c r="AJ83" t="inlineStr">
        <is>
          <t>fullname</t>
        </is>
      </c>
      <c r="AL83" t="inlineStr">
        <is>
          <t>email</t>
        </is>
      </c>
      <c r="AN83" t="inlineStr">
        <is>
          <t>email</t>
        </is>
      </c>
      <c r="AR83" t="inlineStr">
        <is>
          <t>email</t>
        </is>
      </c>
    </row>
    <row r="84">
      <c r="AA84" s="170" t="n"/>
      <c r="AB84" s="170" t="n"/>
      <c r="AC84" s="170" t="n"/>
      <c r="AH84" s="174">
        <f>_xlfn.CONCAT(AI84:BP84)</f>
        <v/>
      </c>
      <c r="AI84" t="inlineStr">
        <is>
          <t xml:space="preserve">
Hi </t>
        </is>
      </c>
      <c r="AJ84" s="173">
        <f>'Interface - James'!V5</f>
        <v/>
      </c>
      <c r="AK84" t="inlineStr">
        <is>
          <t xml:space="preserve">,
The IT Team would like to welcome you to SafeStreets! Below is the login information for some of your accounts. Some systems send automated emails with your username and password, so be on the lookout!
Your company email has been set up as </t>
        </is>
      </c>
      <c r="AL84" s="173">
        <f>'Interface - James'!V7</f>
        <v/>
      </c>
      <c r="AM84" t="inlineStr">
        <is>
          <t xml:space="preserve">
IT HelpDesk
IT has a HelpDesk where you can submit tickets and lookup answers to frequently asked questions.
Username: </t>
        </is>
      </c>
      <c r="AN84" s="173">
        <f>'Interface - James'!V7</f>
        <v/>
      </c>
      <c r="AO84" t="inlineStr">
        <is>
          <t xml:space="preserve">
Click 'Forgot Password' to set up account
https://helpdesk.safestreets.com
The Guard
The Guard is our Compliance Policy attestation site. All employees are required to attest to the listed policies. Please complete them as soon as possible.
Username: </t>
        </is>
      </c>
      <c r="AP84" s="173">
        <f>'Interface - James'!V7</f>
        <v/>
      </c>
      <c r="AQ84" t="inlineStr">
        <is>
          <t xml:space="preserve">
Password: Safe12345!
URL: https://guard.compliancygroup.com/login.php
Salesforce
Username: </t>
        </is>
      </c>
      <c r="AR84" s="173">
        <f>'Interface - James'!V7</f>
        <v/>
      </c>
      <c r="AS84" t="inlineStr">
        <is>
          <t xml:space="preserve">
To set your password, please follow the link sent to your email. The link will expire in 24 hours from the time it is sent.
URL: http://shield.safestreets.com/
URL: https://safestreets.my.salesforce.com/
</t>
        </is>
      </c>
      <c r="AT84">
        <f>AF62</f>
        <v/>
      </c>
    </row>
    <row r="85">
      <c r="AA85" s="170" t="n"/>
      <c r="AB85" s="170" t="n"/>
      <c r="AC85" s="170" t="n"/>
    </row>
    <row r="86">
      <c r="AA86" s="170" t="n"/>
      <c r="AB86" s="170" t="n"/>
      <c r="AC86" s="170" t="n"/>
      <c r="AD86" s="137" t="inlineStr">
        <is>
          <t>Manager Email</t>
        </is>
      </c>
    </row>
    <row r="87">
      <c r="AA87" s="170" t="n"/>
      <c r="AB87" s="170" t="n"/>
      <c r="AC87" s="170" t="n"/>
    </row>
    <row r="88">
      <c r="AA88" s="170" t="n"/>
      <c r="AB88" s="170" t="n"/>
      <c r="AC88" s="170" t="n"/>
      <c r="AF88" s="174">
        <f>IF('Interface - James'!V24,AH97,AH93)</f>
        <v/>
      </c>
      <c r="AG88" t="inlineStr">
        <is>
          <t xml:space="preserve"> </t>
        </is>
      </c>
    </row>
    <row r="89">
      <c r="AA89" s="170" t="n"/>
      <c r="AB89" s="170" t="n"/>
      <c r="AC89" s="170" t="n"/>
    </row>
    <row r="90">
      <c r="AA90" s="170" t="n"/>
      <c r="AB90" s="170" t="n"/>
      <c r="AC90" s="170" t="n"/>
    </row>
    <row r="91">
      <c r="AA91" s="170" t="n"/>
      <c r="AB91" s="170" t="n"/>
      <c r="AC91" s="170" t="n"/>
      <c r="AF91" s="137" t="inlineStr">
        <is>
          <t>Non-SSP Manager email</t>
        </is>
      </c>
    </row>
    <row r="92">
      <c r="AA92" s="170" t="n"/>
      <c r="AB92" s="170" t="n"/>
      <c r="AC92" s="170" t="n"/>
      <c r="AJ92" t="inlineStr">
        <is>
          <t>manager</t>
        </is>
      </c>
      <c r="AL92" t="inlineStr">
        <is>
          <t>Full name</t>
        </is>
      </c>
      <c r="AN92" t="inlineStr">
        <is>
          <t>Full name</t>
        </is>
      </c>
      <c r="AP92" t="inlineStr">
        <is>
          <t>username</t>
        </is>
      </c>
      <c r="AR92" t="inlineStr">
        <is>
          <t>email</t>
        </is>
      </c>
      <c r="AT92" t="inlineStr">
        <is>
          <t>Mitel extension</t>
        </is>
      </c>
      <c r="AX92" t="inlineStr">
        <is>
          <t>Mitel Queues</t>
        </is>
      </c>
      <c r="BB92" t="inlineStr">
        <is>
          <t>Five9 extension</t>
        </is>
      </c>
    </row>
    <row r="93">
      <c r="AA93" s="170" t="n"/>
      <c r="AB93" s="170" t="n"/>
      <c r="AC93" s="170" t="n"/>
      <c r="AH93" s="174">
        <f>_xlfn.CONCAT(AI93:BP93)</f>
        <v/>
      </c>
      <c r="AI93" t="inlineStr">
        <is>
          <t xml:space="preserve">
Hi </t>
        </is>
      </c>
      <c r="AJ93" s="173">
        <f>V14</f>
        <v/>
      </c>
      <c r="AK93" t="inlineStr">
        <is>
          <t xml:space="preserve">,
</t>
        </is>
      </c>
      <c r="AL93" s="173">
        <f>V5</f>
        <v/>
      </c>
      <c r="AM93" s="177">
        <f>_xlfn.CONCAT(CHAR(39),"s accounts have been created.
"
)</f>
        <v/>
      </c>
      <c r="AN93" s="173">
        <f>V5</f>
        <v/>
      </c>
      <c r="AO93" t="inlineStr">
        <is>
          <t xml:space="preserve">
Username: </t>
        </is>
      </c>
      <c r="AP93" s="173">
        <f>V6</f>
        <v/>
      </c>
      <c r="AQ93" t="inlineStr">
        <is>
          <t xml:space="preserve">
Password: Safe12345!
Email: </t>
        </is>
      </c>
      <c r="AR93" s="173">
        <f>V7</f>
        <v/>
      </c>
      <c r="AS93" t="inlineStr">
        <is>
          <t xml:space="preserve">
</t>
        </is>
      </c>
      <c r="AT93" s="175">
        <f>AT94</f>
        <v/>
      </c>
      <c r="AX93" s="175">
        <f>AX94</f>
        <v/>
      </c>
      <c r="BB93" s="175">
        <f>BB94</f>
        <v/>
      </c>
      <c r="BF93" t="inlineStr">
        <is>
          <t xml:space="preserve">
When they first log into their computer, they will be prompted to change their password. New passwords require a minimum of 10 characters, including 1 capital, 1 number, and 1 symbol. Passwords cannot match the last 6 passwords used or include the username.
Once they have logged into their email, they will find/will be receiving a welcome email response from this ticket. It includes their login information for all other IT controlled systems.
They will have 24 hours to follow the Salesforce account setup link before it expires.</t>
        </is>
      </c>
      <c r="BG93">
        <f>AF62</f>
        <v/>
      </c>
    </row>
    <row r="94">
      <c r="AA94" s="170" t="n"/>
      <c r="AB94" s="170" t="n"/>
      <c r="AC94" s="170" t="n"/>
      <c r="AT94" s="79">
        <f>_xlfn.CONCAT(AU94:AW94)</f>
        <v/>
      </c>
      <c r="AU94" t="inlineStr">
        <is>
          <t xml:space="preserve">Mitel extension: </t>
        </is>
      </c>
      <c r="AV94" s="173">
        <f>V32</f>
        <v/>
      </c>
      <c r="AW94" t="inlineStr">
        <is>
          <t xml:space="preserve">
</t>
        </is>
      </c>
      <c r="AX94" s="79">
        <f>_xlfn.CONCAT(AY94:BA94)</f>
        <v/>
      </c>
      <c r="AY94" t="inlineStr">
        <is>
          <t xml:space="preserve">Mitel queues: </t>
        </is>
      </c>
      <c r="AZ94" s="173">
        <f>V31</f>
        <v/>
      </c>
      <c r="BA94" t="inlineStr">
        <is>
          <t xml:space="preserve">
Level: 10
</t>
        </is>
      </c>
      <c r="BB94" s="79">
        <f>_xlfn.CONCAT(BC94:BE94)</f>
        <v/>
      </c>
      <c r="BC94" t="inlineStr">
        <is>
          <t xml:space="preserve">Five9 extension: </t>
        </is>
      </c>
      <c r="BD94" s="173">
        <f>V30</f>
        <v/>
      </c>
      <c r="BE94" t="inlineStr">
        <is>
          <t xml:space="preserve">
</t>
        </is>
      </c>
    </row>
    <row r="95">
      <c r="AA95" s="170" t="n"/>
      <c r="AB95" s="170" t="n"/>
      <c r="AC95" s="170" t="n"/>
      <c r="AF95" s="137" t="inlineStr">
        <is>
          <t>SSP Manager email</t>
        </is>
      </c>
      <c r="AH95">
        <f>_xlfn.CONCAT(AI91:BP91)</f>
        <v/>
      </c>
      <c r="AV95" t="inlineStr">
        <is>
          <t>Mitel extension</t>
        </is>
      </c>
      <c r="AZ95" t="inlineStr">
        <is>
          <t>Mitel queues</t>
        </is>
      </c>
      <c r="BD95" t="inlineStr">
        <is>
          <t>Five9 extension</t>
        </is>
      </c>
    </row>
    <row r="96">
      <c r="AA96" s="170" t="n"/>
      <c r="AB96" s="170" t="n"/>
      <c r="AC96" s="170" t="n"/>
      <c r="AJ96" t="inlineStr">
        <is>
          <t>manager</t>
        </is>
      </c>
      <c r="AL96" t="inlineStr">
        <is>
          <t>Full name</t>
        </is>
      </c>
      <c r="AN96" t="inlineStr">
        <is>
          <t>email</t>
        </is>
      </c>
      <c r="AP96" t="inlineStr">
        <is>
          <t>your phone number</t>
        </is>
      </c>
    </row>
    <row r="97">
      <c r="AA97" s="170" t="n"/>
      <c r="AB97" s="170" t="n"/>
      <c r="AC97" s="170" t="n"/>
      <c r="AH97" s="174">
        <f>_xlfn.CONCAT(AI97:BP97)</f>
        <v/>
      </c>
      <c r="AI97" t="inlineStr">
        <is>
          <t xml:space="preserve">
Hi </t>
        </is>
      </c>
      <c r="AJ97" s="173">
        <f>'Interface - James'!V14</f>
        <v/>
      </c>
      <c r="AK97" t="inlineStr">
        <is>
          <t xml:space="preserve">,
</t>
        </is>
      </c>
      <c r="AL97" s="173">
        <f>'Interface - James'!V5</f>
        <v/>
      </c>
      <c r="AM97" s="177">
        <f>_xlfn.CONCAT(CHAR(39),"s email has been set up as "
)</f>
        <v/>
      </c>
      <c r="AN97" s="173">
        <f>'Interface - James'!V7</f>
        <v/>
      </c>
      <c r="AO97" t="inlineStr">
        <is>
          <t xml:space="preserve">.
Please have them call me at </t>
        </is>
      </c>
      <c r="AP97" s="173">
        <f>'Interface - James'!V37</f>
        <v/>
      </c>
      <c r="AQ97" t="inlineStr">
        <is>
          <t xml:space="preserve"> to retrieve their email password.
Once they have logged into their email, they will find/will be receiving a welcome email response from this ticket. It includes their login information for all other IT controlled systems.
Their Salesforce accounts have been set up as well. They have 24 hours to log in or the emailed links will expire.</t>
        </is>
      </c>
      <c r="AR97">
        <f>AF62</f>
        <v/>
      </c>
    </row>
    <row r="98">
      <c r="AA98" s="170" t="n"/>
      <c r="AB98" s="170" t="n"/>
      <c r="AC98" s="170" t="n"/>
      <c r="AK98" s="177" t="n"/>
    </row>
    <row r="99">
      <c r="AA99" s="170" t="n"/>
      <c r="AB99" s="170" t="n"/>
      <c r="AC99" s="170" t="n"/>
      <c r="AD99" s="137" t="inlineStr">
        <is>
          <t>Forwarding</t>
        </is>
      </c>
    </row>
    <row r="100">
      <c r="AA100" s="170" t="n"/>
      <c r="AB100" s="170" t="n"/>
      <c r="AC100" s="170" t="n"/>
      <c r="AD100" s="137" t="n"/>
      <c r="AH100" t="inlineStr">
        <is>
          <t>fullname</t>
        </is>
      </c>
    </row>
    <row r="101">
      <c r="AA101" s="170" t="n"/>
      <c r="AB101" s="170" t="n"/>
      <c r="AC101" s="170" t="n"/>
      <c r="AF101" s="174">
        <f>_xlfn.CONCAT(AG101:BP101)</f>
        <v/>
      </c>
      <c r="AG101" t="inlineStr">
        <is>
          <t xml:space="preserve">
We've received the off-boarding notice for </t>
        </is>
      </c>
      <c r="AH101" s="173">
        <f>'Interface - James'!V5</f>
        <v/>
      </c>
      <c r="AI101" t="inlineStr">
        <is>
          <t>. 
Does their email address need to be forwarded? If so, to who?
Does their phone number or extension need to be forwarded? If so, to who?</t>
        </is>
      </c>
      <c r="AJ101">
        <f>AF62</f>
        <v/>
      </c>
    </row>
    <row r="102">
      <c r="AA102" s="170" t="n"/>
      <c r="AB102" s="170" t="n"/>
      <c r="AC102" s="170" t="n"/>
    </row>
    <row r="103">
      <c r="AA103" s="170" t="n"/>
      <c r="AB103" s="170" t="n"/>
      <c r="AC103" s="170" t="n"/>
      <c r="AD103" s="137" t="inlineStr">
        <is>
          <t>Equipment</t>
        </is>
      </c>
    </row>
    <row r="104">
      <c r="AA104" s="170" t="n"/>
      <c r="AB104" s="170" t="n"/>
      <c r="AC104" s="170" t="n"/>
      <c r="AH104" t="inlineStr">
        <is>
          <t>fullname</t>
        </is>
      </c>
    </row>
    <row r="105">
      <c r="AA105" s="170" t="n"/>
      <c r="AB105" s="170" t="n"/>
      <c r="AC105" s="170" t="n"/>
      <c r="AF105" s="174">
        <f>_xlfn.CONCAT(AG105:BP105)</f>
        <v/>
      </c>
      <c r="AG105" t="inlineStr">
        <is>
          <t xml:space="preserve">
</t>
        </is>
      </c>
      <c r="AH105" s="173">
        <f>'Interface - James'!V5</f>
        <v/>
      </c>
      <c r="AI105" t="inlineStr">
        <is>
          <t xml:space="preserve"> has the following equipment checked out.
INSERTEQUIPMENTLIST
Can you confirm this equipment has been returned or is in the process of being returned?
</t>
        </is>
      </c>
      <c r="AJ105">
        <f>AF62</f>
        <v/>
      </c>
    </row>
    <row r="106">
      <c r="AA106" s="170" t="n"/>
      <c r="AB106" s="170" t="n"/>
      <c r="AC106" s="170" t="n"/>
    </row>
    <row r="107">
      <c r="AA107" s="170" t="n"/>
      <c r="AB107" s="170" t="n"/>
      <c r="AC107" s="170" t="n"/>
      <c r="AD107" s="137" t="inlineStr">
        <is>
          <t>SSP email login</t>
        </is>
      </c>
    </row>
    <row r="108">
      <c r="AA108" s="170" t="n"/>
      <c r="AB108" s="170" t="n"/>
      <c r="AC108" s="170" t="n"/>
      <c r="AH108" t="inlineStr">
        <is>
          <t>fullname</t>
        </is>
      </c>
      <c r="AJ108" t="inlineStr">
        <is>
          <t>email</t>
        </is>
      </c>
      <c r="AL108" t="inlineStr">
        <is>
          <t>your phone number</t>
        </is>
      </c>
    </row>
    <row r="109">
      <c r="AA109" s="170" t="n"/>
      <c r="AB109" s="170" t="n"/>
      <c r="AC109" s="170" t="n"/>
      <c r="AF109" s="174">
        <f>_xlfn.CONCAT(AG109:BP109)</f>
        <v/>
      </c>
      <c r="AG109" t="inlineStr">
        <is>
          <t xml:space="preserve">
Hi </t>
        </is>
      </c>
      <c r="AH109" s="173">
        <f>'Interface - James'!V5</f>
        <v/>
      </c>
      <c r="AI109" t="inlineStr">
        <is>
          <t xml:space="preserve">,
Welcome to SafeStreets!
Your SafeStreets email has been set up as </t>
        </is>
      </c>
      <c r="AJ109" s="173">
        <f>'Interface - James'!V7</f>
        <v/>
      </c>
      <c r="AK109" t="inlineStr">
        <is>
          <t xml:space="preserve">
Please give me a call at </t>
        </is>
      </c>
      <c r="AL109" s="173">
        <f>'Interface - James'!V37</f>
        <v/>
      </c>
      <c r="AM109" t="inlineStr">
        <is>
          <t xml:space="preserve"> to retrieve your password.
You can log into your email via the web here: https://mail.safestreets.com/owa/
Once logged in you will find an email that includes the login information for your other accounts.
</t>
        </is>
      </c>
      <c r="AN109">
        <f>AF62</f>
        <v/>
      </c>
    </row>
    <row r="110">
      <c r="AA110" s="170" t="n"/>
      <c r="AB110" s="170" t="n"/>
      <c r="AC110" s="170" t="n"/>
    </row>
    <row r="120">
      <c r="AA120" s="171" t="inlineStr">
        <is>
          <t>Generate Distiguished name</t>
        </is>
      </c>
      <c r="AB120" s="172" t="n"/>
      <c r="AC120" s="172" t="n"/>
    </row>
    <row r="121">
      <c r="AA121" s="172" t="n"/>
      <c r="AB121" s="172" t="n"/>
      <c r="AC121" s="172" t="n"/>
    </row>
    <row r="122">
      <c r="AA122" s="172" t="n"/>
      <c r="AB122" s="172" t="n"/>
      <c r="AC122" s="172" t="n"/>
    </row>
    <row r="123">
      <c r="AA123" s="172" t="n"/>
      <c r="AB123" s="172" t="n"/>
      <c r="AC123" s="172" t="n"/>
      <c r="AD123" t="inlineStr">
        <is>
          <t>Final Distinguished</t>
        </is>
      </c>
      <c r="AG123" t="inlineStr">
        <is>
          <t>Everyone else</t>
        </is>
      </c>
      <c r="AH123" s="140">
        <f>_xlfn.CONCAT("OU=",VLOOKUP('Interface - James'!V9,Data!L3:M24,2,FALSE),",OU=Users,OU=",'Interface - James'!V17,",OU=",VLOOKUP('Interface - James'!V17,Data!P3:Q11,2,FALSE),",DC=alarmteam,DC=com")</f>
        <v/>
      </c>
    </row>
    <row r="124">
      <c r="AA124" s="172" t="n"/>
      <c r="AB124" s="172" t="n"/>
      <c r="AC124" s="172" t="n"/>
      <c r="AD124" s="174">
        <f>IF('Interface - James'!V25,AH124,(IF('Interface - James'!V24,AH125,AH123)))</f>
        <v/>
      </c>
      <c r="AE124" t="inlineStr">
        <is>
          <t xml:space="preserve"> </t>
        </is>
      </c>
      <c r="AG124" t="inlineStr">
        <is>
          <t>Sales</t>
        </is>
      </c>
      <c r="AH124" s="140">
        <f>_xlfn.CONCAT("OU=Agents,","OU=",VLOOKUP('Interface - James'!V9,Data!L3:M24,2,FALSE),",OU=Users,OU=",'Interface - James'!V17,",OU=",VLOOKUP('Interface - James'!V17,Data!P3:Q11,2,FALSE),",DC=alarmteam,DC=com")</f>
        <v/>
      </c>
    </row>
    <row r="125">
      <c r="AA125" s="172" t="n"/>
      <c r="AB125" s="172" t="n"/>
      <c r="AC125" s="172" t="n"/>
      <c r="AG125" t="inlineStr">
        <is>
          <t>SSP</t>
        </is>
      </c>
      <c r="AH125" s="140" t="inlineStr">
        <is>
          <t>OU=SSPs,DC=alarmteam,DC=com</t>
        </is>
      </c>
    </row>
    <row r="126">
      <c r="AA126" s="172" t="n"/>
      <c r="AB126" s="172" t="n"/>
      <c r="AC126" s="172" t="n"/>
    </row>
  </sheetData>
  <conditionalFormatting sqref="W19">
    <cfRule type="cellIs" priority="97" operator="equal" dxfId="48">
      <formula>"Too short"</formula>
    </cfRule>
  </conditionalFormatting>
  <conditionalFormatting sqref="F11">
    <cfRule type="expression" priority="65" dxfId="34">
      <formula>V24=TRUE</formula>
    </cfRule>
  </conditionalFormatting>
  <conditionalFormatting sqref="G15">
    <cfRule type="expression" priority="62" dxfId="34">
      <formula>V24=TRUE</formula>
    </cfRule>
  </conditionalFormatting>
  <conditionalFormatting sqref="G13">
    <cfRule type="expression" priority="64" dxfId="34">
      <formula>V24=TRUE</formula>
    </cfRule>
  </conditionalFormatting>
  <conditionalFormatting sqref="G14">
    <cfRule type="expression" priority="63" dxfId="34">
      <formula>V24=TRUE</formula>
    </cfRule>
  </conditionalFormatting>
  <conditionalFormatting sqref="G16">
    <cfRule type="expression" priority="61" dxfId="34">
      <formula>V24=TRUE</formula>
    </cfRule>
  </conditionalFormatting>
  <conditionalFormatting sqref="G17">
    <cfRule type="expression" priority="60" dxfId="34">
      <formula>V24=TRUE</formula>
    </cfRule>
  </conditionalFormatting>
  <conditionalFormatting sqref="F19">
    <cfRule type="expression" priority="59" dxfId="34">
      <formula>V24=FALSE</formula>
    </cfRule>
  </conditionalFormatting>
  <conditionalFormatting sqref="G20">
    <cfRule type="expression" priority="57" dxfId="34">
      <formula>V24=FALSE</formula>
    </cfRule>
  </conditionalFormatting>
  <conditionalFormatting sqref="G21">
    <cfRule type="expression" priority="56" dxfId="34">
      <formula>V24=FALSE</formula>
    </cfRule>
  </conditionalFormatting>
  <conditionalFormatting sqref="G22">
    <cfRule type="expression" priority="55" dxfId="34">
      <formula>V24=FALSE</formula>
    </cfRule>
  </conditionalFormatting>
  <conditionalFormatting sqref="G23">
    <cfRule type="expression" priority="54" dxfId="34">
      <formula>V24=FALSE</formula>
    </cfRule>
  </conditionalFormatting>
  <conditionalFormatting sqref="G24">
    <cfRule type="expression" priority="53" dxfId="34">
      <formula>V24=FALSE</formula>
    </cfRule>
  </conditionalFormatting>
  <conditionalFormatting sqref="G25">
    <cfRule type="expression" priority="52" dxfId="34">
      <formula>V24=FALSE</formula>
    </cfRule>
  </conditionalFormatting>
  <conditionalFormatting sqref="G26">
    <cfRule type="expression" priority="51" dxfId="34">
      <formula>V24=FALSE</formula>
    </cfRule>
  </conditionalFormatting>
  <conditionalFormatting sqref="H20">
    <cfRule type="expression" priority="41" dxfId="7">
      <formula>V24=FALSE</formula>
    </cfRule>
  </conditionalFormatting>
  <conditionalFormatting sqref="H21">
    <cfRule type="expression" priority="40" dxfId="7">
      <formula>V24=FALSE</formula>
    </cfRule>
  </conditionalFormatting>
  <conditionalFormatting sqref="H22">
    <cfRule type="expression" priority="39" dxfId="7">
      <formula>V24=FALSE</formula>
    </cfRule>
  </conditionalFormatting>
  <conditionalFormatting sqref="H23">
    <cfRule type="expression" priority="38" dxfId="7">
      <formula>V24=FALSE</formula>
    </cfRule>
  </conditionalFormatting>
  <conditionalFormatting sqref="H24">
    <cfRule type="expression" priority="37" dxfId="7">
      <formula>V24=FALSE</formula>
    </cfRule>
  </conditionalFormatting>
  <conditionalFormatting sqref="H25">
    <cfRule type="expression" priority="36" dxfId="7">
      <formula>V24=FALSE</formula>
    </cfRule>
  </conditionalFormatting>
  <conditionalFormatting sqref="H26">
    <cfRule type="expression" priority="35" dxfId="7">
      <formula>V24=FALSE</formula>
    </cfRule>
  </conditionalFormatting>
  <conditionalFormatting sqref="H58">
    <cfRule type="expression" priority="34" dxfId="10">
      <formula>V73=TRUE</formula>
    </cfRule>
  </conditionalFormatting>
  <conditionalFormatting sqref="H61">
    <cfRule type="expression" priority="33" dxfId="7">
      <formula>V73=TRUE</formula>
    </cfRule>
  </conditionalFormatting>
  <conditionalFormatting sqref="H62">
    <cfRule type="expression" priority="32" dxfId="7">
      <formula>V73=TRUE</formula>
    </cfRule>
  </conditionalFormatting>
  <conditionalFormatting sqref="H63">
    <cfRule type="expression" priority="31" dxfId="6">
      <formula>V73=TRUE</formula>
    </cfRule>
  </conditionalFormatting>
  <conditionalFormatting sqref="H64">
    <cfRule type="expression" priority="30" dxfId="7">
      <formula>V73=TRUE</formula>
    </cfRule>
  </conditionalFormatting>
  <conditionalFormatting sqref="H65">
    <cfRule type="expression" priority="29" dxfId="6">
      <formula>V73=TRUE</formula>
    </cfRule>
  </conditionalFormatting>
  <conditionalFormatting sqref="H66">
    <cfRule type="expression" priority="28" dxfId="7">
      <formula>V73=TRUE</formula>
    </cfRule>
  </conditionalFormatting>
  <conditionalFormatting sqref="K58">
    <cfRule type="expression" priority="27" dxfId="10">
      <formula>Y73=TRUE</formula>
    </cfRule>
  </conditionalFormatting>
  <conditionalFormatting sqref="K61">
    <cfRule type="expression" priority="26" dxfId="7">
      <formula>Y73=TRUE</formula>
    </cfRule>
  </conditionalFormatting>
  <conditionalFormatting sqref="K62">
    <cfRule type="expression" priority="25" dxfId="7">
      <formula>Y73=TRUE</formula>
    </cfRule>
  </conditionalFormatting>
  <conditionalFormatting sqref="K63">
    <cfRule type="expression" priority="24" dxfId="6">
      <formula>Y73=TRUE</formula>
    </cfRule>
  </conditionalFormatting>
  <conditionalFormatting sqref="K64">
    <cfRule type="expression" priority="23" dxfId="7">
      <formula>Y73=TRUE</formula>
    </cfRule>
  </conditionalFormatting>
  <conditionalFormatting sqref="K65">
    <cfRule type="expression" priority="22" dxfId="6">
      <formula>Y73=TRUE</formula>
    </cfRule>
  </conditionalFormatting>
  <conditionalFormatting sqref="K66">
    <cfRule type="expression" priority="21" dxfId="7">
      <formula>Y73=TRUE</formula>
    </cfRule>
  </conditionalFormatting>
  <conditionalFormatting sqref="H17">
    <cfRule type="expression" priority="14" dxfId="7">
      <formula>V24=TRUE</formula>
    </cfRule>
  </conditionalFormatting>
  <conditionalFormatting sqref="H12">
    <cfRule type="expression" priority="1" dxfId="7">
      <formula>V24=TRUE</formula>
    </cfRule>
    <cfRule type="expression" priority="13" dxfId="10">
      <formula>V24=TRUE</formula>
    </cfRule>
  </conditionalFormatting>
  <conditionalFormatting sqref="H13">
    <cfRule type="expression" priority="11" dxfId="7">
      <formula>V24=TRUE</formula>
    </cfRule>
  </conditionalFormatting>
  <conditionalFormatting sqref="H14">
    <cfRule type="expression" priority="10" dxfId="6">
      <formula>V24=TRUE</formula>
    </cfRule>
  </conditionalFormatting>
  <conditionalFormatting sqref="H15">
    <cfRule type="expression" priority="9" dxfId="7">
      <formula>V24=TRUE</formula>
    </cfRule>
  </conditionalFormatting>
  <conditionalFormatting sqref="H16">
    <cfRule type="expression" priority="8" dxfId="6">
      <formula>V24=TRUE</formula>
    </cfRule>
  </conditionalFormatting>
  <conditionalFormatting sqref="O23">
    <cfRule type="expression" priority="7" dxfId="5">
      <formula>V24=FALSE</formula>
    </cfRule>
  </conditionalFormatting>
  <conditionalFormatting sqref="P24">
    <cfRule type="expression" priority="6" dxfId="1">
      <formula>V24=FALSE</formula>
    </cfRule>
  </conditionalFormatting>
  <conditionalFormatting sqref="Q27">
    <cfRule type="containsText" priority="5" operator="containsText" dxfId="3" text="Too">
      <formula>NOT(ISERROR(SEARCH("Too",Q27)))</formula>
    </cfRule>
  </conditionalFormatting>
  <conditionalFormatting sqref="O26">
    <cfRule type="expression" priority="4" dxfId="2">
      <formula>V24=FALSE</formula>
    </cfRule>
  </conditionalFormatting>
  <conditionalFormatting sqref="P27">
    <cfRule type="expression" priority="3" dxfId="1">
      <formula>V24=FALSE</formula>
    </cfRule>
  </conditionalFormatting>
  <conditionalFormatting sqref="G12">
    <cfRule type="expression" priority="2" dxfId="0">
      <formula>V24=TRUE</formula>
    </cfRule>
  </conditionalFormatting>
  <pageMargins left="0.7" right="0.7" top="0.75" bottom="0.75" header="0.3" footer="0.3"/>
  <pageSetup orientation="portrait"/>
  <legacyDrawing r:id="anysvml"/>
</worksheet>
</file>

<file path=xl/worksheets/sheet4.xml><?xml version="1.0" encoding="utf-8"?>
<worksheet xmlns="http://schemas.openxmlformats.org/spreadsheetml/2006/main">
  <sheetPr codeName="Sheet2">
    <outlinePr summaryBelow="1" summaryRight="1"/>
    <pageSetUpPr/>
  </sheetPr>
  <dimension ref="A1:BB1154"/>
  <sheetViews>
    <sheetView topLeftCell="A96" workbookViewId="0">
      <selection activeCell="C131" sqref="C131"/>
    </sheetView>
  </sheetViews>
  <sheetFormatPr baseColWidth="8" defaultRowHeight="15"/>
  <cols>
    <col width="46.28515625" bestFit="1" customWidth="1" style="186" min="2" max="2"/>
    <col width="46.28515625" bestFit="1" customWidth="1" style="187" min="3" max="3"/>
    <col width="46.28515625" customWidth="1" style="132" min="4" max="4"/>
    <col width="31.42578125" customWidth="1" style="132" min="5" max="5"/>
    <col width="15" bestFit="1" customWidth="1" style="132" min="8" max="8"/>
    <col width="16.28515625" bestFit="1" customWidth="1" style="132" min="9" max="9"/>
    <col width="22.140625" bestFit="1" customWidth="1" style="132" min="12" max="12"/>
    <col width="22" bestFit="1" customWidth="1" style="132" min="13" max="13"/>
    <col width="10.85546875" bestFit="1" customWidth="1" style="132" min="17" max="17"/>
    <col width="13.5703125" bestFit="1" customWidth="1" style="132" min="22" max="22"/>
    <col width="11" customWidth="1" style="132" min="23" max="23"/>
    <col width="26.28515625" customWidth="1" style="132" min="24" max="24"/>
    <col width="14" customWidth="1" style="132" min="25" max="25"/>
    <col width="10.42578125" customWidth="1" style="132" min="27" max="27"/>
    <col width="10.85546875" bestFit="1" customWidth="1" style="132" min="28" max="28"/>
    <col width="19.28515625" bestFit="1" customWidth="1" style="132" min="30" max="30"/>
    <col width="14" bestFit="1" customWidth="1" style="132" min="31" max="31"/>
    <col width="15.28515625" bestFit="1" customWidth="1" style="132" min="35" max="35"/>
    <col width="10.42578125" customWidth="1" style="132" min="36" max="36"/>
    <col width="9.140625" customWidth="1" style="92" min="37" max="37"/>
    <col width="9.140625" customWidth="1" style="5" min="38" max="42"/>
    <col width="9.140625" customWidth="1" style="93" min="43" max="43"/>
    <col width="26.28515625" bestFit="1" customWidth="1" style="132" min="45" max="45"/>
    <col width="12" bestFit="1" customWidth="1" style="132" min="46" max="46"/>
    <col width="26.28515625" bestFit="1" customWidth="1" style="132" min="49" max="49"/>
    <col width="17.42578125" bestFit="1" customWidth="1" style="132" min="50" max="50"/>
    <col width="30.5703125" bestFit="1" customWidth="1" style="132" min="53" max="53"/>
  </cols>
  <sheetData>
    <row r="1" ht="34.5" customFormat="1" customHeight="1" s="2">
      <c r="B1" s="184" t="inlineStr">
        <is>
          <t>Title</t>
        </is>
      </c>
      <c r="C1" s="30" t="n"/>
      <c r="E1" s="179" t="inlineStr">
        <is>
          <t>Department</t>
        </is>
      </c>
      <c r="H1" s="13" t="inlineStr">
        <is>
          <t>Managers</t>
        </is>
      </c>
      <c r="I1" s="91" t="inlineStr">
        <is>
          <t>Add managers here as needed.</t>
        </is>
      </c>
      <c r="L1" s="3" t="inlineStr">
        <is>
          <t>Department to OU</t>
        </is>
      </c>
      <c r="M1" s="101" t="inlineStr">
        <is>
          <t>Add departments  here as needed.</t>
        </is>
      </c>
      <c r="P1" s="96" t="inlineStr">
        <is>
          <t>State to Coast OU</t>
        </is>
      </c>
      <c r="Q1" s="97" t="n"/>
      <c r="T1" s="9" t="inlineStr">
        <is>
          <t>State</t>
        </is>
      </c>
      <c r="W1" s="3" t="inlineStr">
        <is>
          <t>Office addresses</t>
        </is>
      </c>
      <c r="X1" s="21" t="n"/>
      <c r="Y1" s="21" t="n"/>
      <c r="Z1" s="21" t="n"/>
      <c r="AA1" s="4" t="n"/>
      <c r="AD1" s="102" t="inlineStr">
        <is>
          <t>Mitel queues</t>
        </is>
      </c>
      <c r="AE1" s="52" t="n"/>
      <c r="AH1" s="59" t="inlineStr">
        <is>
          <t>States</t>
        </is>
      </c>
      <c r="AI1" s="60" t="n"/>
      <c r="AK1" s="81" t="inlineStr">
        <is>
          <t>Guard</t>
        </is>
      </c>
      <c r="AL1" s="82" t="n"/>
      <c r="AM1" s="82" t="n"/>
      <c r="AN1" s="82" t="n"/>
      <c r="AO1" s="82" t="n"/>
      <c r="AP1" s="82" t="n"/>
      <c r="AQ1" s="83" t="n"/>
      <c r="AS1" s="29" t="inlineStr">
        <is>
          <t>User License (SalesForce User)</t>
        </is>
      </c>
      <c r="AT1" s="29" t="n"/>
      <c r="AU1" s="29" t="n"/>
      <c r="AV1" s="29" t="n"/>
      <c r="AW1" s="29" t="inlineStr">
        <is>
          <t>Profile (SalesForce User)</t>
        </is>
      </c>
      <c r="AX1" s="29" t="n"/>
      <c r="AY1" s="29" t="n"/>
      <c r="AZ1" s="29" t="n"/>
      <c r="BA1" s="29" t="inlineStr">
        <is>
          <t>Class (SalesForce Contact)</t>
        </is>
      </c>
      <c r="BB1" s="29" t="n"/>
    </row>
    <row r="2" ht="30" customFormat="1" customHeight="1" s="137">
      <c r="B2" s="185" t="inlineStr">
        <is>
          <t>Input</t>
        </is>
      </c>
      <c r="C2" s="31" t="inlineStr">
        <is>
          <t>Output</t>
        </is>
      </c>
      <c r="E2" s="180" t="n"/>
      <c r="H2" s="14" t="inlineStr">
        <is>
          <t>Full name</t>
        </is>
      </c>
      <c r="I2" s="15" t="inlineStr">
        <is>
          <t>Alias</t>
        </is>
      </c>
      <c r="L2" s="92" t="inlineStr">
        <is>
          <t>Department</t>
        </is>
      </c>
      <c r="M2" s="93" t="inlineStr">
        <is>
          <t>OU</t>
        </is>
      </c>
      <c r="P2" s="188" t="n"/>
      <c r="Q2" s="189" t="n"/>
      <c r="T2" s="10" t="inlineStr">
        <is>
          <t>State</t>
        </is>
      </c>
      <c r="W2" s="7" t="inlineStr">
        <is>
          <t>State</t>
        </is>
      </c>
      <c r="X2" s="22" t="inlineStr">
        <is>
          <t>Street</t>
        </is>
      </c>
      <c r="Y2" s="22" t="inlineStr">
        <is>
          <t>City</t>
        </is>
      </c>
      <c r="Z2" s="22" t="inlineStr">
        <is>
          <t>State</t>
        </is>
      </c>
      <c r="AA2" s="6" t="inlineStr">
        <is>
          <t>Zip</t>
        </is>
      </c>
      <c r="AD2" s="57" t="inlineStr">
        <is>
          <t>Queue</t>
        </is>
      </c>
      <c r="AE2" s="58" t="inlineStr">
        <is>
          <t>Group number</t>
        </is>
      </c>
      <c r="AH2" s="61" t="n"/>
      <c r="AI2" s="62" t="n"/>
      <c r="AK2" s="84" t="n"/>
      <c r="AL2" s="85" t="n"/>
      <c r="AM2" s="85" t="n"/>
      <c r="AN2" s="85" t="n"/>
      <c r="AO2" s="85" t="n"/>
      <c r="AP2" s="85" t="n"/>
      <c r="AQ2" s="86" t="n"/>
      <c r="AS2" s="85" t="inlineStr">
        <is>
          <t>Title</t>
        </is>
      </c>
      <c r="AT2" s="85" t="inlineStr">
        <is>
          <t>User License</t>
        </is>
      </c>
      <c r="AU2" s="85" t="n"/>
      <c r="AV2" s="85" t="n"/>
      <c r="AW2" s="85" t="inlineStr">
        <is>
          <t>Title</t>
        </is>
      </c>
      <c r="AX2" s="85" t="inlineStr">
        <is>
          <t>Profile</t>
        </is>
      </c>
      <c r="AY2" s="85" t="n"/>
      <c r="AZ2" s="85" t="n"/>
      <c r="BA2" s="85" t="inlineStr">
        <is>
          <t>Title</t>
        </is>
      </c>
      <c r="BB2" s="85" t="inlineStr">
        <is>
          <t>Profile</t>
        </is>
      </c>
    </row>
    <row r="3" ht="15.75" customHeight="1" s="132" thickBot="1">
      <c r="B3" s="186" t="inlineStr">
        <is>
          <t>Accountant I</t>
        </is>
      </c>
      <c r="C3" s="32" t="inlineStr">
        <is>
          <t>Accountant I</t>
        </is>
      </c>
      <c r="E3" s="181" t="inlineStr">
        <is>
          <t>Accounting</t>
        </is>
      </c>
      <c r="H3" s="16" t="inlineStr">
        <is>
          <t>Aaron Zeyer</t>
        </is>
      </c>
      <c r="I3" s="17" t="inlineStr">
        <is>
          <t>azeyer</t>
        </is>
      </c>
      <c r="L3" s="92" t="inlineStr">
        <is>
          <t>Revenue Retention</t>
        </is>
      </c>
      <c r="M3" s="93" t="inlineStr">
        <is>
          <t>Revenue Retention</t>
        </is>
      </c>
      <c r="P3" s="188" t="inlineStr">
        <is>
          <t>UT</t>
        </is>
      </c>
      <c r="Q3" s="189" t="inlineStr">
        <is>
          <t>West Coast</t>
        </is>
      </c>
      <c r="T3" s="11" t="inlineStr">
        <is>
          <t>UT</t>
        </is>
      </c>
      <c r="W3" s="92" t="inlineStr">
        <is>
          <t>AZ</t>
        </is>
      </c>
      <c r="X3" s="23" t="inlineStr">
        <is>
          <t>5710 West Chandler Boulevard Suite 190</t>
        </is>
      </c>
      <c r="Y3" s="5" t="inlineStr">
        <is>
          <t>Chandler</t>
        </is>
      </c>
      <c r="Z3" s="5" t="inlineStr">
        <is>
          <t>AZ</t>
        </is>
      </c>
      <c r="AA3" s="24" t="n">
        <v>85226</v>
      </c>
      <c r="AD3" s="53" t="inlineStr">
        <is>
          <t>Dealer VA</t>
        </is>
      </c>
      <c r="AE3" s="54" t="n">
        <v>4960</v>
      </c>
      <c r="AH3" s="63" t="inlineStr">
        <is>
          <t>AL</t>
        </is>
      </c>
      <c r="AI3" s="64" t="inlineStr">
        <is>
          <t>Alabama</t>
        </is>
      </c>
      <c r="AK3" s="90" t="inlineStr">
        <is>
          <t>Row1</t>
        </is>
      </c>
      <c r="AL3" s="87" t="inlineStr">
        <is>
          <t>Aaron Armstrong</t>
        </is>
      </c>
      <c r="AM3" s="87" t="inlineStr">
        <is>
          <t>aarmstrong@safestreets.com</t>
        </is>
      </c>
      <c r="AN3" s="87" t="inlineStr">
        <is>
          <t>User</t>
        </is>
      </c>
      <c r="AO3" s="87" t="inlineStr">
        <is>
          <t>Yes</t>
        </is>
      </c>
      <c r="AP3" s="88" t="n">
        <v>1</v>
      </c>
      <c r="AQ3" s="89" t="n">
        <v>1</v>
      </c>
      <c r="AS3" t="inlineStr">
        <is>
          <t>Smart Security Pro</t>
        </is>
      </c>
      <c r="AW3" t="inlineStr">
        <is>
          <t>Smart Security Pro</t>
        </is>
      </c>
      <c r="BA3" t="inlineStr">
        <is>
          <t>Smart Security Pro</t>
        </is>
      </c>
      <c r="BB3" t="inlineStr">
        <is>
          <t>Partner</t>
        </is>
      </c>
    </row>
    <row r="4" ht="15.75" customHeight="1" s="132" thickBot="1">
      <c r="B4" s="186" t="inlineStr">
        <is>
          <t>Accountant II</t>
        </is>
      </c>
      <c r="C4" s="32" t="inlineStr">
        <is>
          <t>Accountant II</t>
        </is>
      </c>
      <c r="E4" s="181" t="inlineStr">
        <is>
          <t>Accounting</t>
        </is>
      </c>
      <c r="H4" s="16" t="inlineStr">
        <is>
          <t>Alicia Penkey</t>
        </is>
      </c>
      <c r="I4" s="17" t="inlineStr">
        <is>
          <t>apenkey</t>
        </is>
      </c>
      <c r="J4" t="inlineStr">
        <is>
          <t>Dee Penkey</t>
        </is>
      </c>
      <c r="L4" s="92" t="inlineStr">
        <is>
          <t>Dealer Sales</t>
        </is>
      </c>
      <c r="M4" s="93" t="inlineStr">
        <is>
          <t>Dealer Sales</t>
        </is>
      </c>
      <c r="P4" s="188" t="inlineStr">
        <is>
          <t>CA</t>
        </is>
      </c>
      <c r="Q4" s="189" t="inlineStr">
        <is>
          <t>West Coast</t>
        </is>
      </c>
      <c r="T4" s="11" t="inlineStr">
        <is>
          <t>CA</t>
        </is>
      </c>
      <c r="U4" s="1" t="n"/>
      <c r="W4" s="92" t="inlineStr">
        <is>
          <t>CA</t>
        </is>
      </c>
      <c r="X4" s="23" t="inlineStr">
        <is>
          <t>12869 Temescal Canyon Unit B</t>
        </is>
      </c>
      <c r="Y4" s="23" t="inlineStr">
        <is>
          <t>Corona</t>
        </is>
      </c>
      <c r="Z4" s="5" t="inlineStr">
        <is>
          <t>CA</t>
        </is>
      </c>
      <c r="AA4" s="24" t="n">
        <v>92883</v>
      </c>
      <c r="AD4" s="53" t="inlineStr">
        <is>
          <t>Sales Support VA</t>
        </is>
      </c>
      <c r="AE4" s="54" t="n">
        <v>4961</v>
      </c>
      <c r="AH4" s="63" t="inlineStr">
        <is>
          <t>AK</t>
        </is>
      </c>
      <c r="AI4" s="64" t="inlineStr">
        <is>
          <t>Alaska</t>
        </is>
      </c>
      <c r="AK4" s="90" t="n"/>
      <c r="AL4" s="87" t="inlineStr">
        <is>
          <t>Aaron Hill Lucero</t>
        </is>
      </c>
      <c r="AM4" s="87" t="inlineStr">
        <is>
          <t>ahlucero@safestrees.com</t>
        </is>
      </c>
      <c r="AN4" s="87" t="inlineStr">
        <is>
          <t>User</t>
        </is>
      </c>
      <c r="AO4" s="87" t="inlineStr">
        <is>
          <t>Yes</t>
        </is>
      </c>
      <c r="AP4" s="88" t="n">
        <v>1</v>
      </c>
      <c r="AQ4" s="89" t="n">
        <v>2</v>
      </c>
    </row>
    <row r="5" ht="15.75" customHeight="1" s="132" thickBot="1">
      <c r="B5" s="186" t="inlineStr">
        <is>
          <t>Administrative Assistant</t>
        </is>
      </c>
      <c r="C5" s="32" t="inlineStr">
        <is>
          <t>Administrative Assistant</t>
        </is>
      </c>
      <c r="E5" s="181" t="inlineStr">
        <is>
          <t>Administrative Support</t>
        </is>
      </c>
      <c r="H5" s="16" t="inlineStr">
        <is>
          <t>Ana Cano</t>
        </is>
      </c>
      <c r="I5" s="17" t="inlineStr">
        <is>
          <t>acano</t>
        </is>
      </c>
      <c r="L5" s="92" t="inlineStr">
        <is>
          <t>Customer Experience</t>
        </is>
      </c>
      <c r="M5" s="93" t="inlineStr">
        <is>
          <t>Customer Experience</t>
        </is>
      </c>
      <c r="P5" s="188" t="inlineStr">
        <is>
          <t>ID</t>
        </is>
      </c>
      <c r="Q5" s="189" t="inlineStr">
        <is>
          <t>West Coast</t>
        </is>
      </c>
      <c r="T5" s="11" t="inlineStr">
        <is>
          <t>ID</t>
        </is>
      </c>
      <c r="U5" s="1" t="n"/>
      <c r="W5" s="92" t="inlineStr">
        <is>
          <t>ID</t>
        </is>
      </c>
      <c r="X5" s="5" t="inlineStr">
        <is>
          <t>36 Professional Plaza Suite 120</t>
        </is>
      </c>
      <c r="Y5" s="5" t="inlineStr">
        <is>
          <t>Rexburg</t>
        </is>
      </c>
      <c r="Z5" s="5" t="inlineStr">
        <is>
          <t>ID</t>
        </is>
      </c>
      <c r="AA5" s="24" t="n">
        <v>83440</v>
      </c>
      <c r="AD5" s="53" t="inlineStr">
        <is>
          <t>Cust Experience VA</t>
        </is>
      </c>
      <c r="AE5" s="54" t="n">
        <v>4962</v>
      </c>
      <c r="AH5" s="63" t="inlineStr">
        <is>
          <t>AZ</t>
        </is>
      </c>
      <c r="AI5" s="64" t="inlineStr">
        <is>
          <t>Arizona</t>
        </is>
      </c>
      <c r="AK5" s="90" t="n"/>
      <c r="AL5" s="87" t="inlineStr">
        <is>
          <t>Aaron Zeyer</t>
        </is>
      </c>
      <c r="AM5" s="87" t="inlineStr">
        <is>
          <t>azeyer@safestreets.com</t>
        </is>
      </c>
      <c r="AN5" s="87" t="inlineStr">
        <is>
          <t>User</t>
        </is>
      </c>
      <c r="AO5" s="87" t="inlineStr">
        <is>
          <t>Yes</t>
        </is>
      </c>
      <c r="AP5" s="88" t="n">
        <v>1</v>
      </c>
      <c r="AQ5" s="89" t="n">
        <v>3</v>
      </c>
    </row>
    <row r="6" ht="15.75" customHeight="1" s="132" thickBot="1">
      <c r="B6" s="186" t="inlineStr">
        <is>
          <t>Benefits Coordinator</t>
        </is>
      </c>
      <c r="C6" s="32" t="inlineStr">
        <is>
          <t>Benefits Coordinator</t>
        </is>
      </c>
      <c r="E6" s="181" t="inlineStr">
        <is>
          <t>Human Resources</t>
        </is>
      </c>
      <c r="H6" s="16" t="inlineStr">
        <is>
          <t>Anne Gager</t>
        </is>
      </c>
      <c r="I6" s="17" t="inlineStr">
        <is>
          <t>agager</t>
        </is>
      </c>
      <c r="L6" s="92" t="inlineStr">
        <is>
          <t>Sales Reps: Inside Sales</t>
        </is>
      </c>
      <c r="M6" s="93" t="inlineStr">
        <is>
          <t>Sales</t>
        </is>
      </c>
      <c r="P6" s="188" t="inlineStr">
        <is>
          <t>AZ</t>
        </is>
      </c>
      <c r="Q6" s="189" t="inlineStr">
        <is>
          <t>West Coast</t>
        </is>
      </c>
      <c r="T6" s="11" t="inlineStr">
        <is>
          <t>AZ</t>
        </is>
      </c>
      <c r="U6" s="1" t="n"/>
      <c r="W6" s="92" t="inlineStr">
        <is>
          <t>UT</t>
        </is>
      </c>
      <c r="X6" s="23" t="inlineStr">
        <is>
          <t>615 North 150 East</t>
        </is>
      </c>
      <c r="Y6" s="5" t="inlineStr">
        <is>
          <t>American Fork</t>
        </is>
      </c>
      <c r="Z6" s="5" t="inlineStr">
        <is>
          <t>UT</t>
        </is>
      </c>
      <c r="AA6" s="24" t="n">
        <v>84003</v>
      </c>
      <c r="AD6" s="53" t="inlineStr">
        <is>
          <t>Install Support VA</t>
        </is>
      </c>
      <c r="AE6" s="54" t="n">
        <v>4963</v>
      </c>
      <c r="AH6" s="63" t="inlineStr">
        <is>
          <t>AR</t>
        </is>
      </c>
      <c r="AI6" s="64" t="inlineStr">
        <is>
          <t>Arkansas</t>
        </is>
      </c>
      <c r="AK6" s="90" t="n"/>
      <c r="AL6" s="87" t="inlineStr">
        <is>
          <t>Abbigale Dunford</t>
        </is>
      </c>
      <c r="AM6" s="87" t="inlineStr">
        <is>
          <t>adunford@safestreets.com</t>
        </is>
      </c>
      <c r="AN6" s="87" t="inlineStr">
        <is>
          <t>User</t>
        </is>
      </c>
      <c r="AO6" s="87" t="inlineStr">
        <is>
          <t>Yes</t>
        </is>
      </c>
      <c r="AP6" s="88" t="n">
        <v>1</v>
      </c>
      <c r="AQ6" s="89" t="n">
        <v>4</v>
      </c>
    </row>
    <row r="7" ht="15.75" customHeight="1" s="132" thickBot="1">
      <c r="B7" s="186" t="inlineStr">
        <is>
          <t>Billing Specialist</t>
        </is>
      </c>
      <c r="C7" s="33" t="inlineStr">
        <is>
          <t>Billing Specialist</t>
        </is>
      </c>
      <c r="E7" s="182" t="inlineStr">
        <is>
          <t>Revenue Retention</t>
        </is>
      </c>
      <c r="H7" s="16" t="inlineStr">
        <is>
          <t>Araceli Sanchez</t>
        </is>
      </c>
      <c r="I7" s="17" t="inlineStr">
        <is>
          <t>asanchez</t>
        </is>
      </c>
      <c r="L7" s="92" t="inlineStr">
        <is>
          <t>Collections</t>
        </is>
      </c>
      <c r="M7" s="93" t="inlineStr">
        <is>
          <t>Revenue Retention</t>
        </is>
      </c>
      <c r="P7" s="188" t="inlineStr">
        <is>
          <t>WA</t>
        </is>
      </c>
      <c r="Q7" s="189" t="inlineStr">
        <is>
          <t>West Coast</t>
        </is>
      </c>
      <c r="T7" s="11" t="inlineStr">
        <is>
          <t>WA</t>
        </is>
      </c>
      <c r="U7" s="1" t="n"/>
      <c r="W7" s="92" t="inlineStr">
        <is>
          <t>WA</t>
        </is>
      </c>
      <c r="X7" s="23" t="inlineStr">
        <is>
          <t xml:space="preserve">20425 72nd Avenue South Suite 155 </t>
        </is>
      </c>
      <c r="Y7" s="5" t="inlineStr">
        <is>
          <t>Kent</t>
        </is>
      </c>
      <c r="Z7" s="5" t="inlineStr">
        <is>
          <t>WA</t>
        </is>
      </c>
      <c r="AA7" s="24" t="n">
        <v>98032</v>
      </c>
      <c r="AD7" s="53" t="inlineStr">
        <is>
          <t>EVO VA</t>
        </is>
      </c>
      <c r="AE7" s="54" t="n">
        <v>4964</v>
      </c>
      <c r="AH7" s="63" t="inlineStr">
        <is>
          <t>CA</t>
        </is>
      </c>
      <c r="AI7" s="64" t="inlineStr">
        <is>
          <t>California</t>
        </is>
      </c>
      <c r="AK7" s="90" t="n"/>
      <c r="AL7" s="87" t="inlineStr">
        <is>
          <t>Abdul Wurie</t>
        </is>
      </c>
      <c r="AM7" s="87" t="inlineStr">
        <is>
          <t>awurie@safestreets.com</t>
        </is>
      </c>
      <c r="AN7" s="87" t="inlineStr">
        <is>
          <t>User</t>
        </is>
      </c>
      <c r="AO7" s="87" t="inlineStr">
        <is>
          <t>Yes</t>
        </is>
      </c>
      <c r="AP7" s="88" t="n">
        <v>1</v>
      </c>
      <c r="AQ7" s="89" t="n">
        <v>5</v>
      </c>
      <c r="AS7" t="inlineStr">
        <is>
          <t>Dealer Program Coordinator</t>
        </is>
      </c>
      <c r="AT7" t="inlineStr">
        <is>
          <t>Salesforce</t>
        </is>
      </c>
      <c r="AW7" t="inlineStr">
        <is>
          <t>Dealer Program Coordinator</t>
        </is>
      </c>
      <c r="AX7" t="inlineStr">
        <is>
          <t>Dealer Operations</t>
        </is>
      </c>
      <c r="BA7" t="inlineStr">
        <is>
          <t>Dealer Program Coordinator</t>
        </is>
      </c>
      <c r="BB7" t="inlineStr">
        <is>
          <t>Admin</t>
        </is>
      </c>
    </row>
    <row r="8" ht="15.75" customHeight="1" s="132" thickBot="1">
      <c r="B8" s="186" t="inlineStr">
        <is>
          <t>Builder Channel Director</t>
        </is>
      </c>
      <c r="C8" s="32" t="inlineStr">
        <is>
          <t>Builder Channel Director</t>
        </is>
      </c>
      <c r="E8" s="181" t="inlineStr">
        <is>
          <t>Management</t>
        </is>
      </c>
      <c r="H8" s="16" t="inlineStr">
        <is>
          <t>Ashley Hurley</t>
        </is>
      </c>
      <c r="I8" s="17" t="inlineStr">
        <is>
          <t>ahurley</t>
        </is>
      </c>
      <c r="L8" s="92" t="inlineStr">
        <is>
          <t>Administrative Support</t>
        </is>
      </c>
      <c r="M8" s="93" t="inlineStr">
        <is>
          <t>Administrative Support</t>
        </is>
      </c>
      <c r="P8" s="188" t="inlineStr">
        <is>
          <t>FL</t>
        </is>
      </c>
      <c r="Q8" s="189" t="inlineStr">
        <is>
          <t>East Coast</t>
        </is>
      </c>
      <c r="T8" s="11" t="inlineStr">
        <is>
          <t>FL</t>
        </is>
      </c>
      <c r="U8" s="1" t="n"/>
      <c r="W8" s="92" t="inlineStr">
        <is>
          <t>FL</t>
        </is>
      </c>
      <c r="X8" s="5" t="inlineStr">
        <is>
          <t>5744 S Semoran Blvd</t>
        </is>
      </c>
      <c r="Y8" s="5" t="inlineStr">
        <is>
          <t>Orlando</t>
        </is>
      </c>
      <c r="Z8" s="5" t="inlineStr">
        <is>
          <t>FL</t>
        </is>
      </c>
      <c r="AA8" s="24" t="inlineStr">
        <is>
          <t>32822</t>
        </is>
      </c>
      <c r="AD8" s="53" t="inlineStr">
        <is>
          <t>Retention VA</t>
        </is>
      </c>
      <c r="AE8" s="54" t="n">
        <v>4965</v>
      </c>
      <c r="AH8" s="63" t="inlineStr">
        <is>
          <t>CO</t>
        </is>
      </c>
      <c r="AI8" s="64" t="inlineStr">
        <is>
          <t>Colorado</t>
        </is>
      </c>
      <c r="AK8" s="90" t="n"/>
      <c r="AL8" s="87" t="inlineStr">
        <is>
          <t>Abraham Arce</t>
        </is>
      </c>
      <c r="AM8" s="87" t="inlineStr">
        <is>
          <t>aarce@safestreets.com</t>
        </is>
      </c>
      <c r="AN8" s="87" t="inlineStr">
        <is>
          <t>User</t>
        </is>
      </c>
      <c r="AO8" s="87" t="inlineStr">
        <is>
          <t>Yes</t>
        </is>
      </c>
      <c r="AP8" s="88" t="n">
        <v>1</v>
      </c>
      <c r="AQ8" s="89" t="n">
        <v>6</v>
      </c>
      <c r="AS8" t="inlineStr">
        <is>
          <t>Customer Retention Agent</t>
        </is>
      </c>
      <c r="AT8" t="inlineStr">
        <is>
          <t>Salesforce</t>
        </is>
      </c>
      <c r="AW8" t="inlineStr">
        <is>
          <t>Customer Retention Agent</t>
        </is>
      </c>
      <c r="AX8" t="inlineStr">
        <is>
          <t>Collections</t>
        </is>
      </c>
      <c r="BA8" t="inlineStr">
        <is>
          <t>Customer Retention Agent</t>
        </is>
      </c>
      <c r="BB8" t="inlineStr">
        <is>
          <t>Admin</t>
        </is>
      </c>
    </row>
    <row r="9" ht="15.75" customHeight="1" s="132" thickBot="1">
      <c r="B9" s="186" t="inlineStr">
        <is>
          <t>Business Analyst</t>
        </is>
      </c>
      <c r="C9" s="32" t="inlineStr">
        <is>
          <t>Business Analyst</t>
        </is>
      </c>
      <c r="E9" s="181" t="inlineStr">
        <is>
          <t>Finance</t>
        </is>
      </c>
      <c r="H9" s="16" t="inlineStr">
        <is>
          <t>Bill Seigal</t>
        </is>
      </c>
      <c r="I9" s="17" t="inlineStr">
        <is>
          <t>bseigal</t>
        </is>
      </c>
      <c r="L9" s="92" t="inlineStr">
        <is>
          <t>IT</t>
        </is>
      </c>
      <c r="M9" s="93" t="inlineStr">
        <is>
          <t>IT</t>
        </is>
      </c>
      <c r="P9" s="188" t="inlineStr">
        <is>
          <t>NJ</t>
        </is>
      </c>
      <c r="Q9" s="189" t="inlineStr">
        <is>
          <t>East Coast</t>
        </is>
      </c>
      <c r="T9" s="11" t="inlineStr">
        <is>
          <t>NJ</t>
        </is>
      </c>
      <c r="U9" s="1" t="n"/>
      <c r="W9" s="92" t="inlineStr">
        <is>
          <t>NC</t>
        </is>
      </c>
      <c r="X9" s="23" t="inlineStr">
        <is>
          <t>5305 Raynor Road Suite 100</t>
        </is>
      </c>
      <c r="Y9" s="5" t="inlineStr">
        <is>
          <t>Garner</t>
        </is>
      </c>
      <c r="Z9" s="5" t="inlineStr">
        <is>
          <t>NC</t>
        </is>
      </c>
      <c r="AA9" s="24" t="n">
        <v>27529</v>
      </c>
      <c r="AD9" s="53" t="inlineStr">
        <is>
          <t>Cust Exper Overflow</t>
        </is>
      </c>
      <c r="AE9" s="54" t="n">
        <v>4966</v>
      </c>
      <c r="AH9" s="63" t="inlineStr">
        <is>
          <t>CT</t>
        </is>
      </c>
      <c r="AI9" s="64" t="inlineStr">
        <is>
          <t>Connecticut</t>
        </is>
      </c>
      <c r="AK9" s="90" t="n"/>
      <c r="AL9" s="87" t="inlineStr">
        <is>
          <t>Adam Fortier</t>
        </is>
      </c>
      <c r="AM9" s="87" t="inlineStr">
        <is>
          <t>afortier@safestreets.com</t>
        </is>
      </c>
      <c r="AN9" s="87" t="inlineStr">
        <is>
          <t>User</t>
        </is>
      </c>
      <c r="AO9" s="87" t="inlineStr">
        <is>
          <t>Yes</t>
        </is>
      </c>
      <c r="AP9" s="88" t="n">
        <v>2</v>
      </c>
      <c r="AQ9" s="89" t="n">
        <v>1</v>
      </c>
    </row>
    <row r="10" ht="15.75" customHeight="1" s="132" thickBot="1">
      <c r="B10" s="186" t="inlineStr">
        <is>
          <t>Central Support Agent</t>
        </is>
      </c>
      <c r="C10" s="32" t="inlineStr">
        <is>
          <t>Central Support Agent</t>
        </is>
      </c>
      <c r="E10" s="181" t="inlineStr">
        <is>
          <t>Customer Experience</t>
        </is>
      </c>
      <c r="H10" s="16" t="inlineStr">
        <is>
          <t>Brandon Bell</t>
        </is>
      </c>
      <c r="I10" s="17" t="inlineStr">
        <is>
          <t>bbell</t>
        </is>
      </c>
      <c r="L10" s="92" t="inlineStr">
        <is>
          <t>Costing/Funding/Data</t>
        </is>
      </c>
      <c r="M10" s="93" t="inlineStr">
        <is>
          <t>Finance</t>
        </is>
      </c>
      <c r="P10" s="188" t="inlineStr">
        <is>
          <t>NC</t>
        </is>
      </c>
      <c r="Q10" s="189" t="inlineStr">
        <is>
          <t>East Coast</t>
        </is>
      </c>
      <c r="T10" s="11" t="inlineStr">
        <is>
          <t>NC</t>
        </is>
      </c>
      <c r="U10" s="1" t="n"/>
      <c r="W10" s="92" t="inlineStr">
        <is>
          <t>NJ</t>
        </is>
      </c>
      <c r="X10" s="23" t="inlineStr">
        <is>
          <t>Park 80 East 160 Pehle Avenue Suite 305</t>
        </is>
      </c>
      <c r="Y10" s="5" t="inlineStr">
        <is>
          <t>Saddle Brook</t>
        </is>
      </c>
      <c r="Z10" s="5" t="inlineStr">
        <is>
          <t>NJ</t>
        </is>
      </c>
      <c r="AA10" s="25" t="inlineStr">
        <is>
          <t>07663</t>
        </is>
      </c>
      <c r="AD10" s="53" t="inlineStr">
        <is>
          <t>Install Support ID</t>
        </is>
      </c>
      <c r="AE10" s="54" t="n">
        <v>4967</v>
      </c>
      <c r="AH10" s="63" t="inlineStr">
        <is>
          <t>DE</t>
        </is>
      </c>
      <c r="AI10" s="64" t="inlineStr">
        <is>
          <t>Delaware</t>
        </is>
      </c>
      <c r="AK10" s="90" t="n"/>
      <c r="AL10" s="87" t="inlineStr">
        <is>
          <t>Adam Kasper</t>
        </is>
      </c>
      <c r="AM10" s="87" t="inlineStr">
        <is>
          <t>akasper@safestreets.com</t>
        </is>
      </c>
      <c r="AN10" s="87" t="inlineStr">
        <is>
          <t>User</t>
        </is>
      </c>
      <c r="AO10" s="87" t="inlineStr">
        <is>
          <t>Yes</t>
        </is>
      </c>
      <c r="AP10" s="88" t="n">
        <v>2</v>
      </c>
      <c r="AQ10" s="89" t="n">
        <v>2</v>
      </c>
    </row>
    <row r="11" ht="15.75" customHeight="1" s="132" thickBot="1">
      <c r="B11" s="186" t="inlineStr">
        <is>
          <t>Central Support Manager</t>
        </is>
      </c>
      <c r="C11" s="32" t="inlineStr">
        <is>
          <t>Central Support Manager</t>
        </is>
      </c>
      <c r="E11" s="181" t="inlineStr">
        <is>
          <t>Customer Experience</t>
        </is>
      </c>
      <c r="H11" s="16" t="inlineStr">
        <is>
          <t>Brian Frazier</t>
        </is>
      </c>
      <c r="I11" s="17" t="inlineStr">
        <is>
          <t>bfrazier</t>
        </is>
      </c>
      <c r="L11" s="92" t="n"/>
      <c r="M11" s="93" t="n"/>
      <c r="P11" s="98" t="inlineStr">
        <is>
          <t>VA</t>
        </is>
      </c>
      <c r="Q11" s="99" t="inlineStr">
        <is>
          <t>East Coast</t>
        </is>
      </c>
      <c r="T11" s="11" t="inlineStr">
        <is>
          <t>VA</t>
        </is>
      </c>
      <c r="U11" s="1" t="n"/>
      <c r="W11" s="94" t="inlineStr">
        <is>
          <t>VA</t>
        </is>
      </c>
      <c r="X11" s="26" t="inlineStr">
        <is>
          <t>7814 Carousel Lane Suite 300</t>
        </is>
      </c>
      <c r="Y11" s="8" t="inlineStr">
        <is>
          <t>Richmond</t>
        </is>
      </c>
      <c r="Z11" s="8" t="inlineStr">
        <is>
          <t>VA</t>
        </is>
      </c>
      <c r="AA11" s="27" t="inlineStr">
        <is>
          <t>23294-4212</t>
        </is>
      </c>
      <c r="AD11" s="53" t="inlineStr">
        <is>
          <t>Dealer ID</t>
        </is>
      </c>
      <c r="AE11" s="54" t="n">
        <v>4972</v>
      </c>
      <c r="AH11" s="63" t="inlineStr">
        <is>
          <t>FL</t>
        </is>
      </c>
      <c r="AI11" s="64" t="inlineStr">
        <is>
          <t>Florida</t>
        </is>
      </c>
      <c r="AK11" s="90" t="n"/>
      <c r="AL11" s="87" t="inlineStr">
        <is>
          <t>Adam Thomas</t>
        </is>
      </c>
      <c r="AM11" s="87" t="inlineStr">
        <is>
          <t>athomas@safestreets.com</t>
        </is>
      </c>
      <c r="AN11" s="87" t="inlineStr">
        <is>
          <t>User</t>
        </is>
      </c>
      <c r="AO11" s="87" t="inlineStr">
        <is>
          <t>Yes</t>
        </is>
      </c>
      <c r="AP11" s="88" t="n">
        <v>2</v>
      </c>
      <c r="AQ11" s="89" t="n">
        <v>3</v>
      </c>
    </row>
    <row r="12" ht="15.75" customHeight="1" s="132" thickBot="1">
      <c r="B12" s="186" t="inlineStr">
        <is>
          <t>Chief Executive Officer</t>
        </is>
      </c>
      <c r="C12" s="32" t="inlineStr">
        <is>
          <t>Chief Executive Officer</t>
        </is>
      </c>
      <c r="E12" s="181" t="inlineStr">
        <is>
          <t>Owners</t>
        </is>
      </c>
      <c r="H12" s="16" t="inlineStr">
        <is>
          <t>Bryan Grzeck</t>
        </is>
      </c>
      <c r="I12" s="17" t="inlineStr">
        <is>
          <t>bgrzeck</t>
        </is>
      </c>
      <c r="L12" s="92" t="n"/>
      <c r="M12" s="93" t="n"/>
      <c r="T12" s="12" t="n"/>
      <c r="AD12" s="53" t="inlineStr">
        <is>
          <t>SRT Group</t>
        </is>
      </c>
      <c r="AE12" s="54" t="n">
        <v>4973</v>
      </c>
      <c r="AH12" s="63" t="inlineStr">
        <is>
          <t>GA</t>
        </is>
      </c>
      <c r="AI12" s="64" t="inlineStr">
        <is>
          <t>Georgia</t>
        </is>
      </c>
      <c r="AK12" s="90" t="n"/>
      <c r="AL12" s="87" t="inlineStr">
        <is>
          <t>Adolfo Rodriguez</t>
        </is>
      </c>
      <c r="AM12" s="87" t="inlineStr">
        <is>
          <t>arodriguez@safestreets.com</t>
        </is>
      </c>
      <c r="AN12" s="87" t="inlineStr">
        <is>
          <t>User</t>
        </is>
      </c>
      <c r="AO12" s="87" t="inlineStr">
        <is>
          <t>Yes</t>
        </is>
      </c>
      <c r="AP12" s="88" t="n">
        <v>2</v>
      </c>
      <c r="AQ12" s="89" t="n">
        <v>4</v>
      </c>
    </row>
    <row r="13" ht="15.75" customHeight="1" s="132" thickBot="1">
      <c r="B13" s="186" t="inlineStr">
        <is>
          <t>Chief Financial Officer</t>
        </is>
      </c>
      <c r="C13" s="32" t="inlineStr">
        <is>
          <t>Chief Financial Officer</t>
        </is>
      </c>
      <c r="E13" s="181" t="inlineStr">
        <is>
          <t>Owners</t>
        </is>
      </c>
      <c r="H13" s="16" t="inlineStr">
        <is>
          <t>Casey Pitts</t>
        </is>
      </c>
      <c r="I13" s="17" t="inlineStr">
        <is>
          <t>cpitts</t>
        </is>
      </c>
      <c r="L13" s="92" t="n"/>
      <c r="M13" s="93" t="n"/>
      <c r="AD13" s="53" t="inlineStr">
        <is>
          <t>IT QT Grp 1</t>
        </is>
      </c>
      <c r="AE13" s="54" t="n">
        <v>4999</v>
      </c>
      <c r="AH13" s="63" t="inlineStr">
        <is>
          <t>HI</t>
        </is>
      </c>
      <c r="AI13" s="64" t="inlineStr">
        <is>
          <t>Hawaii</t>
        </is>
      </c>
      <c r="AK13" s="90" t="n"/>
      <c r="AL13" s="87" t="inlineStr">
        <is>
          <t>Adrian LaCour</t>
        </is>
      </c>
      <c r="AM13" s="87" t="inlineStr">
        <is>
          <t>alacour@safestreets.com</t>
        </is>
      </c>
      <c r="AN13" s="87" t="inlineStr">
        <is>
          <t>User</t>
        </is>
      </c>
      <c r="AO13" s="87" t="inlineStr">
        <is>
          <t>Yes</t>
        </is>
      </c>
      <c r="AP13" s="88" t="n">
        <v>2</v>
      </c>
      <c r="AQ13" s="89" t="n">
        <v>5</v>
      </c>
    </row>
    <row r="14" ht="15.75" customHeight="1" s="132" thickBot="1">
      <c r="B14" s="186" t="inlineStr">
        <is>
          <t>Chief Revenue Officer</t>
        </is>
      </c>
      <c r="C14" s="32" t="inlineStr">
        <is>
          <t>Chief Revenue Officer</t>
        </is>
      </c>
      <c r="E14" s="181" t="inlineStr">
        <is>
          <t>Owners</t>
        </is>
      </c>
      <c r="H14" s="16" t="inlineStr">
        <is>
          <t>Chris Campeau</t>
        </is>
      </c>
      <c r="I14" s="17" t="inlineStr">
        <is>
          <t>ccampeau</t>
        </is>
      </c>
      <c r="L14" s="92" t="n"/>
      <c r="M14" s="93" t="n"/>
      <c r="AD14" s="55" t="inlineStr">
        <is>
          <t>IT QT Grp 2</t>
        </is>
      </c>
      <c r="AE14" s="56" t="n">
        <v>5000</v>
      </c>
      <c r="AH14" s="63" t="inlineStr">
        <is>
          <t>ID</t>
        </is>
      </c>
      <c r="AI14" s="64" t="inlineStr">
        <is>
          <t>Idaho</t>
        </is>
      </c>
      <c r="AK14" s="90" t="n"/>
      <c r="AL14" s="87" t="inlineStr">
        <is>
          <t>Ahmad Ayyad</t>
        </is>
      </c>
      <c r="AM14" s="87" t="inlineStr">
        <is>
          <t>aayyad@safestreets.com</t>
        </is>
      </c>
      <c r="AN14" s="87" t="inlineStr">
        <is>
          <t>User</t>
        </is>
      </c>
      <c r="AO14" s="87" t="inlineStr">
        <is>
          <t>Yes</t>
        </is>
      </c>
      <c r="AP14" s="88" t="n">
        <v>2</v>
      </c>
      <c r="AQ14" s="89" t="n">
        <v>6</v>
      </c>
    </row>
    <row r="15" ht="15.75" customHeight="1" s="132" thickBot="1">
      <c r="B15" s="186" t="inlineStr">
        <is>
          <t>Chief Sales Officer</t>
        </is>
      </c>
      <c r="C15" s="32" t="inlineStr">
        <is>
          <t>Chief Sales Officer</t>
        </is>
      </c>
      <c r="E15" s="181" t="inlineStr">
        <is>
          <t>Owners</t>
        </is>
      </c>
      <c r="H15" s="16" t="inlineStr">
        <is>
          <t>Darrell Olsen</t>
        </is>
      </c>
      <c r="I15" s="17" t="inlineStr">
        <is>
          <t>dolsen</t>
        </is>
      </c>
      <c r="L15" s="92" t="n"/>
      <c r="M15" s="93" t="n"/>
      <c r="AH15" s="63" t="inlineStr">
        <is>
          <t>IL</t>
        </is>
      </c>
      <c r="AI15" s="64" t="inlineStr">
        <is>
          <t>Illinois</t>
        </is>
      </c>
      <c r="AK15" s="90" t="n"/>
      <c r="AL15" s="87" t="inlineStr">
        <is>
          <t>Akil Fregia</t>
        </is>
      </c>
      <c r="AM15" s="87" t="inlineStr">
        <is>
          <t>afregia@safestreets.com</t>
        </is>
      </c>
      <c r="AN15" s="87" t="inlineStr">
        <is>
          <t>User</t>
        </is>
      </c>
      <c r="AO15" s="87" t="inlineStr">
        <is>
          <t>Yes</t>
        </is>
      </c>
      <c r="AP15" s="88" t="n">
        <v>3</v>
      </c>
      <c r="AQ15" s="89" t="n">
        <v>1</v>
      </c>
    </row>
    <row r="16" ht="15.75" customHeight="1" s="132" thickBot="1">
      <c r="B16" s="186" t="inlineStr">
        <is>
          <t>Compliance Specialist</t>
        </is>
      </c>
      <c r="C16" s="32" t="inlineStr">
        <is>
          <t>Compliance Specialist</t>
        </is>
      </c>
      <c r="E16" s="181" t="inlineStr">
        <is>
          <t>Human Resources</t>
        </is>
      </c>
      <c r="H16" s="16" t="inlineStr">
        <is>
          <t>David King</t>
        </is>
      </c>
      <c r="I16" s="17" t="inlineStr">
        <is>
          <t>dking</t>
        </is>
      </c>
      <c r="L16" s="92" t="n"/>
      <c r="M16" s="93" t="n"/>
      <c r="AH16" s="63" t="inlineStr">
        <is>
          <t>IN</t>
        </is>
      </c>
      <c r="AI16" s="64" t="inlineStr">
        <is>
          <t>Indiana</t>
        </is>
      </c>
      <c r="AK16" s="90" t="n"/>
      <c r="AL16" s="87" t="inlineStr">
        <is>
          <t>Alberto Macias</t>
        </is>
      </c>
      <c r="AM16" s="87" t="inlineStr">
        <is>
          <t>amacias@safestreets.com</t>
        </is>
      </c>
      <c r="AN16" s="87" t="inlineStr">
        <is>
          <t>User</t>
        </is>
      </c>
      <c r="AO16" s="87" t="inlineStr">
        <is>
          <t>Yes</t>
        </is>
      </c>
      <c r="AP16" s="88" t="n">
        <v>3</v>
      </c>
      <c r="AQ16" s="89" t="n">
        <v>2</v>
      </c>
    </row>
    <row r="17" ht="15.75" customHeight="1" s="132" thickBot="1">
      <c r="B17" s="186" t="inlineStr">
        <is>
          <t>Costing Agent</t>
        </is>
      </c>
      <c r="C17" s="32" t="inlineStr">
        <is>
          <t>Costing Agent</t>
        </is>
      </c>
      <c r="E17" s="181" t="inlineStr">
        <is>
          <t>Costing/Funding/Data</t>
        </is>
      </c>
      <c r="H17" s="16" t="inlineStr">
        <is>
          <t>Dylan Thompson</t>
        </is>
      </c>
      <c r="I17" s="17" t="inlineStr">
        <is>
          <t>dthompson</t>
        </is>
      </c>
      <c r="L17" s="92" t="n"/>
      <c r="M17" s="93" t="n"/>
      <c r="AH17" s="63" t="inlineStr">
        <is>
          <t>IA</t>
        </is>
      </c>
      <c r="AI17" s="64" t="inlineStr">
        <is>
          <t>Iowa</t>
        </is>
      </c>
      <c r="AK17" s="90" t="n"/>
      <c r="AL17" s="87" t="inlineStr">
        <is>
          <t>Alejandro Arguello</t>
        </is>
      </c>
      <c r="AM17" s="87" t="inlineStr">
        <is>
          <t>aarguello@safestreets.com</t>
        </is>
      </c>
      <c r="AN17" s="87" t="inlineStr">
        <is>
          <t>User</t>
        </is>
      </c>
      <c r="AO17" s="87" t="inlineStr">
        <is>
          <t>Yes</t>
        </is>
      </c>
      <c r="AP17" s="88" t="n">
        <v>3</v>
      </c>
      <c r="AQ17" s="89" t="n">
        <v>3</v>
      </c>
    </row>
    <row r="18" ht="15.75" customHeight="1" s="132" thickBot="1">
      <c r="B18" s="186" t="inlineStr">
        <is>
          <t>Customer Escalations Lead</t>
        </is>
      </c>
      <c r="C18" s="32" t="inlineStr">
        <is>
          <t>Customer Escalations Lead</t>
        </is>
      </c>
      <c r="E18" s="181" t="inlineStr">
        <is>
          <t>Customer Experience</t>
        </is>
      </c>
      <c r="H18" s="16" t="inlineStr">
        <is>
          <t>Eric Moore</t>
        </is>
      </c>
      <c r="I18" s="17" t="inlineStr">
        <is>
          <t>escheinlermoore</t>
        </is>
      </c>
      <c r="L18" s="92" t="n"/>
      <c r="M18" s="93" t="n"/>
      <c r="AH18" s="63" t="inlineStr">
        <is>
          <t>KS</t>
        </is>
      </c>
      <c r="AI18" s="64" t="inlineStr">
        <is>
          <t>Kansas</t>
        </is>
      </c>
      <c r="AK18" s="90" t="n"/>
      <c r="AL18" s="87" t="inlineStr">
        <is>
          <t>Alex Hawkins</t>
        </is>
      </c>
      <c r="AM18" s="87" t="inlineStr">
        <is>
          <t>ahawkins@safestreets.com</t>
        </is>
      </c>
      <c r="AN18" s="87" t="inlineStr">
        <is>
          <t>User</t>
        </is>
      </c>
      <c r="AO18" s="87" t="inlineStr">
        <is>
          <t>Yes</t>
        </is>
      </c>
      <c r="AP18" s="88" t="n">
        <v>3</v>
      </c>
      <c r="AQ18" s="89" t="n">
        <v>4</v>
      </c>
    </row>
    <row r="19" ht="15.75" customHeight="1" s="132" thickBot="1">
      <c r="B19" s="186" t="inlineStr">
        <is>
          <t>Customer Experience Agent</t>
        </is>
      </c>
      <c r="C19" s="32" t="inlineStr">
        <is>
          <t>Customer Experience Agent</t>
        </is>
      </c>
      <c r="E19" s="181" t="inlineStr">
        <is>
          <t>Customer Experience</t>
        </is>
      </c>
      <c r="H19" s="16" t="inlineStr">
        <is>
          <t>Gordon Black</t>
        </is>
      </c>
      <c r="I19" s="17" t="inlineStr">
        <is>
          <t>gblack</t>
        </is>
      </c>
      <c r="L19" s="92" t="n"/>
      <c r="M19" s="93" t="n"/>
      <c r="AH19" s="63" t="inlineStr">
        <is>
          <t>KY</t>
        </is>
      </c>
      <c r="AI19" s="64" t="inlineStr">
        <is>
          <t>Kentucky</t>
        </is>
      </c>
      <c r="AK19" s="90" t="n"/>
      <c r="AL19" s="87" t="inlineStr">
        <is>
          <t>Alex VanWingen</t>
        </is>
      </c>
      <c r="AM19" s="87" t="inlineStr">
        <is>
          <t>avanwingen@safestreets.com</t>
        </is>
      </c>
      <c r="AN19" s="87" t="inlineStr">
        <is>
          <t>User</t>
        </is>
      </c>
      <c r="AO19" s="87" t="inlineStr">
        <is>
          <t>Yes</t>
        </is>
      </c>
      <c r="AP19" s="88" t="n">
        <v>3</v>
      </c>
      <c r="AQ19" s="89" t="n">
        <v>5</v>
      </c>
    </row>
    <row r="20" ht="15.75" customHeight="1" s="132" thickBot="1">
      <c r="B20" s="186" t="inlineStr">
        <is>
          <t>Customer Experience Team Lead</t>
        </is>
      </c>
      <c r="C20" s="32" t="inlineStr">
        <is>
          <t>Customer Experience Team Lead</t>
        </is>
      </c>
      <c r="E20" s="181" t="inlineStr">
        <is>
          <t>Customer Experience</t>
        </is>
      </c>
      <c r="H20" s="16" t="inlineStr">
        <is>
          <t>Henry Carrillo</t>
        </is>
      </c>
      <c r="I20" s="17" t="inlineStr">
        <is>
          <t>hcarrillo</t>
        </is>
      </c>
      <c r="L20" s="92" t="n"/>
      <c r="M20" s="93" t="n"/>
      <c r="AH20" s="63" t="inlineStr">
        <is>
          <t>LA</t>
        </is>
      </c>
      <c r="AI20" s="64" t="inlineStr">
        <is>
          <t>Louisiana</t>
        </is>
      </c>
      <c r="AK20" s="90" t="n"/>
      <c r="AL20" s="87" t="inlineStr">
        <is>
          <t>Alex Welch</t>
        </is>
      </c>
      <c r="AM20" s="87" t="inlineStr">
        <is>
          <t>awelch@safestreets.com</t>
        </is>
      </c>
      <c r="AN20" s="87" t="inlineStr">
        <is>
          <t>User</t>
        </is>
      </c>
      <c r="AO20" s="87" t="inlineStr">
        <is>
          <t>Yes</t>
        </is>
      </c>
      <c r="AP20" s="88" t="n">
        <v>3</v>
      </c>
      <c r="AQ20" s="89" t="n">
        <v>6</v>
      </c>
    </row>
    <row r="21" ht="15.75" customHeight="1" s="132" thickBot="1">
      <c r="B21" s="186" t="inlineStr">
        <is>
          <t>Customer Resolution Specialist</t>
        </is>
      </c>
      <c r="C21" s="32" t="inlineStr">
        <is>
          <t>Customer Resolution Specialist</t>
        </is>
      </c>
      <c r="E21" s="181" t="inlineStr">
        <is>
          <t>Customer Experience</t>
        </is>
      </c>
      <c r="H21" s="16" t="inlineStr">
        <is>
          <t>James Dubois</t>
        </is>
      </c>
      <c r="I21" s="17" t="inlineStr">
        <is>
          <t>jdubois</t>
        </is>
      </c>
      <c r="L21" s="92" t="n"/>
      <c r="M21" s="93" t="n"/>
      <c r="AH21" s="63" t="inlineStr">
        <is>
          <t>ME</t>
        </is>
      </c>
      <c r="AI21" s="64" t="inlineStr">
        <is>
          <t>Maine</t>
        </is>
      </c>
      <c r="AK21" s="90" t="n"/>
      <c r="AL21" s="87" t="inlineStr">
        <is>
          <t>Alicia Penkey</t>
        </is>
      </c>
      <c r="AM21" s="87" t="inlineStr">
        <is>
          <t>apenkey@safestreets.com</t>
        </is>
      </c>
      <c r="AN21" s="87" t="inlineStr">
        <is>
          <t>User</t>
        </is>
      </c>
      <c r="AO21" s="87" t="inlineStr">
        <is>
          <t>Yes</t>
        </is>
      </c>
      <c r="AP21" s="88" t="n">
        <v>4</v>
      </c>
      <c r="AQ21" s="89" t="n">
        <v>1</v>
      </c>
    </row>
    <row r="22" ht="15.75" customHeight="1" s="132" thickBot="1">
      <c r="B22" s="186" t="inlineStr">
        <is>
          <t>Customer Retention Agent</t>
        </is>
      </c>
      <c r="C22" s="32" t="inlineStr">
        <is>
          <t>Customer Retention Agent</t>
        </is>
      </c>
      <c r="E22" s="181" t="inlineStr">
        <is>
          <t>Collections</t>
        </is>
      </c>
      <c r="H22" s="16" t="inlineStr">
        <is>
          <t>James Fluckiger</t>
        </is>
      </c>
      <c r="I22" s="17" t="inlineStr">
        <is>
          <t>jfluckiger</t>
        </is>
      </c>
      <c r="L22" s="92" t="n"/>
      <c r="M22" s="93" t="n"/>
      <c r="AH22" s="63" t="inlineStr">
        <is>
          <t>MD</t>
        </is>
      </c>
      <c r="AI22" s="64" t="inlineStr">
        <is>
          <t>Maryland</t>
        </is>
      </c>
      <c r="AK22" s="90" t="n"/>
      <c r="AL22" s="87" t="inlineStr">
        <is>
          <t>Alyssa Tomlinson</t>
        </is>
      </c>
      <c r="AM22" s="87" t="inlineStr">
        <is>
          <t>atomlinson@safestreets.com</t>
        </is>
      </c>
      <c r="AN22" s="87" t="inlineStr">
        <is>
          <t>User</t>
        </is>
      </c>
      <c r="AO22" s="87" t="inlineStr">
        <is>
          <t>Yes</t>
        </is>
      </c>
      <c r="AP22" s="88" t="n">
        <v>4</v>
      </c>
      <c r="AQ22" s="89" t="n">
        <v>2</v>
      </c>
    </row>
    <row r="23" ht="15.75" customHeight="1" s="132" thickBot="1">
      <c r="B23" s="186" t="inlineStr">
        <is>
          <t>Data Agent</t>
        </is>
      </c>
      <c r="C23" s="32" t="inlineStr">
        <is>
          <t>Data Agent</t>
        </is>
      </c>
      <c r="E23" s="181" t="inlineStr">
        <is>
          <t>Customer Experience</t>
        </is>
      </c>
      <c r="F23" t="inlineStr">
        <is>
          <t>Duplicate title.</t>
        </is>
      </c>
      <c r="H23" s="16" t="inlineStr">
        <is>
          <t>Jared Chappell</t>
        </is>
      </c>
      <c r="I23" s="17" t="inlineStr">
        <is>
          <t>jchappell</t>
        </is>
      </c>
      <c r="L23" s="92" t="n"/>
      <c r="M23" s="93" t="n"/>
      <c r="AH23" s="63" t="inlineStr">
        <is>
          <t>MA</t>
        </is>
      </c>
      <c r="AI23" s="64" t="inlineStr">
        <is>
          <t>Massachusetts</t>
        </is>
      </c>
      <c r="AK23" s="90" t="n"/>
      <c r="AL23" s="87" t="inlineStr">
        <is>
          <t>Amanda Willitts-Nelson</t>
        </is>
      </c>
      <c r="AM23" s="87" t="inlineStr">
        <is>
          <t>awnelson@safestreets.com</t>
        </is>
      </c>
      <c r="AN23" s="87" t="inlineStr">
        <is>
          <t>User</t>
        </is>
      </c>
      <c r="AO23" s="87" t="inlineStr">
        <is>
          <t>Yes</t>
        </is>
      </c>
      <c r="AP23" s="88" t="n">
        <v>4</v>
      </c>
      <c r="AQ23" s="89" t="n">
        <v>3</v>
      </c>
    </row>
    <row r="24" ht="15.75" customHeight="1" s="132" thickBot="1">
      <c r="B24" s="186" t="inlineStr">
        <is>
          <t>Dealer Coordinator</t>
        </is>
      </c>
      <c r="C24" s="32" t="inlineStr">
        <is>
          <t>Dealer Coordinator</t>
        </is>
      </c>
      <c r="E24" s="181" t="inlineStr">
        <is>
          <t>Administrative Support</t>
        </is>
      </c>
      <c r="H24" s="16" t="inlineStr">
        <is>
          <t>Jason Wells</t>
        </is>
      </c>
      <c r="I24" s="17" t="inlineStr">
        <is>
          <t>jwells</t>
        </is>
      </c>
      <c r="L24" s="92" t="n"/>
      <c r="M24" s="93" t="n"/>
      <c r="AH24" s="63" t="inlineStr">
        <is>
          <t>MI</t>
        </is>
      </c>
      <c r="AI24" s="64" t="inlineStr">
        <is>
          <t>Michigan</t>
        </is>
      </c>
      <c r="AK24" s="90" t="n"/>
      <c r="AL24" s="87" t="inlineStr">
        <is>
          <t>Amelia Dunn</t>
        </is>
      </c>
      <c r="AM24" s="87" t="inlineStr">
        <is>
          <t>adunn@safestreets.com</t>
        </is>
      </c>
      <c r="AN24" s="87" t="inlineStr">
        <is>
          <t>User</t>
        </is>
      </c>
      <c r="AO24" s="87" t="inlineStr">
        <is>
          <t>Yes</t>
        </is>
      </c>
      <c r="AP24" s="88" t="n">
        <v>4</v>
      </c>
      <c r="AQ24" s="89" t="n">
        <v>4</v>
      </c>
    </row>
    <row r="25" ht="15.75" customHeight="1" s="132" thickBot="1">
      <c r="B25" s="186" t="inlineStr">
        <is>
          <t>Dealer Disputes</t>
        </is>
      </c>
      <c r="C25" s="32" t="inlineStr">
        <is>
          <t>Dealer Disputes</t>
        </is>
      </c>
      <c r="E25" s="181" t="inlineStr">
        <is>
          <t>Data Entry</t>
        </is>
      </c>
      <c r="H25" s="16" t="inlineStr">
        <is>
          <t>Jason Werner</t>
        </is>
      </c>
      <c r="I25" s="17" t="inlineStr">
        <is>
          <t>jwerner</t>
        </is>
      </c>
      <c r="L25" s="92" t="n"/>
      <c r="M25" s="93" t="n"/>
      <c r="AH25" s="63" t="inlineStr">
        <is>
          <t>MN</t>
        </is>
      </c>
      <c r="AI25" s="64" t="inlineStr">
        <is>
          <t>Minnesota</t>
        </is>
      </c>
      <c r="AK25" s="90" t="n"/>
      <c r="AL25" s="87" t="inlineStr">
        <is>
          <t>Aminullah Ansari</t>
        </is>
      </c>
      <c r="AM25" s="87" t="inlineStr">
        <is>
          <t>aansari@safestreets.com</t>
        </is>
      </c>
      <c r="AN25" s="87" t="inlineStr">
        <is>
          <t>User</t>
        </is>
      </c>
      <c r="AO25" s="87" t="inlineStr">
        <is>
          <t>Yes</t>
        </is>
      </c>
      <c r="AP25" s="88" t="n">
        <v>4</v>
      </c>
      <c r="AQ25" s="89" t="n">
        <v>5</v>
      </c>
    </row>
    <row r="26" ht="15.75" customHeight="1" s="132" thickBot="1">
      <c r="B26" s="186" t="inlineStr">
        <is>
          <t>Dealer Program Coordinator</t>
        </is>
      </c>
      <c r="C26" s="33" t="inlineStr">
        <is>
          <t>Dealer Program Coordinator</t>
        </is>
      </c>
      <c r="E26" s="182" t="inlineStr">
        <is>
          <t>Dealer Sales</t>
        </is>
      </c>
      <c r="H26" s="16" t="inlineStr">
        <is>
          <t>Jazmin Bautista</t>
        </is>
      </c>
      <c r="I26" s="17" t="inlineStr">
        <is>
          <t>jbautista</t>
        </is>
      </c>
      <c r="L26" s="92" t="n"/>
      <c r="M26" s="93" t="n"/>
      <c r="AH26" s="63" t="inlineStr">
        <is>
          <t>MS</t>
        </is>
      </c>
      <c r="AI26" s="64" t="inlineStr">
        <is>
          <t>Mississippi</t>
        </is>
      </c>
      <c r="AK26" s="90" t="n"/>
      <c r="AL26" s="87" t="inlineStr">
        <is>
          <t>Ana Cano</t>
        </is>
      </c>
      <c r="AM26" s="87" t="inlineStr">
        <is>
          <t>acano@safestreets.com</t>
        </is>
      </c>
      <c r="AN26" s="87" t="inlineStr">
        <is>
          <t>User</t>
        </is>
      </c>
      <c r="AO26" s="87" t="inlineStr">
        <is>
          <t>Yes</t>
        </is>
      </c>
      <c r="AP26" s="88" t="n">
        <v>4</v>
      </c>
      <c r="AQ26" s="89" t="n">
        <v>6</v>
      </c>
    </row>
    <row r="27" ht="15.75" customHeight="1" s="132" thickBot="1">
      <c r="B27" s="186" t="inlineStr">
        <is>
          <t>Dealer Success Manager</t>
        </is>
      </c>
      <c r="C27" s="32" t="inlineStr">
        <is>
          <t>Dealer Success Manager</t>
        </is>
      </c>
      <c r="E27" s="181" t="inlineStr">
        <is>
          <t>Management</t>
        </is>
      </c>
      <c r="H27" s="16" t="inlineStr">
        <is>
          <t>Jeff Morgan</t>
        </is>
      </c>
      <c r="I27" s="17" t="inlineStr">
        <is>
          <t>jmorgan</t>
        </is>
      </c>
      <c r="L27" s="94" t="n"/>
      <c r="M27" s="95" t="n"/>
      <c r="AH27" s="63" t="inlineStr">
        <is>
          <t>MO</t>
        </is>
      </c>
      <c r="AI27" s="64" t="inlineStr">
        <is>
          <t>Missouri</t>
        </is>
      </c>
      <c r="AK27" s="90" t="n"/>
      <c r="AL27" s="87" t="inlineStr">
        <is>
          <t>Andrea Price</t>
        </is>
      </c>
      <c r="AM27" s="87" t="inlineStr">
        <is>
          <t>aprice@safestreets.com</t>
        </is>
      </c>
      <c r="AN27" s="87" t="inlineStr">
        <is>
          <t>User</t>
        </is>
      </c>
      <c r="AO27" s="87" t="inlineStr">
        <is>
          <t>Yes</t>
        </is>
      </c>
      <c r="AP27" s="88" t="n">
        <v>5</v>
      </c>
      <c r="AQ27" s="89" t="n">
        <v>1</v>
      </c>
    </row>
    <row r="28" ht="15.75" customHeight="1" s="132" thickBot="1">
      <c r="B28" s="186" t="inlineStr">
        <is>
          <t>Director of Account Creation</t>
        </is>
      </c>
      <c r="C28" s="32" t="inlineStr">
        <is>
          <t>Director of Account Creation</t>
        </is>
      </c>
      <c r="E28" s="181" t="inlineStr">
        <is>
          <t>Business Development</t>
        </is>
      </c>
      <c r="H28" s="16" t="inlineStr">
        <is>
          <t>Lonnie Pitts</t>
        </is>
      </c>
      <c r="I28" s="17" t="inlineStr">
        <is>
          <t>lpitts</t>
        </is>
      </c>
      <c r="AH28" s="63" t="inlineStr">
        <is>
          <t>MT</t>
        </is>
      </c>
      <c r="AI28" s="64" t="inlineStr">
        <is>
          <t>Montana</t>
        </is>
      </c>
      <c r="AK28" s="90" t="n"/>
      <c r="AL28" s="87" t="inlineStr">
        <is>
          <t>Andre Gould</t>
        </is>
      </c>
      <c r="AM28" s="87" t="inlineStr">
        <is>
          <t>agould@safestreets.com</t>
        </is>
      </c>
      <c r="AN28" s="87" t="inlineStr">
        <is>
          <t>User</t>
        </is>
      </c>
      <c r="AO28" s="87" t="inlineStr">
        <is>
          <t>Yes</t>
        </is>
      </c>
      <c r="AP28" s="88" t="n">
        <v>5</v>
      </c>
      <c r="AQ28" s="89" t="n">
        <v>2</v>
      </c>
    </row>
    <row r="29" ht="15.75" customHeight="1" s="132" thickBot="1">
      <c r="B29" s="186" t="inlineStr">
        <is>
          <t>Director of Benefits &amp; Payroll</t>
        </is>
      </c>
      <c r="C29" s="32" t="inlineStr">
        <is>
          <t>Director of Benefits &amp; Payroll</t>
        </is>
      </c>
      <c r="E29" s="181" t="inlineStr">
        <is>
          <t>Payroll</t>
        </is>
      </c>
      <c r="H29" s="16" t="inlineStr">
        <is>
          <t>Michael Peacock</t>
        </is>
      </c>
      <c r="I29" s="17" t="inlineStr">
        <is>
          <t>mpeacock</t>
        </is>
      </c>
      <c r="AH29" s="63" t="inlineStr">
        <is>
          <t>NE</t>
        </is>
      </c>
      <c r="AI29" s="64" t="inlineStr">
        <is>
          <t>Nebraska</t>
        </is>
      </c>
      <c r="AK29" s="90" t="n"/>
      <c r="AL29" s="87" t="inlineStr">
        <is>
          <t>Andrew Casares</t>
        </is>
      </c>
      <c r="AM29" s="87" t="inlineStr">
        <is>
          <t>acasares@safestreets.com</t>
        </is>
      </c>
      <c r="AN29" s="87" t="inlineStr">
        <is>
          <t>User</t>
        </is>
      </c>
      <c r="AO29" s="87" t="inlineStr">
        <is>
          <t>Yes</t>
        </is>
      </c>
      <c r="AP29" s="88" t="n">
        <v>5</v>
      </c>
      <c r="AQ29" s="89" t="n">
        <v>3</v>
      </c>
    </row>
    <row r="30" ht="15.75" customHeight="1" s="132" thickBot="1">
      <c r="B30" s="186" t="inlineStr">
        <is>
          <t>Director of Dealer Program</t>
        </is>
      </c>
      <c r="C30" s="32" t="inlineStr">
        <is>
          <t>Director of Dealer Program</t>
        </is>
      </c>
      <c r="E30" s="181" t="inlineStr">
        <is>
          <t>Management</t>
        </is>
      </c>
      <c r="H30" s="16" t="inlineStr">
        <is>
          <t>Orlando Morel</t>
        </is>
      </c>
      <c r="I30" s="17" t="inlineStr">
        <is>
          <t>omorel</t>
        </is>
      </c>
      <c r="AH30" s="63" t="inlineStr">
        <is>
          <t>NV</t>
        </is>
      </c>
      <c r="AI30" s="64" t="inlineStr">
        <is>
          <t>Nevada</t>
        </is>
      </c>
      <c r="AK30" s="90" t="n"/>
      <c r="AL30" s="87" t="inlineStr">
        <is>
          <t>Andrew Giunta</t>
        </is>
      </c>
      <c r="AM30" s="87" t="inlineStr">
        <is>
          <t>agiunta@safestreets.com</t>
        </is>
      </c>
      <c r="AN30" s="87" t="inlineStr">
        <is>
          <t>User</t>
        </is>
      </c>
      <c r="AO30" s="87" t="inlineStr">
        <is>
          <t>Yes</t>
        </is>
      </c>
      <c r="AP30" s="88" t="n">
        <v>5</v>
      </c>
      <c r="AQ30" s="89" t="n">
        <v>4</v>
      </c>
    </row>
    <row r="31" ht="15.75" customHeight="1" s="132" thickBot="1">
      <c r="B31" s="186" t="inlineStr">
        <is>
          <t>Director of Field Service Operations</t>
        </is>
      </c>
      <c r="C31" s="32" t="inlineStr">
        <is>
          <t>Director of Field Service Operations</t>
        </is>
      </c>
      <c r="E31" s="181" t="inlineStr">
        <is>
          <t>Management</t>
        </is>
      </c>
      <c r="H31" s="16" t="inlineStr">
        <is>
          <t>Ryan Molloy</t>
        </is>
      </c>
      <c r="I31" s="17" t="inlineStr">
        <is>
          <t>rmolloy</t>
        </is>
      </c>
      <c r="AH31" s="63" t="inlineStr">
        <is>
          <t>NH</t>
        </is>
      </c>
      <c r="AI31" s="64" t="inlineStr">
        <is>
          <t>New Hampshire</t>
        </is>
      </c>
      <c r="AK31" s="90" t="n"/>
      <c r="AL31" s="87" t="inlineStr">
        <is>
          <t>Andrew Wrisk</t>
        </is>
      </c>
      <c r="AM31" s="87" t="inlineStr">
        <is>
          <t>awrisk@safestreets.com</t>
        </is>
      </c>
      <c r="AN31" s="87" t="inlineStr">
        <is>
          <t>User</t>
        </is>
      </c>
      <c r="AO31" s="87" t="inlineStr">
        <is>
          <t>Yes</t>
        </is>
      </c>
      <c r="AP31" s="88" t="n">
        <v>5</v>
      </c>
      <c r="AQ31" s="89" t="n">
        <v>5</v>
      </c>
    </row>
    <row r="32" ht="15.75" customHeight="1" s="132" thickBot="1">
      <c r="B32" s="186" t="inlineStr">
        <is>
          <t>Director of Finance &amp; Accounting</t>
        </is>
      </c>
      <c r="C32" s="32" t="inlineStr">
        <is>
          <t>Director of Finance &amp; Accounting</t>
        </is>
      </c>
      <c r="E32" s="181" t="inlineStr">
        <is>
          <t>Finance</t>
        </is>
      </c>
      <c r="H32" s="16" t="inlineStr">
        <is>
          <t>Sarah Kal</t>
        </is>
      </c>
      <c r="I32" s="17" t="inlineStr">
        <is>
          <t>skal</t>
        </is>
      </c>
      <c r="AH32" s="63" t="inlineStr">
        <is>
          <t>NJ</t>
        </is>
      </c>
      <c r="AI32" s="64" t="inlineStr">
        <is>
          <t>New Jersey</t>
        </is>
      </c>
      <c r="AK32" s="90" t="n"/>
      <c r="AL32" s="87" t="inlineStr">
        <is>
          <t>Angelica Claudio</t>
        </is>
      </c>
      <c r="AM32" s="87" t="inlineStr">
        <is>
          <t>aclaudio@safestreets.com</t>
        </is>
      </c>
      <c r="AN32" s="87" t="inlineStr">
        <is>
          <t>User</t>
        </is>
      </c>
      <c r="AO32" s="87" t="inlineStr">
        <is>
          <t>Yes</t>
        </is>
      </c>
      <c r="AP32" s="88" t="n">
        <v>5</v>
      </c>
      <c r="AQ32" s="89" t="n">
        <v>6</v>
      </c>
    </row>
    <row r="33" ht="15.75" customHeight="1" s="132" thickBot="1">
      <c r="B33" s="186" t="inlineStr">
        <is>
          <t>Director of Inventory &amp; Product Strategy</t>
        </is>
      </c>
      <c r="C33" s="32" t="inlineStr">
        <is>
          <t>Director of Inventory &amp; Product Strategy</t>
        </is>
      </c>
      <c r="E33" s="181" t="inlineStr">
        <is>
          <t>Inventory</t>
        </is>
      </c>
      <c r="H33" s="16" t="inlineStr">
        <is>
          <t>Trista Sponenburgh</t>
        </is>
      </c>
      <c r="I33" s="17" t="inlineStr">
        <is>
          <t>tsponenburgh</t>
        </is>
      </c>
      <c r="AH33" s="63" t="inlineStr">
        <is>
          <t>NM</t>
        </is>
      </c>
      <c r="AI33" s="64" t="inlineStr">
        <is>
          <t>New Mexico</t>
        </is>
      </c>
      <c r="AK33" s="90" t="n"/>
      <c r="AL33" s="87" t="inlineStr">
        <is>
          <t>Angie Garcia-Paz</t>
        </is>
      </c>
      <c r="AM33" s="87" t="inlineStr">
        <is>
          <t>agarciapaz@safestreets.com</t>
        </is>
      </c>
      <c r="AN33" s="87" t="inlineStr">
        <is>
          <t>User</t>
        </is>
      </c>
      <c r="AO33" s="87" t="inlineStr">
        <is>
          <t>Yes</t>
        </is>
      </c>
      <c r="AP33" s="88" t="n">
        <v>6</v>
      </c>
      <c r="AQ33" s="89" t="n">
        <v>1</v>
      </c>
    </row>
    <row r="34" ht="15.75" customHeight="1" s="132" thickBot="1">
      <c r="B34" s="186" t="inlineStr">
        <is>
          <t>Director of IT</t>
        </is>
      </c>
      <c r="C34" s="32" t="inlineStr">
        <is>
          <t>Director of IT</t>
        </is>
      </c>
      <c r="E34" s="181" t="inlineStr">
        <is>
          <t>IT</t>
        </is>
      </c>
      <c r="H34" s="16" t="inlineStr">
        <is>
          <t>Austin Rounds</t>
        </is>
      </c>
      <c r="I34" s="17" t="inlineStr">
        <is>
          <t>arounds</t>
        </is>
      </c>
      <c r="AH34" s="63" t="inlineStr">
        <is>
          <t>NY</t>
        </is>
      </c>
      <c r="AI34" s="64" t="inlineStr">
        <is>
          <t>New York</t>
        </is>
      </c>
      <c r="AK34" s="90" t="n"/>
      <c r="AL34" s="87" t="inlineStr">
        <is>
          <t>Anne Gager</t>
        </is>
      </c>
      <c r="AM34" s="87" t="inlineStr">
        <is>
          <t>agager@safestreets.com</t>
        </is>
      </c>
      <c r="AN34" s="87" t="inlineStr">
        <is>
          <t>User</t>
        </is>
      </c>
      <c r="AO34" s="87" t="inlineStr">
        <is>
          <t>Yes</t>
        </is>
      </c>
      <c r="AP34" s="88" t="n">
        <v>6</v>
      </c>
      <c r="AQ34" s="89" t="n">
        <v>2</v>
      </c>
    </row>
    <row r="35" ht="15.75" customHeight="1" s="132" thickBot="1">
      <c r="B35" s="186" t="inlineStr">
        <is>
          <t>Director of Revenue Retention</t>
        </is>
      </c>
      <c r="C35" s="32" t="inlineStr">
        <is>
          <t>Director of Revenue Retention</t>
        </is>
      </c>
      <c r="E35" s="181" t="inlineStr">
        <is>
          <t>Collections</t>
        </is>
      </c>
      <c r="H35" s="16" t="inlineStr">
        <is>
          <t>Victor Rounds</t>
        </is>
      </c>
      <c r="I35" s="17" t="inlineStr">
        <is>
          <t>arounds</t>
        </is>
      </c>
      <c r="AH35" s="63" t="inlineStr">
        <is>
          <t>NC</t>
        </is>
      </c>
      <c r="AI35" s="64" t="inlineStr">
        <is>
          <t>North Carolina</t>
        </is>
      </c>
      <c r="AK35" s="90" t="n"/>
      <c r="AL35" s="87" t="inlineStr">
        <is>
          <t>Anthony Calenda</t>
        </is>
      </c>
      <c r="AM35" s="87" t="inlineStr">
        <is>
          <t>acalenda@safestreets.com</t>
        </is>
      </c>
      <c r="AN35" s="87" t="inlineStr">
        <is>
          <t>User</t>
        </is>
      </c>
      <c r="AO35" s="87" t="inlineStr">
        <is>
          <t>Yes</t>
        </is>
      </c>
      <c r="AP35" s="88" t="n">
        <v>6</v>
      </c>
      <c r="AQ35" s="89" t="n">
        <v>3</v>
      </c>
    </row>
    <row r="36" ht="15.75" customHeight="1" s="132" thickBot="1">
      <c r="B36" s="186" t="inlineStr">
        <is>
          <t>Director of Software Engineering</t>
        </is>
      </c>
      <c r="C36" s="32" t="inlineStr">
        <is>
          <t>Director of Software Engineering</t>
        </is>
      </c>
      <c r="E36" s="181" t="inlineStr">
        <is>
          <t>IT</t>
        </is>
      </c>
      <c r="H36" s="16" t="n"/>
      <c r="I36" s="17" t="n"/>
      <c r="AH36" s="63" t="inlineStr">
        <is>
          <t>ND</t>
        </is>
      </c>
      <c r="AI36" s="64" t="inlineStr">
        <is>
          <t>North Dakota</t>
        </is>
      </c>
      <c r="AK36" s="90" t="n"/>
      <c r="AL36" s="87" t="inlineStr">
        <is>
          <t>Anthony Jurasin</t>
        </is>
      </c>
      <c r="AM36" s="87" t="inlineStr">
        <is>
          <t>ajurasin@safestreets.com</t>
        </is>
      </c>
      <c r="AN36" s="87" t="inlineStr">
        <is>
          <t>User</t>
        </is>
      </c>
      <c r="AO36" s="87" t="inlineStr">
        <is>
          <t>Yes</t>
        </is>
      </c>
      <c r="AP36" s="88" t="n">
        <v>6</v>
      </c>
      <c r="AQ36" s="89" t="n">
        <v>4</v>
      </c>
    </row>
    <row r="37" ht="15.75" customHeight="1" s="132" thickBot="1">
      <c r="B37" s="186" t="inlineStr">
        <is>
          <t>Director of Summer Program &amp; Special Operations</t>
        </is>
      </c>
      <c r="C37" s="32" t="inlineStr">
        <is>
          <t>Director of Summer Program &amp; Special Operations</t>
        </is>
      </c>
      <c r="E37" s="181" t="inlineStr">
        <is>
          <t>Management</t>
        </is>
      </c>
      <c r="H37" s="16" t="n"/>
      <c r="I37" s="17" t="n"/>
      <c r="AH37" s="63" t="inlineStr">
        <is>
          <t>OH</t>
        </is>
      </c>
      <c r="AI37" s="64" t="inlineStr">
        <is>
          <t>Ohio</t>
        </is>
      </c>
      <c r="AK37" s="90" t="n"/>
      <c r="AL37" s="87" t="inlineStr">
        <is>
          <t>Anthony Knight</t>
        </is>
      </c>
      <c r="AM37" s="87" t="inlineStr">
        <is>
          <t>aknight@safestreets.com</t>
        </is>
      </c>
      <c r="AN37" s="87" t="inlineStr">
        <is>
          <t>User</t>
        </is>
      </c>
      <c r="AO37" s="87" t="inlineStr">
        <is>
          <t>Yes</t>
        </is>
      </c>
      <c r="AP37" s="88" t="n">
        <v>6</v>
      </c>
      <c r="AQ37" s="89" t="n">
        <v>5</v>
      </c>
    </row>
    <row r="38" ht="15.75" customHeight="1" s="132" thickBot="1">
      <c r="B38" s="186" t="inlineStr">
        <is>
          <t>Director of Technical and Support Services</t>
        </is>
      </c>
      <c r="C38" s="32" t="inlineStr">
        <is>
          <t>Director of Technical and Support Services</t>
        </is>
      </c>
      <c r="E38" s="181" t="inlineStr">
        <is>
          <t>Human Resources</t>
        </is>
      </c>
      <c r="H38" s="16" t="n"/>
      <c r="I38" s="17" t="n"/>
      <c r="AH38" s="63" t="inlineStr">
        <is>
          <t>OK</t>
        </is>
      </c>
      <c r="AI38" s="64" t="inlineStr">
        <is>
          <t>Oklahoma</t>
        </is>
      </c>
      <c r="AK38" s="90" t="n"/>
      <c r="AL38" s="87" t="inlineStr">
        <is>
          <t>Anthony Lopez</t>
        </is>
      </c>
      <c r="AM38" s="87" t="inlineStr">
        <is>
          <t>alopez@safestreets.com</t>
        </is>
      </c>
      <c r="AN38" s="87" t="inlineStr">
        <is>
          <t>User</t>
        </is>
      </c>
      <c r="AO38" s="87" t="inlineStr">
        <is>
          <t>Yes</t>
        </is>
      </c>
      <c r="AP38" s="88" t="n">
        <v>6</v>
      </c>
      <c r="AQ38" s="89" t="n">
        <v>6</v>
      </c>
    </row>
    <row r="39" ht="15.75" customHeight="1" s="132" thickBot="1">
      <c r="B39" s="186" t="inlineStr">
        <is>
          <t>Director of Training and Field Development</t>
        </is>
      </c>
      <c r="C39" s="32" t="inlineStr">
        <is>
          <t>Director of Training and Field Development</t>
        </is>
      </c>
      <c r="E39" s="181" t="inlineStr">
        <is>
          <t>Trainer</t>
        </is>
      </c>
      <c r="H39" s="16" t="n"/>
      <c r="I39" s="17" t="n"/>
      <c r="AH39" s="63" t="inlineStr">
        <is>
          <t>OR</t>
        </is>
      </c>
      <c r="AI39" s="64" t="inlineStr">
        <is>
          <t>Oregon</t>
        </is>
      </c>
      <c r="AK39" s="90" t="n"/>
      <c r="AL39" s="87" t="inlineStr">
        <is>
          <t>Anthony Rosario</t>
        </is>
      </c>
      <c r="AM39" s="87" t="inlineStr">
        <is>
          <t>arosario@safestreets.com</t>
        </is>
      </c>
      <c r="AN39" s="87" t="inlineStr">
        <is>
          <t>User</t>
        </is>
      </c>
      <c r="AO39" s="87" t="inlineStr">
        <is>
          <t>Yes</t>
        </is>
      </c>
      <c r="AP39" s="88" t="n">
        <v>7</v>
      </c>
      <c r="AQ39" s="89" t="n">
        <v>1</v>
      </c>
    </row>
    <row r="40" ht="15.75" customHeight="1" s="132" thickBot="1">
      <c r="B40" s="186" t="inlineStr">
        <is>
          <t>Efficiency &amp; Compliance Manager</t>
        </is>
      </c>
      <c r="C40" s="32" t="inlineStr">
        <is>
          <t>Efficiency &amp; Compliance Manager</t>
        </is>
      </c>
      <c r="E40" s="181" t="inlineStr">
        <is>
          <t>Administrative Support</t>
        </is>
      </c>
      <c r="H40" s="16" t="n"/>
      <c r="I40" s="17" t="n"/>
      <c r="AH40" s="63" t="inlineStr">
        <is>
          <t>PA</t>
        </is>
      </c>
      <c r="AI40" s="64" t="inlineStr">
        <is>
          <t>Pennsylvania</t>
        </is>
      </c>
      <c r="AK40" s="90" t="n"/>
      <c r="AL40" s="87" t="inlineStr">
        <is>
          <t>Anthony Vigil</t>
        </is>
      </c>
      <c r="AM40" s="87" t="inlineStr">
        <is>
          <t>avigil@safestreets.com</t>
        </is>
      </c>
      <c r="AN40" s="87" t="inlineStr">
        <is>
          <t>User</t>
        </is>
      </c>
      <c r="AO40" s="87" t="inlineStr">
        <is>
          <t>Yes</t>
        </is>
      </c>
      <c r="AP40" s="88" t="n">
        <v>7</v>
      </c>
      <c r="AQ40" s="89" t="n">
        <v>2</v>
      </c>
    </row>
    <row r="41" ht="15.75" customHeight="1" s="132" thickBot="1">
      <c r="B41" s="186" t="inlineStr">
        <is>
          <t>Employee Relations Specialist</t>
        </is>
      </c>
      <c r="C41" s="32" t="inlineStr">
        <is>
          <t>Employee Relations Specialist</t>
        </is>
      </c>
      <c r="E41" s="181" t="inlineStr">
        <is>
          <t>Human Resources</t>
        </is>
      </c>
      <c r="H41" s="16" t="n"/>
      <c r="I41" s="17" t="n"/>
      <c r="AH41" s="63" t="inlineStr">
        <is>
          <t>RI</t>
        </is>
      </c>
      <c r="AI41" s="64" t="inlineStr">
        <is>
          <t>Rhode Island</t>
        </is>
      </c>
      <c r="AK41" s="90" t="n"/>
      <c r="AL41" s="87" t="inlineStr">
        <is>
          <t>Antonio Tomasino</t>
        </is>
      </c>
      <c r="AM41" s="87" t="inlineStr">
        <is>
          <t>atomasino@safestreets.com</t>
        </is>
      </c>
      <c r="AN41" s="87" t="inlineStr">
        <is>
          <t>User</t>
        </is>
      </c>
      <c r="AO41" s="87" t="inlineStr">
        <is>
          <t>Yes</t>
        </is>
      </c>
      <c r="AP41" s="88" t="n">
        <v>7</v>
      </c>
      <c r="AQ41" s="89" t="n">
        <v>3</v>
      </c>
    </row>
    <row r="42" ht="15.75" customHeight="1" s="132" thickBot="1">
      <c r="B42" s="186" t="inlineStr">
        <is>
          <t>Field Operations Analyst</t>
        </is>
      </c>
      <c r="C42" s="32" t="inlineStr">
        <is>
          <t>Field Operations Analyst</t>
        </is>
      </c>
      <c r="E42" s="181" t="inlineStr">
        <is>
          <t>Analyst</t>
        </is>
      </c>
      <c r="H42" s="16" t="n"/>
      <c r="I42" s="17" t="n"/>
      <c r="AH42" s="63" t="inlineStr">
        <is>
          <t>SC</t>
        </is>
      </c>
      <c r="AI42" s="64" t="inlineStr">
        <is>
          <t>South Carolina</t>
        </is>
      </c>
      <c r="AK42" s="90" t="n"/>
      <c r="AL42" s="87" t="inlineStr">
        <is>
          <t>Ardis Graham</t>
        </is>
      </c>
      <c r="AM42" s="87" t="inlineStr">
        <is>
          <t>agraham@safestreets.com</t>
        </is>
      </c>
      <c r="AN42" s="87" t="inlineStr">
        <is>
          <t>User</t>
        </is>
      </c>
      <c r="AO42" s="87" t="inlineStr">
        <is>
          <t>Yes</t>
        </is>
      </c>
      <c r="AP42" s="88" t="n">
        <v>7</v>
      </c>
      <c r="AQ42" s="89" t="n">
        <v>4</v>
      </c>
    </row>
    <row r="43" ht="15.75" customHeight="1" s="132" thickBot="1">
      <c r="B43" s="186" t="inlineStr">
        <is>
          <t>Field Ops District Manager</t>
        </is>
      </c>
      <c r="C43" s="32" t="inlineStr">
        <is>
          <t>Field Ops District Manager</t>
        </is>
      </c>
      <c r="E43" s="181" t="inlineStr">
        <is>
          <t>Field Ops</t>
        </is>
      </c>
      <c r="H43" s="16" t="n"/>
      <c r="I43" s="17" t="n"/>
      <c r="AH43" s="63" t="inlineStr">
        <is>
          <t>SD</t>
        </is>
      </c>
      <c r="AI43" s="64" t="inlineStr">
        <is>
          <t>South Dakota</t>
        </is>
      </c>
      <c r="AK43" s="90" t="n"/>
      <c r="AL43" s="87" t="inlineStr">
        <is>
          <t>Ariel Ponce</t>
        </is>
      </c>
      <c r="AM43" s="87" t="inlineStr">
        <is>
          <t>aponce@safestreets.com</t>
        </is>
      </c>
      <c r="AN43" s="87" t="inlineStr">
        <is>
          <t>User</t>
        </is>
      </c>
      <c r="AO43" s="87" t="inlineStr">
        <is>
          <t>Yes</t>
        </is>
      </c>
      <c r="AP43" s="88" t="n">
        <v>7</v>
      </c>
      <c r="AQ43" s="89" t="n">
        <v>5</v>
      </c>
    </row>
    <row r="44" ht="15.75" customHeight="1" s="132" thickBot="1">
      <c r="B44" s="186" t="inlineStr">
        <is>
          <t>Field Ops Inventory Specialist</t>
        </is>
      </c>
      <c r="C44" s="32" t="inlineStr">
        <is>
          <t>Field Ops Inventory Specialist</t>
        </is>
      </c>
      <c r="E44" s="181" t="inlineStr">
        <is>
          <t>Inventory</t>
        </is>
      </c>
      <c r="H44" s="18" t="n"/>
      <c r="I44" s="19" t="n"/>
      <c r="AH44" s="63" t="inlineStr">
        <is>
          <t>TN</t>
        </is>
      </c>
      <c r="AI44" s="64" t="inlineStr">
        <is>
          <t>Tennessee</t>
        </is>
      </c>
      <c r="AK44" s="90" t="n"/>
      <c r="AL44" s="87" t="inlineStr">
        <is>
          <t>Armando Evans</t>
        </is>
      </c>
      <c r="AM44" s="87" t="inlineStr">
        <is>
          <t>aevans@safestreets.com</t>
        </is>
      </c>
      <c r="AN44" s="87" t="inlineStr">
        <is>
          <t>User</t>
        </is>
      </c>
      <c r="AO44" s="87" t="inlineStr">
        <is>
          <t>Yes</t>
        </is>
      </c>
      <c r="AP44" s="88" t="n">
        <v>7</v>
      </c>
      <c r="AQ44" s="89" t="n">
        <v>6</v>
      </c>
    </row>
    <row r="45" ht="15.75" customHeight="1" s="132" thickBot="1">
      <c r="B45" s="186" t="inlineStr">
        <is>
          <t>Finance &amp; Accounting Analyst</t>
        </is>
      </c>
      <c r="C45" s="32" t="inlineStr">
        <is>
          <t>Finance &amp; Accounting Analyst</t>
        </is>
      </c>
      <c r="E45" s="181" t="inlineStr">
        <is>
          <t>Finance</t>
        </is>
      </c>
      <c r="AH45" s="63" t="inlineStr">
        <is>
          <t>TX</t>
        </is>
      </c>
      <c r="AI45" s="64" t="inlineStr">
        <is>
          <t>Texas</t>
        </is>
      </c>
      <c r="AK45" s="90" t="n"/>
      <c r="AL45" s="87" t="inlineStr">
        <is>
          <t>Aron Gonzales</t>
        </is>
      </c>
      <c r="AM45" s="87" t="inlineStr">
        <is>
          <t>agonzales@safestreets.com</t>
        </is>
      </c>
      <c r="AN45" s="87" t="inlineStr">
        <is>
          <t>User</t>
        </is>
      </c>
      <c r="AO45" s="87" t="inlineStr">
        <is>
          <t>Yes</t>
        </is>
      </c>
      <c r="AP45" s="88" t="n">
        <v>8</v>
      </c>
      <c r="AQ45" s="89" t="n">
        <v>1</v>
      </c>
    </row>
    <row r="46" ht="15.75" customHeight="1" s="132" thickBot="1">
      <c r="B46" s="186" t="inlineStr">
        <is>
          <t>Front-End Design Intern</t>
        </is>
      </c>
      <c r="C46" s="32" t="inlineStr">
        <is>
          <t>Front-End Design Intern</t>
        </is>
      </c>
      <c r="E46" s="181" t="inlineStr">
        <is>
          <t>IT</t>
        </is>
      </c>
      <c r="AH46" s="63" t="inlineStr">
        <is>
          <t>UT</t>
        </is>
      </c>
      <c r="AI46" s="64" t="inlineStr">
        <is>
          <t>Utah</t>
        </is>
      </c>
      <c r="AK46" s="90" t="n"/>
      <c r="AL46" s="87" t="inlineStr">
        <is>
          <t>Artur Koslinski</t>
        </is>
      </c>
      <c r="AM46" s="87" t="inlineStr">
        <is>
          <t>akoslinski@safestreets.com</t>
        </is>
      </c>
      <c r="AN46" s="87" t="inlineStr">
        <is>
          <t>User</t>
        </is>
      </c>
      <c r="AO46" s="87" t="inlineStr">
        <is>
          <t>Yes</t>
        </is>
      </c>
      <c r="AP46" s="88" t="n">
        <v>8</v>
      </c>
      <c r="AQ46" s="89" t="n">
        <v>2</v>
      </c>
    </row>
    <row r="47" ht="15.75" customHeight="1" s="132" thickBot="1">
      <c r="B47" s="186" t="inlineStr">
        <is>
          <t>Funding Agent</t>
        </is>
      </c>
      <c r="C47" s="32" t="inlineStr">
        <is>
          <t>Funding Agent</t>
        </is>
      </c>
      <c r="E47" s="181" t="inlineStr">
        <is>
          <t>Costing/Funding/Data</t>
        </is>
      </c>
      <c r="AH47" s="63" t="inlineStr">
        <is>
          <t>VT</t>
        </is>
      </c>
      <c r="AI47" s="64" t="inlineStr">
        <is>
          <t>Vermont</t>
        </is>
      </c>
      <c r="AK47" s="90" t="n"/>
      <c r="AL47" s="87" t="inlineStr">
        <is>
          <t>Asa Hatch</t>
        </is>
      </c>
      <c r="AM47" s="87" t="inlineStr">
        <is>
          <t>ahatch@safestreets.com</t>
        </is>
      </c>
      <c r="AN47" s="87" t="inlineStr">
        <is>
          <t>User</t>
        </is>
      </c>
      <c r="AO47" s="87" t="inlineStr">
        <is>
          <t>Yes</t>
        </is>
      </c>
      <c r="AP47" s="88" t="n">
        <v>8</v>
      </c>
      <c r="AQ47" s="89" t="n">
        <v>3</v>
      </c>
    </row>
    <row r="48" ht="15.75" customHeight="1" s="132" thickBot="1">
      <c r="B48" s="186" t="inlineStr">
        <is>
          <t>Funding Manager</t>
        </is>
      </c>
      <c r="C48" s="32" t="inlineStr">
        <is>
          <t>Funding Manager</t>
        </is>
      </c>
      <c r="E48" s="181" t="inlineStr">
        <is>
          <t>Costing/Funding/Data</t>
        </is>
      </c>
      <c r="AH48" s="63" t="inlineStr">
        <is>
          <t>VA</t>
        </is>
      </c>
      <c r="AI48" s="64" t="inlineStr">
        <is>
          <t>Virginia</t>
        </is>
      </c>
      <c r="AK48" s="90" t="n"/>
      <c r="AL48" s="87" t="inlineStr">
        <is>
          <t>Ashley Ponce</t>
        </is>
      </c>
      <c r="AM48" s="87" t="inlineStr">
        <is>
          <t>asponce@safestreets.com</t>
        </is>
      </c>
      <c r="AN48" s="87" t="inlineStr">
        <is>
          <t>User</t>
        </is>
      </c>
      <c r="AO48" s="87" t="inlineStr">
        <is>
          <t>Yes</t>
        </is>
      </c>
      <c r="AP48" s="88" t="n">
        <v>8</v>
      </c>
      <c r="AQ48" s="89" t="n">
        <v>4</v>
      </c>
    </row>
    <row r="49" ht="15.75" customHeight="1" s="132" thickBot="1">
      <c r="B49" s="186" t="inlineStr">
        <is>
          <t>Funding Specialist</t>
        </is>
      </c>
      <c r="C49" s="32" t="inlineStr">
        <is>
          <t>Funding Specialist</t>
        </is>
      </c>
      <c r="E49" s="181" t="inlineStr">
        <is>
          <t>Costing/Funding/Data</t>
        </is>
      </c>
      <c r="AH49" s="63" t="inlineStr">
        <is>
          <t>WA</t>
        </is>
      </c>
      <c r="AI49" s="64" t="inlineStr">
        <is>
          <t>Washington</t>
        </is>
      </c>
      <c r="AK49" s="90" t="n"/>
      <c r="AL49" s="87" t="inlineStr">
        <is>
          <t>Ashli McEvilly</t>
        </is>
      </c>
      <c r="AM49" s="87" t="inlineStr">
        <is>
          <t>amcevilly@safestreets.com</t>
        </is>
      </c>
      <c r="AN49" s="87" t="inlineStr">
        <is>
          <t>User</t>
        </is>
      </c>
      <c r="AO49" s="87" t="inlineStr">
        <is>
          <t>Yes</t>
        </is>
      </c>
      <c r="AP49" s="88" t="n">
        <v>8</v>
      </c>
      <c r="AQ49" s="89" t="n">
        <v>5</v>
      </c>
    </row>
    <row r="50" ht="15.75" customHeight="1" s="132" thickBot="1">
      <c r="B50" s="186" t="inlineStr">
        <is>
          <t>General Counsel</t>
        </is>
      </c>
      <c r="C50" s="32" t="inlineStr">
        <is>
          <t>General Counsel</t>
        </is>
      </c>
      <c r="E50" s="181" t="inlineStr">
        <is>
          <t>Management</t>
        </is>
      </c>
      <c r="AH50" s="63" t="inlineStr">
        <is>
          <t>WV</t>
        </is>
      </c>
      <c r="AI50" s="64" t="inlineStr">
        <is>
          <t>West Virginia</t>
        </is>
      </c>
      <c r="AK50" s="90" t="n"/>
      <c r="AL50" s="87" t="inlineStr">
        <is>
          <t>Atilla Garay</t>
        </is>
      </c>
      <c r="AM50" s="87" t="inlineStr">
        <is>
          <t>agaray@safestreets.com</t>
        </is>
      </c>
      <c r="AN50" s="87" t="inlineStr">
        <is>
          <t>User</t>
        </is>
      </c>
      <c r="AO50" s="87" t="inlineStr">
        <is>
          <t>Yes</t>
        </is>
      </c>
      <c r="AP50" s="88" t="n">
        <v>8</v>
      </c>
      <c r="AQ50" s="89" t="n">
        <v>6</v>
      </c>
    </row>
    <row r="51" ht="15.75" customHeight="1" s="132" thickBot="1">
      <c r="B51" s="186" t="inlineStr">
        <is>
          <t>Graphic Designer</t>
        </is>
      </c>
      <c r="C51" s="32" t="inlineStr">
        <is>
          <t>Graphic Designer</t>
        </is>
      </c>
      <c r="E51" s="181" t="inlineStr">
        <is>
          <t>Marketing</t>
        </is>
      </c>
      <c r="AH51" s="63" t="inlineStr">
        <is>
          <t>WI</t>
        </is>
      </c>
      <c r="AI51" s="64" t="inlineStr">
        <is>
          <t>Wisconsin</t>
        </is>
      </c>
      <c r="AK51" s="90" t="n"/>
      <c r="AL51" s="87" t="inlineStr">
        <is>
          <t>Atreyeu Taylor</t>
        </is>
      </c>
      <c r="AM51" s="87" t="inlineStr">
        <is>
          <t>ataylor@safestreets.com</t>
        </is>
      </c>
      <c r="AN51" s="87" t="inlineStr">
        <is>
          <t>User</t>
        </is>
      </c>
      <c r="AO51" s="87" t="inlineStr">
        <is>
          <t>Yes</t>
        </is>
      </c>
      <c r="AP51" s="88" t="n">
        <v>9</v>
      </c>
      <c r="AQ51" s="89" t="n">
        <v>1</v>
      </c>
    </row>
    <row r="52" ht="15.75" customHeight="1" s="132" thickBot="1">
      <c r="B52" s="186" t="inlineStr">
        <is>
          <t>Head of Recruiting &amp; Deployment</t>
        </is>
      </c>
      <c r="C52" s="32" t="inlineStr">
        <is>
          <t>Head of Recruiting &amp; Deployment</t>
        </is>
      </c>
      <c r="E52" s="181" t="inlineStr">
        <is>
          <t>Administrative Support</t>
        </is>
      </c>
      <c r="AH52" s="63" t="inlineStr">
        <is>
          <t>WY</t>
        </is>
      </c>
      <c r="AI52" s="64" t="inlineStr">
        <is>
          <t>Wyoming</t>
        </is>
      </c>
      <c r="AK52" s="90" t="n"/>
      <c r="AL52" s="87" t="inlineStr">
        <is>
          <t>Austin Rounds</t>
        </is>
      </c>
      <c r="AM52" s="87" t="inlineStr">
        <is>
          <t>arounds@safestreets.com</t>
        </is>
      </c>
      <c r="AN52" s="87" t="inlineStr">
        <is>
          <t>User</t>
        </is>
      </c>
      <c r="AO52" s="87" t="inlineStr">
        <is>
          <t>Yes</t>
        </is>
      </c>
      <c r="AP52" s="88" t="n">
        <v>9</v>
      </c>
      <c r="AQ52" s="89" t="n">
        <v>2</v>
      </c>
    </row>
    <row r="53" ht="15.75" customHeight="1" s="132" thickBot="1">
      <c r="B53" s="186" t="inlineStr">
        <is>
          <t>HR Assistant</t>
        </is>
      </c>
      <c r="C53" s="32" t="inlineStr">
        <is>
          <t>HR Assistant</t>
        </is>
      </c>
      <c r="E53" s="181" t="inlineStr">
        <is>
          <t>Human Resources</t>
        </is>
      </c>
      <c r="AH53" s="63" t="inlineStr">
        <is>
          <t>NJ</t>
        </is>
      </c>
      <c r="AI53" s="64" t="inlineStr">
        <is>
          <t>New Jersey</t>
        </is>
      </c>
      <c r="AK53" s="90" t="n"/>
      <c r="AL53" s="87" t="inlineStr">
        <is>
          <t>Austin Shafer</t>
        </is>
      </c>
      <c r="AM53" s="87" t="inlineStr">
        <is>
          <t>ashafer@safestreets.com</t>
        </is>
      </c>
      <c r="AN53" s="87" t="inlineStr">
        <is>
          <t>User</t>
        </is>
      </c>
      <c r="AO53" s="87" t="inlineStr">
        <is>
          <t>Yes</t>
        </is>
      </c>
      <c r="AP53" s="88" t="n">
        <v>9</v>
      </c>
      <c r="AQ53" s="89" t="n">
        <v>3</v>
      </c>
    </row>
    <row r="54" ht="15.75" customHeight="1" s="132" thickBot="1">
      <c r="B54" s="186" t="inlineStr">
        <is>
          <t>HR Manager</t>
        </is>
      </c>
      <c r="C54" s="32" t="inlineStr">
        <is>
          <t>HR Manager</t>
        </is>
      </c>
      <c r="E54" s="181" t="inlineStr">
        <is>
          <t>Human Resources</t>
        </is>
      </c>
      <c r="AH54" s="63" t="inlineStr">
        <is>
          <t>NM</t>
        </is>
      </c>
      <c r="AI54" s="64" t="inlineStr">
        <is>
          <t>New Mexico</t>
        </is>
      </c>
      <c r="AK54" s="90" t="n"/>
      <c r="AL54" s="87" t="inlineStr">
        <is>
          <t>Avery Babcock</t>
        </is>
      </c>
      <c r="AM54" s="87" t="inlineStr">
        <is>
          <t>ababcock@safestreets.com</t>
        </is>
      </c>
      <c r="AN54" s="87" t="inlineStr">
        <is>
          <t>User</t>
        </is>
      </c>
      <c r="AO54" s="87" t="inlineStr">
        <is>
          <t>Yes</t>
        </is>
      </c>
      <c r="AP54" s="88" t="n">
        <v>9</v>
      </c>
      <c r="AQ54" s="89" t="n">
        <v>4</v>
      </c>
    </row>
    <row r="55" ht="15.75" customHeight="1" s="132" thickBot="1">
      <c r="B55" s="186" t="inlineStr">
        <is>
          <t>Human Resources Generalist</t>
        </is>
      </c>
      <c r="C55" s="32" t="inlineStr">
        <is>
          <t>Human Resources Generalist</t>
        </is>
      </c>
      <c r="E55" s="181" t="inlineStr">
        <is>
          <t>Human Resources</t>
        </is>
      </c>
      <c r="AH55" s="63" t="inlineStr">
        <is>
          <t>NY</t>
        </is>
      </c>
      <c r="AI55" s="64" t="inlineStr">
        <is>
          <t>New York</t>
        </is>
      </c>
      <c r="AK55" s="90" t="n"/>
      <c r="AL55" s="87" t="inlineStr">
        <is>
          <t>Avri Smith</t>
        </is>
      </c>
      <c r="AM55" s="87" t="inlineStr">
        <is>
          <t>asmith@safestreets.com</t>
        </is>
      </c>
      <c r="AN55" s="87" t="inlineStr">
        <is>
          <t>User</t>
        </is>
      </c>
      <c r="AO55" s="87" t="inlineStr">
        <is>
          <t>Yes</t>
        </is>
      </c>
      <c r="AP55" s="88" t="n">
        <v>9</v>
      </c>
      <c r="AQ55" s="89" t="n">
        <v>5</v>
      </c>
    </row>
    <row r="56" ht="15.75" customHeight="1" s="132" thickBot="1">
      <c r="B56" s="186" t="inlineStr">
        <is>
          <t>INSIDE SALES - BLUE</t>
        </is>
      </c>
      <c r="C56" s="32" t="inlineStr">
        <is>
          <t>INSIDE SALES - BLUE</t>
        </is>
      </c>
      <c r="E56" s="181" t="inlineStr">
        <is>
          <t>Inside Sales: Sales Reps</t>
        </is>
      </c>
      <c r="AH56" s="63" t="inlineStr">
        <is>
          <t>NC</t>
        </is>
      </c>
      <c r="AI56" s="64" t="inlineStr">
        <is>
          <t>North Carolina</t>
        </is>
      </c>
      <c r="AK56" s="90" t="n"/>
      <c r="AL56" s="87" t="inlineStr">
        <is>
          <t>Beki Brickman</t>
        </is>
      </c>
      <c r="AM56" s="87" t="inlineStr">
        <is>
          <t>bbrickman@safestreets.com</t>
        </is>
      </c>
      <c r="AN56" s="87" t="inlineStr">
        <is>
          <t>User</t>
        </is>
      </c>
      <c r="AO56" s="87" t="inlineStr">
        <is>
          <t>Yes</t>
        </is>
      </c>
      <c r="AP56" s="88" t="n">
        <v>9</v>
      </c>
      <c r="AQ56" s="89" t="n">
        <v>6</v>
      </c>
    </row>
    <row r="57" ht="15.75" customHeight="1" s="132" thickBot="1">
      <c r="B57" s="186" t="inlineStr">
        <is>
          <t>Inside Sales - DIY</t>
        </is>
      </c>
      <c r="C57" s="32" t="inlineStr">
        <is>
          <t>Inside Sales - DIY</t>
        </is>
      </c>
      <c r="E57" s="181" t="inlineStr">
        <is>
          <t>Sales Reps: Inside Sales</t>
        </is>
      </c>
      <c r="AH57" s="63" t="inlineStr">
        <is>
          <t>ND</t>
        </is>
      </c>
      <c r="AI57" s="64" t="inlineStr">
        <is>
          <t>North Dakota</t>
        </is>
      </c>
      <c r="AK57" s="90" t="n"/>
      <c r="AL57" s="87" t="inlineStr">
        <is>
          <t>Belicia Buena-Terrones</t>
        </is>
      </c>
      <c r="AM57" s="87" t="inlineStr">
        <is>
          <t>bbuenaterrones@safestreets.com</t>
        </is>
      </c>
      <c r="AN57" s="87" t="inlineStr">
        <is>
          <t>User</t>
        </is>
      </c>
      <c r="AO57" s="87" t="inlineStr">
        <is>
          <t>Yes</t>
        </is>
      </c>
      <c r="AP57" s="88" t="n">
        <v>10</v>
      </c>
      <c r="AQ57" s="89" t="n">
        <v>1</v>
      </c>
    </row>
    <row r="58" ht="15.75" customHeight="1" s="132" thickBot="1">
      <c r="B58" s="186" t="inlineStr">
        <is>
          <t>Inside Sales - Manager</t>
        </is>
      </c>
      <c r="C58" s="32" t="inlineStr">
        <is>
          <t>Inside Sales - Manager</t>
        </is>
      </c>
      <c r="E58" s="181" t="inlineStr">
        <is>
          <t>Inside Sales: Sales Reps</t>
        </is>
      </c>
      <c r="AH58" s="63" t="inlineStr">
        <is>
          <t>OH</t>
        </is>
      </c>
      <c r="AI58" s="64" t="inlineStr">
        <is>
          <t>Ohio</t>
        </is>
      </c>
      <c r="AK58" s="90" t="n"/>
      <c r="AL58" s="87" t="inlineStr">
        <is>
          <t>Benjamin Erne</t>
        </is>
      </c>
      <c r="AM58" s="87" t="inlineStr">
        <is>
          <t>berne@safestreets.com</t>
        </is>
      </c>
      <c r="AN58" s="87" t="inlineStr">
        <is>
          <t>User</t>
        </is>
      </c>
      <c r="AO58" s="87" t="inlineStr">
        <is>
          <t>Yes</t>
        </is>
      </c>
      <c r="AP58" s="88" t="n">
        <v>10</v>
      </c>
      <c r="AQ58" s="89" t="n">
        <v>2</v>
      </c>
    </row>
    <row r="59" ht="15.75" customHeight="1" s="132" thickBot="1">
      <c r="B59" s="186" t="inlineStr">
        <is>
          <t>Inside Sales - Remote Rep</t>
        </is>
      </c>
      <c r="C59" s="32" t="inlineStr">
        <is>
          <t>Inside Sales - Remote Rep</t>
        </is>
      </c>
      <c r="E59" s="181" t="inlineStr">
        <is>
          <t>Sales Reps: Inside Sales</t>
        </is>
      </c>
      <c r="AH59" s="63" t="inlineStr">
        <is>
          <t>OK</t>
        </is>
      </c>
      <c r="AI59" s="64" t="inlineStr">
        <is>
          <t>Oklahoma</t>
        </is>
      </c>
      <c r="AK59" s="90" t="n"/>
      <c r="AL59" s="87" t="inlineStr">
        <is>
          <t>Benjamin Jefferson</t>
        </is>
      </c>
      <c r="AM59" s="87" t="inlineStr">
        <is>
          <t>bjefferson@safestreets.com</t>
        </is>
      </c>
      <c r="AN59" s="87" t="inlineStr">
        <is>
          <t>User</t>
        </is>
      </c>
      <c r="AO59" s="87" t="inlineStr">
        <is>
          <t>Yes</t>
        </is>
      </c>
      <c r="AP59" s="88" t="n">
        <v>10</v>
      </c>
      <c r="AQ59" s="89" t="n">
        <v>3</v>
      </c>
    </row>
    <row r="60" ht="15.75" customHeight="1" s="132" thickBot="1">
      <c r="B60" s="186" t="inlineStr">
        <is>
          <t>Inside Sales - Sales Rep</t>
        </is>
      </c>
      <c r="C60" s="33" t="inlineStr">
        <is>
          <t>Inside Sales - Sales Rep</t>
        </is>
      </c>
      <c r="E60" s="182" t="inlineStr">
        <is>
          <t>Sales Reps: Inside Sales</t>
        </is>
      </c>
      <c r="AH60" s="63" t="inlineStr">
        <is>
          <t>OR</t>
        </is>
      </c>
      <c r="AI60" s="64" t="inlineStr">
        <is>
          <t>Oregon</t>
        </is>
      </c>
      <c r="AK60" s="90" t="n"/>
      <c r="AL60" s="87" t="inlineStr">
        <is>
          <t>Ben Schauerhamer</t>
        </is>
      </c>
      <c r="AM60" s="87" t="inlineStr">
        <is>
          <t>bschauerhamer@safestreets.com</t>
        </is>
      </c>
      <c r="AN60" s="87" t="inlineStr">
        <is>
          <t>User</t>
        </is>
      </c>
      <c r="AO60" s="87" t="inlineStr">
        <is>
          <t>Yes</t>
        </is>
      </c>
      <c r="AP60" s="88" t="n">
        <v>10</v>
      </c>
      <c r="AQ60" s="89" t="n">
        <v>4</v>
      </c>
    </row>
    <row r="61" ht="15.75" customHeight="1" s="132" thickBot="1">
      <c r="B61" s="186" t="inlineStr">
        <is>
          <t>Inside Sales - Senior Rep</t>
        </is>
      </c>
      <c r="C61" s="32" t="inlineStr">
        <is>
          <t>Inside Sales - Senior Rep</t>
        </is>
      </c>
      <c r="E61" s="181" t="inlineStr">
        <is>
          <t>Sales Reps: Inside Sales</t>
        </is>
      </c>
      <c r="AH61" s="63" t="inlineStr">
        <is>
          <t>PA</t>
        </is>
      </c>
      <c r="AI61" s="64" t="inlineStr">
        <is>
          <t>Pennsylvania</t>
        </is>
      </c>
      <c r="AK61" s="90" t="n"/>
      <c r="AL61" s="87" t="inlineStr">
        <is>
          <t>Beny Marinez</t>
        </is>
      </c>
      <c r="AM61" s="87" t="inlineStr">
        <is>
          <t>bmartinez@safestreets.com</t>
        </is>
      </c>
      <c r="AN61" s="87" t="inlineStr">
        <is>
          <t>User</t>
        </is>
      </c>
      <c r="AO61" s="87" t="inlineStr">
        <is>
          <t>Yes</t>
        </is>
      </c>
      <c r="AP61" s="88" t="n">
        <v>10</v>
      </c>
      <c r="AQ61" s="89" t="n">
        <v>5</v>
      </c>
    </row>
    <row r="62" ht="15.75" customHeight="1" s="132" thickBot="1">
      <c r="B62" s="186" t="inlineStr">
        <is>
          <t>Inside Sales Agent</t>
        </is>
      </c>
      <c r="C62" s="32" t="inlineStr">
        <is>
          <t>Inside Sales Agent</t>
        </is>
      </c>
      <c r="E62" s="181" t="inlineStr">
        <is>
          <t>Inside Sales: Sales Reps</t>
        </is>
      </c>
      <c r="AH62" s="63" t="inlineStr">
        <is>
          <t>RI</t>
        </is>
      </c>
      <c r="AI62" s="64" t="inlineStr">
        <is>
          <t>Rhode Island</t>
        </is>
      </c>
      <c r="AK62" s="90" t="n"/>
      <c r="AL62" s="87" t="inlineStr">
        <is>
          <t>Betty Murray</t>
        </is>
      </c>
      <c r="AM62" s="87" t="inlineStr">
        <is>
          <t>bemurray@safestreets.com</t>
        </is>
      </c>
      <c r="AN62" s="87" t="inlineStr">
        <is>
          <t>User</t>
        </is>
      </c>
      <c r="AO62" s="87" t="inlineStr">
        <is>
          <t>Yes</t>
        </is>
      </c>
      <c r="AP62" s="88" t="n">
        <v>10</v>
      </c>
      <c r="AQ62" s="89" t="n">
        <v>6</v>
      </c>
    </row>
    <row r="63" ht="15.75" customHeight="1" s="132" thickBot="1">
      <c r="B63" s="186" t="inlineStr">
        <is>
          <t>Inside Sales Senior Manager</t>
        </is>
      </c>
      <c r="C63" s="32" t="inlineStr">
        <is>
          <t>Inside Sales Senior Manager</t>
        </is>
      </c>
      <c r="E63" s="181" t="inlineStr">
        <is>
          <t>Management</t>
        </is>
      </c>
      <c r="AH63" s="63" t="inlineStr">
        <is>
          <t>SC</t>
        </is>
      </c>
      <c r="AI63" s="64" t="inlineStr">
        <is>
          <t>South Carolina</t>
        </is>
      </c>
      <c r="AK63" s="90" t="n"/>
      <c r="AL63" s="87" t="inlineStr">
        <is>
          <t>Bill Kelly</t>
        </is>
      </c>
      <c r="AM63" s="87" t="inlineStr">
        <is>
          <t>wkelly@safestreets.com</t>
        </is>
      </c>
      <c r="AN63" s="87" t="inlineStr">
        <is>
          <t>User</t>
        </is>
      </c>
      <c r="AO63" s="87" t="inlineStr">
        <is>
          <t>Yes</t>
        </is>
      </c>
      <c r="AP63" s="88" t="n">
        <v>11</v>
      </c>
      <c r="AQ63" s="89" t="n">
        <v>1</v>
      </c>
    </row>
    <row r="64" ht="15.75" customHeight="1" s="132" thickBot="1">
      <c r="B64" s="186" t="inlineStr">
        <is>
          <t>Inside Sales Senior Rep</t>
        </is>
      </c>
      <c r="C64" s="32" t="inlineStr">
        <is>
          <t>Inside Sales Senior Rep</t>
        </is>
      </c>
      <c r="E64" s="181" t="inlineStr">
        <is>
          <t>Field Ops</t>
        </is>
      </c>
      <c r="AH64" s="63" t="inlineStr">
        <is>
          <t>SD</t>
        </is>
      </c>
      <c r="AI64" s="64" t="inlineStr">
        <is>
          <t>South Dakota</t>
        </is>
      </c>
      <c r="AK64" s="90" t="n"/>
      <c r="AL64" s="87" t="inlineStr">
        <is>
          <t>Bill Seigal</t>
        </is>
      </c>
      <c r="AM64" s="87" t="inlineStr">
        <is>
          <t>bseigal@safestreets.com</t>
        </is>
      </c>
      <c r="AN64" s="87" t="inlineStr">
        <is>
          <t>User</t>
        </is>
      </c>
      <c r="AO64" s="87" t="inlineStr">
        <is>
          <t>Yes</t>
        </is>
      </c>
      <c r="AP64" s="88" t="n">
        <v>11</v>
      </c>
      <c r="AQ64" s="89" t="n">
        <v>2</v>
      </c>
    </row>
    <row r="65" ht="15.75" customHeight="1" s="132" thickBot="1">
      <c r="B65" s="186" t="inlineStr">
        <is>
          <t>Inside Sales Support</t>
        </is>
      </c>
      <c r="C65" s="32" t="inlineStr">
        <is>
          <t>Inside Sales Support</t>
        </is>
      </c>
      <c r="E65" s="181" t="inlineStr">
        <is>
          <t>Administrative Support</t>
        </is>
      </c>
      <c r="AH65" s="63" t="inlineStr">
        <is>
          <t>TN</t>
        </is>
      </c>
      <c r="AI65" s="64" t="inlineStr">
        <is>
          <t>Tennessee</t>
        </is>
      </c>
      <c r="AK65" s="90" t="n"/>
      <c r="AL65" s="87" t="inlineStr">
        <is>
          <t>Bradley Watson</t>
        </is>
      </c>
      <c r="AM65" s="87" t="inlineStr">
        <is>
          <t>bwatson@safestreets.com</t>
        </is>
      </c>
      <c r="AN65" s="87" t="inlineStr">
        <is>
          <t>User</t>
        </is>
      </c>
      <c r="AO65" s="87" t="inlineStr">
        <is>
          <t>Yes</t>
        </is>
      </c>
      <c r="AP65" s="88" t="n">
        <v>11</v>
      </c>
      <c r="AQ65" s="89" t="n">
        <v>3</v>
      </c>
    </row>
    <row r="66" ht="15.75" customHeight="1" s="132" thickBot="1">
      <c r="B66" s="186" t="inlineStr">
        <is>
          <t>Installation Consultant</t>
        </is>
      </c>
      <c r="C66" s="32" t="inlineStr">
        <is>
          <t>Installation Consultant</t>
        </is>
      </c>
      <c r="E66" s="181" t="inlineStr">
        <is>
          <t>Field Ops</t>
        </is>
      </c>
      <c r="AH66" s="63" t="inlineStr">
        <is>
          <t>TX</t>
        </is>
      </c>
      <c r="AI66" s="64" t="inlineStr">
        <is>
          <t>Texas</t>
        </is>
      </c>
      <c r="AK66" s="90" t="n"/>
      <c r="AL66" s="87" t="inlineStr">
        <is>
          <t>Brad Sponenburgh</t>
        </is>
      </c>
      <c r="AM66" s="87" t="inlineStr">
        <is>
          <t>bsponenburgh@safestreets.com</t>
        </is>
      </c>
      <c r="AN66" s="87" t="inlineStr">
        <is>
          <t>User</t>
        </is>
      </c>
      <c r="AO66" s="87" t="inlineStr">
        <is>
          <t>Yes</t>
        </is>
      </c>
      <c r="AP66" s="88" t="n">
        <v>11</v>
      </c>
      <c r="AQ66" s="89" t="n">
        <v>4</v>
      </c>
    </row>
    <row r="67" ht="15.75" customHeight="1" s="132" thickBot="1">
      <c r="B67" s="186" t="inlineStr">
        <is>
          <t>Installation Consultant - Sub Contractor</t>
        </is>
      </c>
      <c r="C67" s="32" t="inlineStr">
        <is>
          <t>Installation Consultant - Sub Contractor</t>
        </is>
      </c>
      <c r="E67" s="181" t="inlineStr">
        <is>
          <t>Field Ops</t>
        </is>
      </c>
      <c r="AH67" s="63" t="inlineStr">
        <is>
          <t>UT</t>
        </is>
      </c>
      <c r="AI67" s="64" t="inlineStr">
        <is>
          <t>Utah</t>
        </is>
      </c>
      <c r="AK67" s="90" t="n"/>
      <c r="AL67" s="87" t="inlineStr">
        <is>
          <t>Brandon Bell</t>
        </is>
      </c>
      <c r="AM67" s="87" t="inlineStr">
        <is>
          <t>bbell@safestreets.com</t>
        </is>
      </c>
      <c r="AN67" s="87" t="inlineStr">
        <is>
          <t>User</t>
        </is>
      </c>
      <c r="AO67" s="87" t="inlineStr">
        <is>
          <t>Yes</t>
        </is>
      </c>
      <c r="AP67" s="88" t="n">
        <v>11</v>
      </c>
      <c r="AQ67" s="89" t="n">
        <v>5</v>
      </c>
    </row>
    <row r="68" ht="15.75" customHeight="1" s="132" thickBot="1">
      <c r="B68" s="186" t="inlineStr">
        <is>
          <t>Inventory Control Specialist</t>
        </is>
      </c>
      <c r="C68" s="32" t="inlineStr">
        <is>
          <t>Inventory Control Specialist</t>
        </is>
      </c>
      <c r="E68" s="181" t="inlineStr">
        <is>
          <t>Inventory</t>
        </is>
      </c>
      <c r="AH68" s="63" t="inlineStr">
        <is>
          <t>VT</t>
        </is>
      </c>
      <c r="AI68" s="64" t="inlineStr">
        <is>
          <t>Vermont</t>
        </is>
      </c>
      <c r="AK68" s="90" t="n"/>
      <c r="AL68" s="87" t="inlineStr">
        <is>
          <t>Brandon McCoy</t>
        </is>
      </c>
      <c r="AM68" s="87" t="inlineStr">
        <is>
          <t>bmccoy@safestreets.com</t>
        </is>
      </c>
      <c r="AN68" s="87" t="inlineStr">
        <is>
          <t>User</t>
        </is>
      </c>
      <c r="AO68" s="87" t="inlineStr">
        <is>
          <t>Yes</t>
        </is>
      </c>
      <c r="AP68" s="88" t="n">
        <v>11</v>
      </c>
      <c r="AQ68" s="89" t="n">
        <v>6</v>
      </c>
    </row>
    <row r="69" ht="15.75" customHeight="1" s="132" thickBot="1">
      <c r="B69" s="186" t="inlineStr">
        <is>
          <t>Inventory Manager</t>
        </is>
      </c>
      <c r="C69" s="32" t="inlineStr">
        <is>
          <t>Inventory Manager</t>
        </is>
      </c>
      <c r="E69" s="181" t="inlineStr">
        <is>
          <t>Inventory</t>
        </is>
      </c>
      <c r="AH69" s="63" t="inlineStr">
        <is>
          <t>VA</t>
        </is>
      </c>
      <c r="AI69" s="64" t="inlineStr">
        <is>
          <t>Virginia</t>
        </is>
      </c>
      <c r="AK69" s="90" t="n"/>
      <c r="AL69" s="87" t="inlineStr">
        <is>
          <t>Brandon Merritt</t>
        </is>
      </c>
      <c r="AM69" s="87" t="inlineStr">
        <is>
          <t>bmerritt@safestreets.com</t>
        </is>
      </c>
      <c r="AN69" s="87" t="inlineStr">
        <is>
          <t>User</t>
        </is>
      </c>
      <c r="AO69" s="87" t="inlineStr">
        <is>
          <t>Yes</t>
        </is>
      </c>
      <c r="AP69" s="88" t="n">
        <v>12</v>
      </c>
      <c r="AQ69" s="89" t="n">
        <v>1</v>
      </c>
    </row>
    <row r="70" ht="15.75" customHeight="1" s="132" thickBot="1">
      <c r="B70" s="186" t="inlineStr">
        <is>
          <t>Inventory Recovery Specialist</t>
        </is>
      </c>
      <c r="C70" s="32" t="inlineStr">
        <is>
          <t>Inventory Recovery Specialist</t>
        </is>
      </c>
      <c r="E70" s="181" t="inlineStr">
        <is>
          <t>Inventory</t>
        </is>
      </c>
      <c r="AH70" s="63" t="inlineStr">
        <is>
          <t>WA</t>
        </is>
      </c>
      <c r="AI70" s="64" t="inlineStr">
        <is>
          <t>Washington</t>
        </is>
      </c>
      <c r="AK70" s="90" t="n"/>
      <c r="AL70" s="87" t="inlineStr">
        <is>
          <t>Brandon Ralston</t>
        </is>
      </c>
      <c r="AM70" s="87" t="inlineStr">
        <is>
          <t>bralston@safestreets.com</t>
        </is>
      </c>
      <c r="AN70" s="87" t="inlineStr">
        <is>
          <t>User</t>
        </is>
      </c>
      <c r="AO70" s="87" t="inlineStr">
        <is>
          <t>Yes</t>
        </is>
      </c>
      <c r="AP70" s="88" t="n">
        <v>12</v>
      </c>
      <c r="AQ70" s="89" t="n">
        <v>2</v>
      </c>
    </row>
    <row r="71" ht="15.75" customHeight="1" s="132" thickBot="1">
      <c r="B71" s="186" t="inlineStr">
        <is>
          <t>Inventory Specialist Assistant</t>
        </is>
      </c>
      <c r="C71" s="32" t="inlineStr">
        <is>
          <t>Inventory Specialist Assistant</t>
        </is>
      </c>
      <c r="E71" s="181" t="inlineStr">
        <is>
          <t>Inventory</t>
        </is>
      </c>
      <c r="AH71" s="63" t="inlineStr">
        <is>
          <t>WV</t>
        </is>
      </c>
      <c r="AI71" s="64" t="inlineStr">
        <is>
          <t>West Virginia</t>
        </is>
      </c>
      <c r="AK71" s="90" t="n"/>
      <c r="AL71" s="87" t="inlineStr">
        <is>
          <t>Brandon Scott Anderson</t>
        </is>
      </c>
      <c r="AM71" s="87" t="inlineStr">
        <is>
          <t>banderson@safestreets.com</t>
        </is>
      </c>
      <c r="AN71" s="87" t="inlineStr">
        <is>
          <t>User</t>
        </is>
      </c>
      <c r="AO71" s="87" t="inlineStr">
        <is>
          <t>Yes</t>
        </is>
      </c>
      <c r="AP71" s="88" t="n">
        <v>12</v>
      </c>
      <c r="AQ71" s="89" t="n">
        <v>3</v>
      </c>
    </row>
    <row r="72" ht="15.75" customHeight="1" s="132" thickBot="1">
      <c r="B72" s="186" t="inlineStr">
        <is>
          <t>IT Principal Salesforce Solutions Architect</t>
        </is>
      </c>
      <c r="C72" s="32" t="inlineStr">
        <is>
          <t>IT Principal Salesforce Solutions Architect</t>
        </is>
      </c>
      <c r="E72" s="181" t="inlineStr">
        <is>
          <t>IT</t>
        </is>
      </c>
      <c r="F72" t="inlineStr">
        <is>
          <t>Added 11/23/20</t>
        </is>
      </c>
      <c r="AH72" s="63" t="inlineStr">
        <is>
          <t>WI</t>
        </is>
      </c>
      <c r="AI72" s="64" t="inlineStr">
        <is>
          <t>Wisconsin</t>
        </is>
      </c>
      <c r="AK72" s="90" t="n"/>
      <c r="AL72" s="87" t="inlineStr">
        <is>
          <t>Brandon Smith</t>
        </is>
      </c>
      <c r="AM72" s="87" t="inlineStr">
        <is>
          <t>bsmith@safestreets.com</t>
        </is>
      </c>
      <c r="AN72" s="87" t="inlineStr">
        <is>
          <t>User</t>
        </is>
      </c>
      <c r="AO72" s="87" t="inlineStr">
        <is>
          <t>Yes</t>
        </is>
      </c>
      <c r="AP72" s="88" t="n">
        <v>12</v>
      </c>
      <c r="AQ72" s="89" t="n">
        <v>4</v>
      </c>
    </row>
    <row r="73" ht="15.75" customHeight="1" s="132" thickBot="1">
      <c r="B73" s="186" t="inlineStr">
        <is>
          <t>Lead - Installation Consultant</t>
        </is>
      </c>
      <c r="C73" s="32" t="inlineStr">
        <is>
          <t>Lead - Installation Consultant</t>
        </is>
      </c>
      <c r="E73" s="181" t="inlineStr">
        <is>
          <t>Field Ops</t>
        </is>
      </c>
      <c r="AH73" s="65" t="inlineStr">
        <is>
          <t>WY</t>
        </is>
      </c>
      <c r="AI73" s="66" t="inlineStr">
        <is>
          <t>Wyoming</t>
        </is>
      </c>
      <c r="AK73" s="90" t="n"/>
      <c r="AL73" s="87" t="inlineStr">
        <is>
          <t>Brandon Wareing</t>
        </is>
      </c>
      <c r="AM73" s="87" t="inlineStr">
        <is>
          <t>bwareing@safestreets.com</t>
        </is>
      </c>
      <c r="AN73" s="87" t="inlineStr">
        <is>
          <t>User</t>
        </is>
      </c>
      <c r="AO73" s="87" t="inlineStr">
        <is>
          <t>Yes</t>
        </is>
      </c>
      <c r="AP73" s="88" t="n">
        <v>12</v>
      </c>
      <c r="AQ73" s="89" t="n">
        <v>5</v>
      </c>
    </row>
    <row r="74" ht="15.75" customHeight="1" s="132" thickBot="1">
      <c r="B74" s="186" t="inlineStr">
        <is>
          <t>Manager of  Business Intelligence</t>
        </is>
      </c>
      <c r="C74" s="32" t="inlineStr">
        <is>
          <t>Manager of  Business Intelligence</t>
        </is>
      </c>
      <c r="E74" s="181" t="inlineStr">
        <is>
          <t>IT</t>
        </is>
      </c>
      <c r="AK74" s="90" t="n"/>
      <c r="AL74" s="87" t="inlineStr">
        <is>
          <t>Braxton Boyle</t>
        </is>
      </c>
      <c r="AM74" s="87" t="inlineStr">
        <is>
          <t>bboyle@safestreets.com</t>
        </is>
      </c>
      <c r="AN74" s="87" t="inlineStr">
        <is>
          <t>User</t>
        </is>
      </c>
      <c r="AO74" s="87" t="inlineStr">
        <is>
          <t>Yes</t>
        </is>
      </c>
      <c r="AP74" s="88" t="n">
        <v>12</v>
      </c>
      <c r="AQ74" s="89" t="n">
        <v>6</v>
      </c>
    </row>
    <row r="75" ht="15.75" customHeight="1" s="132" thickBot="1">
      <c r="B75" s="186" t="inlineStr">
        <is>
          <t>Manager of Partnership Development</t>
        </is>
      </c>
      <c r="C75" s="32" t="inlineStr">
        <is>
          <t>Manager of Partnership Development</t>
        </is>
      </c>
      <c r="E75" s="181" t="inlineStr">
        <is>
          <t>Marketing</t>
        </is>
      </c>
      <c r="AK75" s="90" t="n"/>
      <c r="AL75" s="87" t="inlineStr">
        <is>
          <t>Breanne Gibb</t>
        </is>
      </c>
      <c r="AM75" s="87" t="inlineStr">
        <is>
          <t>bgibb@safestreets.com</t>
        </is>
      </c>
      <c r="AN75" s="87" t="inlineStr">
        <is>
          <t>User</t>
        </is>
      </c>
      <c r="AO75" s="87" t="inlineStr">
        <is>
          <t>Yes</t>
        </is>
      </c>
      <c r="AP75" s="88" t="n">
        <v>13</v>
      </c>
      <c r="AQ75" s="89" t="n">
        <v>1</v>
      </c>
    </row>
    <row r="76" ht="15.75" customHeight="1" s="132" thickBot="1">
      <c r="B76" s="186" t="inlineStr">
        <is>
          <t>Manager of Partnership Operations</t>
        </is>
      </c>
      <c r="C76" s="32" t="inlineStr">
        <is>
          <t>Manager of Partnership Operations</t>
        </is>
      </c>
      <c r="E76" s="181" t="inlineStr">
        <is>
          <t>Marketing</t>
        </is>
      </c>
      <c r="AK76" s="90" t="n"/>
      <c r="AL76" s="87" t="inlineStr">
        <is>
          <t>Brendan Giusti</t>
        </is>
      </c>
      <c r="AM76" s="87" t="inlineStr">
        <is>
          <t>bgiusti@safestreets.com</t>
        </is>
      </c>
      <c r="AN76" s="87" t="inlineStr">
        <is>
          <t>User</t>
        </is>
      </c>
      <c r="AO76" s="87" t="inlineStr">
        <is>
          <t>Yes</t>
        </is>
      </c>
      <c r="AP76" s="88" t="n">
        <v>13</v>
      </c>
      <c r="AQ76" s="89" t="n">
        <v>2</v>
      </c>
    </row>
    <row r="77" ht="15.75" customHeight="1" s="132" thickBot="1">
      <c r="B77" s="186" t="inlineStr">
        <is>
          <t>Marketing</t>
        </is>
      </c>
      <c r="C77" s="32" t="inlineStr">
        <is>
          <t>Marketing</t>
        </is>
      </c>
      <c r="E77" s="181" t="inlineStr">
        <is>
          <t>Marketing Intern</t>
        </is>
      </c>
      <c r="AK77" s="90" t="n"/>
      <c r="AL77" s="87" t="inlineStr">
        <is>
          <t>Brendan Medley</t>
        </is>
      </c>
      <c r="AM77" s="87" t="inlineStr">
        <is>
          <t>bmedley@safestreets.com</t>
        </is>
      </c>
      <c r="AN77" s="87" t="inlineStr">
        <is>
          <t>User</t>
        </is>
      </c>
      <c r="AO77" s="87" t="inlineStr">
        <is>
          <t>Yes</t>
        </is>
      </c>
      <c r="AP77" s="88" t="n">
        <v>13</v>
      </c>
      <c r="AQ77" s="89" t="n">
        <v>3</v>
      </c>
    </row>
    <row r="78" ht="15.75" customHeight="1" s="132" thickBot="1">
      <c r="B78" s="186" t="inlineStr">
        <is>
          <t>Marketing Director</t>
        </is>
      </c>
      <c r="C78" s="32" t="inlineStr">
        <is>
          <t>Marketing Director</t>
        </is>
      </c>
      <c r="E78" s="181" t="inlineStr">
        <is>
          <t>Business Development</t>
        </is>
      </c>
      <c r="AK78" s="90" t="n"/>
      <c r="AL78" s="87" t="inlineStr">
        <is>
          <t>Brennan Crist</t>
        </is>
      </c>
      <c r="AM78" s="87" t="inlineStr">
        <is>
          <t>bcrist@safestreets.com</t>
        </is>
      </c>
      <c r="AN78" s="87" t="inlineStr">
        <is>
          <t>User</t>
        </is>
      </c>
      <c r="AO78" s="87" t="inlineStr">
        <is>
          <t>Yes</t>
        </is>
      </c>
      <c r="AP78" s="88" t="n">
        <v>13</v>
      </c>
      <c r="AQ78" s="89" t="n">
        <v>4</v>
      </c>
    </row>
    <row r="79" ht="15.75" customHeight="1" s="132" thickBot="1">
      <c r="B79" s="186" t="inlineStr">
        <is>
          <t>Operational Excellence Advisor</t>
        </is>
      </c>
      <c r="C79" s="32" t="inlineStr">
        <is>
          <t>Operational Excellence Advisor</t>
        </is>
      </c>
      <c r="E79" s="181" t="inlineStr">
        <is>
          <t>Business Development</t>
        </is>
      </c>
      <c r="AK79" s="90" t="n"/>
      <c r="AL79" s="87" t="inlineStr">
        <is>
          <t>Brent Hansen</t>
        </is>
      </c>
      <c r="AM79" s="87" t="inlineStr">
        <is>
          <t>bhansen@safestreets.com</t>
        </is>
      </c>
      <c r="AN79" s="87" t="inlineStr">
        <is>
          <t>User</t>
        </is>
      </c>
      <c r="AO79" s="87" t="inlineStr">
        <is>
          <t>Yes</t>
        </is>
      </c>
      <c r="AP79" s="88" t="n">
        <v>13</v>
      </c>
      <c r="AQ79" s="89" t="n">
        <v>5</v>
      </c>
    </row>
    <row r="80" ht="15.75" customHeight="1" s="132" thickBot="1">
      <c r="B80" s="186" t="inlineStr">
        <is>
          <t>Owner</t>
        </is>
      </c>
      <c r="C80" s="32" t="inlineStr">
        <is>
          <t>Owner</t>
        </is>
      </c>
      <c r="E80" s="181" t="inlineStr">
        <is>
          <t>Owners</t>
        </is>
      </c>
      <c r="AK80" s="90" t="n"/>
      <c r="AL80" s="87" t="inlineStr">
        <is>
          <t>Brent Skipper</t>
        </is>
      </c>
      <c r="AM80" s="87" t="inlineStr">
        <is>
          <t>bskipper@safestreets.com</t>
        </is>
      </c>
      <c r="AN80" s="87" t="inlineStr">
        <is>
          <t>User</t>
        </is>
      </c>
      <c r="AO80" s="87" t="inlineStr">
        <is>
          <t>Yes</t>
        </is>
      </c>
      <c r="AP80" s="88" t="n">
        <v>13</v>
      </c>
      <c r="AQ80" s="89" t="n">
        <v>6</v>
      </c>
    </row>
    <row r="81" ht="15.75" customHeight="1" s="132" thickBot="1">
      <c r="B81" s="186" t="inlineStr">
        <is>
          <t>Partner Channel &amp; Recruiting</t>
        </is>
      </c>
      <c r="C81" s="32" t="inlineStr">
        <is>
          <t>Partner Channel &amp; Recruiting</t>
        </is>
      </c>
      <c r="E81" s="181" t="inlineStr">
        <is>
          <t>Administrative Support</t>
        </is>
      </c>
      <c r="AK81" s="90" t="n"/>
      <c r="AL81" s="87" t="inlineStr">
        <is>
          <t>Brian Armstrong</t>
        </is>
      </c>
      <c r="AM81" s="87" t="inlineStr">
        <is>
          <t>barmstrong@safestreets.com</t>
        </is>
      </c>
      <c r="AN81" s="87" t="inlineStr">
        <is>
          <t>User</t>
        </is>
      </c>
      <c r="AO81" s="87" t="inlineStr">
        <is>
          <t>Yes</t>
        </is>
      </c>
      <c r="AP81" s="88" t="n">
        <v>14</v>
      </c>
      <c r="AQ81" s="89" t="n">
        <v>1</v>
      </c>
    </row>
    <row r="82" ht="15.75" customHeight="1" s="132" thickBot="1">
      <c r="B82" s="186" t="inlineStr">
        <is>
          <t>Payroll Manager</t>
        </is>
      </c>
      <c r="C82" s="32" t="inlineStr">
        <is>
          <t>Payroll Manager</t>
        </is>
      </c>
      <c r="E82" s="181" t="inlineStr">
        <is>
          <t>Payroll</t>
        </is>
      </c>
      <c r="AK82" s="90" t="n"/>
      <c r="AL82" s="87" t="inlineStr">
        <is>
          <t>Brian Frazier</t>
        </is>
      </c>
      <c r="AM82" s="87" t="inlineStr">
        <is>
          <t>bfrazier@safestreets.com</t>
        </is>
      </c>
      <c r="AN82" s="87" t="inlineStr">
        <is>
          <t>User</t>
        </is>
      </c>
      <c r="AO82" s="87" t="inlineStr">
        <is>
          <t>Yes</t>
        </is>
      </c>
      <c r="AP82" s="88" t="n">
        <v>14</v>
      </c>
      <c r="AQ82" s="89" t="n">
        <v>2</v>
      </c>
    </row>
    <row r="83" ht="15.75" customHeight="1" s="132" thickBot="1">
      <c r="B83" s="186" t="inlineStr">
        <is>
          <t>Payroll Specialist</t>
        </is>
      </c>
      <c r="C83" s="32" t="inlineStr">
        <is>
          <t>Payroll Specialist</t>
        </is>
      </c>
      <c r="E83" s="181" t="inlineStr">
        <is>
          <t>Payroll</t>
        </is>
      </c>
      <c r="AK83" s="90" t="n"/>
      <c r="AL83" s="87" t="inlineStr">
        <is>
          <t>Brian Patrick O'Malley</t>
        </is>
      </c>
      <c r="AM83" s="87" t="inlineStr">
        <is>
          <t>bpomalley@safestreets.com</t>
        </is>
      </c>
      <c r="AN83" s="87" t="inlineStr">
        <is>
          <t>User</t>
        </is>
      </c>
      <c r="AO83" s="87" t="inlineStr">
        <is>
          <t>Yes</t>
        </is>
      </c>
      <c r="AP83" s="88" t="n">
        <v>14</v>
      </c>
      <c r="AQ83" s="89" t="n">
        <v>3</v>
      </c>
    </row>
    <row r="84" ht="15.75" customHeight="1" s="132" thickBot="1">
      <c r="B84" s="186" t="inlineStr">
        <is>
          <t>Payroll Specialist 1</t>
        </is>
      </c>
      <c r="C84" s="32" t="inlineStr">
        <is>
          <t>Payroll Specialist 1</t>
        </is>
      </c>
      <c r="E84" s="181" t="inlineStr">
        <is>
          <t>Payroll</t>
        </is>
      </c>
      <c r="AK84" s="90" t="n"/>
      <c r="AL84" s="87" t="inlineStr">
        <is>
          <t>Brieann Ball</t>
        </is>
      </c>
      <c r="AM84" s="87" t="inlineStr">
        <is>
          <t>bball@safestreets.com</t>
        </is>
      </c>
      <c r="AN84" s="87" t="inlineStr">
        <is>
          <t>User</t>
        </is>
      </c>
      <c r="AO84" s="87" t="inlineStr">
        <is>
          <t>Yes</t>
        </is>
      </c>
      <c r="AP84" s="88" t="n">
        <v>14</v>
      </c>
      <c r="AQ84" s="89" t="n">
        <v>4</v>
      </c>
    </row>
    <row r="85" ht="15.75" customHeight="1" s="132" thickBot="1">
      <c r="B85" s="186" t="inlineStr">
        <is>
          <t>Payroll Specialist II</t>
        </is>
      </c>
      <c r="C85" s="32" t="inlineStr">
        <is>
          <t>Payroll Specialist II</t>
        </is>
      </c>
      <c r="E85" s="181" t="inlineStr">
        <is>
          <t>Payroll</t>
        </is>
      </c>
      <c r="AK85" s="90" t="n"/>
      <c r="AL85" s="87" t="inlineStr">
        <is>
          <t>Brittnee Owens</t>
        </is>
      </c>
      <c r="AM85" s="87" t="inlineStr">
        <is>
          <t>bowens@safestreets.com</t>
        </is>
      </c>
      <c r="AN85" s="87" t="inlineStr">
        <is>
          <t>Administrator</t>
        </is>
      </c>
      <c r="AO85" s="87" t="inlineStr">
        <is>
          <t>Yes</t>
        </is>
      </c>
      <c r="AP85" s="88" t="n">
        <v>14</v>
      </c>
      <c r="AQ85" s="89" t="n">
        <v>5</v>
      </c>
    </row>
    <row r="86" ht="15.75" customHeight="1" s="132" thickBot="1">
      <c r="B86" s="186" t="inlineStr">
        <is>
          <t>Permit Coordinator</t>
        </is>
      </c>
      <c r="C86" s="32" t="inlineStr">
        <is>
          <t>Permit Coordinator</t>
        </is>
      </c>
      <c r="E86" s="181" t="inlineStr">
        <is>
          <t>Permit</t>
        </is>
      </c>
      <c r="AK86" s="90" t="n"/>
      <c r="AL86" s="87" t="inlineStr">
        <is>
          <t>Brock Thompson</t>
        </is>
      </c>
      <c r="AM86" s="87" t="inlineStr">
        <is>
          <t>bthompson@safestreets.com</t>
        </is>
      </c>
      <c r="AN86" s="87" t="inlineStr">
        <is>
          <t>User</t>
        </is>
      </c>
      <c r="AO86" s="87" t="inlineStr">
        <is>
          <t>Yes</t>
        </is>
      </c>
      <c r="AP86" s="88" t="n">
        <v>14</v>
      </c>
      <c r="AQ86" s="89" t="n">
        <v>6</v>
      </c>
    </row>
    <row r="87" ht="15.75" customHeight="1" s="132" thickBot="1">
      <c r="B87" s="186" t="inlineStr">
        <is>
          <t>President</t>
        </is>
      </c>
      <c r="C87" s="32" t="inlineStr">
        <is>
          <t>President</t>
        </is>
      </c>
      <c r="E87" s="181" t="inlineStr">
        <is>
          <t>Owners</t>
        </is>
      </c>
      <c r="AK87" s="90" t="n"/>
      <c r="AL87" s="87" t="inlineStr">
        <is>
          <t>Bruce Brooks</t>
        </is>
      </c>
      <c r="AM87" s="87" t="inlineStr">
        <is>
          <t>bbrooks@safestreets.com</t>
        </is>
      </c>
      <c r="AN87" s="87" t="inlineStr">
        <is>
          <t>User</t>
        </is>
      </c>
      <c r="AO87" s="87" t="inlineStr">
        <is>
          <t>Yes</t>
        </is>
      </c>
      <c r="AP87" s="88" t="n">
        <v>15</v>
      </c>
      <c r="AQ87" s="89" t="n">
        <v>1</v>
      </c>
    </row>
    <row r="88" ht="15.75" customHeight="1" s="132" thickBot="1">
      <c r="B88" s="186" t="inlineStr">
        <is>
          <t>Project Manager</t>
        </is>
      </c>
      <c r="C88" s="32" t="inlineStr">
        <is>
          <t>Project Manager</t>
        </is>
      </c>
      <c r="E88" s="181" t="inlineStr">
        <is>
          <t>Analyst</t>
        </is>
      </c>
      <c r="AK88" s="90" t="n"/>
      <c r="AL88" s="87" t="inlineStr">
        <is>
          <t>Bruce Fisher</t>
        </is>
      </c>
      <c r="AM88" s="87" t="inlineStr">
        <is>
          <t>bfisher@safestreets.com</t>
        </is>
      </c>
      <c r="AN88" s="87" t="inlineStr">
        <is>
          <t>User</t>
        </is>
      </c>
      <c r="AO88" s="87" t="inlineStr">
        <is>
          <t>Yes</t>
        </is>
      </c>
      <c r="AP88" s="88" t="n">
        <v>15</v>
      </c>
      <c r="AQ88" s="89" t="n">
        <v>2</v>
      </c>
    </row>
    <row r="89" ht="15.75" customHeight="1" s="132" thickBot="1">
      <c r="B89" s="186" t="inlineStr">
        <is>
          <t>Qualifying Agent</t>
        </is>
      </c>
      <c r="C89" s="32" t="inlineStr">
        <is>
          <t>Qualifying Agent</t>
        </is>
      </c>
      <c r="E89" s="181" t="inlineStr">
        <is>
          <t>Human Resources</t>
        </is>
      </c>
      <c r="AK89" s="90" t="n"/>
      <c r="AL89" s="87" t="inlineStr">
        <is>
          <t>Bryan Avery</t>
        </is>
      </c>
      <c r="AM89" s="87" t="inlineStr">
        <is>
          <t>bavery@safestreets.com</t>
        </is>
      </c>
      <c r="AN89" s="87" t="inlineStr">
        <is>
          <t>User</t>
        </is>
      </c>
      <c r="AO89" s="87" t="inlineStr">
        <is>
          <t>Yes</t>
        </is>
      </c>
      <c r="AP89" s="88" t="n">
        <v>15</v>
      </c>
      <c r="AQ89" s="89" t="n">
        <v>3</v>
      </c>
    </row>
    <row r="90" ht="15.75" customHeight="1" s="132" thickBot="1">
      <c r="B90" s="186" t="inlineStr">
        <is>
          <t>Receptionist/Admin</t>
        </is>
      </c>
      <c r="C90" s="32" t="inlineStr">
        <is>
          <t>Receptionist/Admin</t>
        </is>
      </c>
      <c r="E90" s="181" t="inlineStr">
        <is>
          <t>Customer Experience</t>
        </is>
      </c>
      <c r="AK90" s="90" t="n"/>
      <c r="AL90" s="87" t="inlineStr">
        <is>
          <t>Bryan French</t>
        </is>
      </c>
      <c r="AM90" s="87" t="inlineStr">
        <is>
          <t>bfrench@safestreets.com</t>
        </is>
      </c>
      <c r="AN90" s="87" t="inlineStr">
        <is>
          <t>User</t>
        </is>
      </c>
      <c r="AO90" s="87" t="inlineStr">
        <is>
          <t>Yes</t>
        </is>
      </c>
      <c r="AP90" s="88" t="n">
        <v>15</v>
      </c>
      <c r="AQ90" s="89" t="n">
        <v>4</v>
      </c>
    </row>
    <row r="91" ht="15.75" customHeight="1" s="132" thickBot="1">
      <c r="B91" s="186" t="inlineStr">
        <is>
          <t>Recruiting Assistant</t>
        </is>
      </c>
      <c r="C91" s="32" t="inlineStr">
        <is>
          <t>Recruiting Assistant</t>
        </is>
      </c>
      <c r="E91" s="181" t="inlineStr">
        <is>
          <t>Recruiting</t>
        </is>
      </c>
      <c r="AK91" s="90" t="n"/>
      <c r="AL91" s="87" t="inlineStr">
        <is>
          <t>Bryan Grzeck</t>
        </is>
      </c>
      <c r="AM91" s="87" t="inlineStr">
        <is>
          <t>bgrzeck@safestreets.com</t>
        </is>
      </c>
      <c r="AN91" s="87" t="inlineStr">
        <is>
          <t>User</t>
        </is>
      </c>
      <c r="AO91" s="87" t="inlineStr">
        <is>
          <t>Yes</t>
        </is>
      </c>
      <c r="AP91" s="88" t="n">
        <v>15</v>
      </c>
      <c r="AQ91" s="89" t="n">
        <v>5</v>
      </c>
    </row>
    <row r="92" ht="15.75" customHeight="1" s="132" thickBot="1">
      <c r="B92" s="186" t="inlineStr">
        <is>
          <t>Regional Trainer</t>
        </is>
      </c>
      <c r="C92" s="32" t="inlineStr">
        <is>
          <t>Regional Trainer</t>
        </is>
      </c>
      <c r="E92" s="181" t="inlineStr">
        <is>
          <t>Trainer</t>
        </is>
      </c>
      <c r="AK92" s="90" t="n"/>
      <c r="AL92" s="87" t="inlineStr">
        <is>
          <t>Bryan McCrickard</t>
        </is>
      </c>
      <c r="AM92" s="87" t="inlineStr">
        <is>
          <t>bmccrickard@safestreets.com</t>
        </is>
      </c>
      <c r="AN92" s="87" t="inlineStr">
        <is>
          <t>User</t>
        </is>
      </c>
      <c r="AO92" s="87" t="inlineStr">
        <is>
          <t>Yes</t>
        </is>
      </c>
      <c r="AP92" s="88" t="n">
        <v>15</v>
      </c>
      <c r="AQ92" s="89" t="n">
        <v>6</v>
      </c>
    </row>
    <row r="93" ht="15.75" customHeight="1" s="132" thickBot="1">
      <c r="B93" s="186" t="inlineStr">
        <is>
          <t>Revenue Retention Admin</t>
        </is>
      </c>
      <c r="C93" s="32" t="inlineStr">
        <is>
          <t>Revenue Retention Admin</t>
        </is>
      </c>
      <c r="E93" s="181" t="inlineStr">
        <is>
          <t>Revenue Retention</t>
        </is>
      </c>
      <c r="AK93" s="90" t="n"/>
      <c r="AL93" s="87" t="inlineStr">
        <is>
          <t>Bryan Waring</t>
        </is>
      </c>
      <c r="AM93" s="87" t="inlineStr">
        <is>
          <t>bwaring@safestreets.com</t>
        </is>
      </c>
      <c r="AN93" s="87" t="inlineStr">
        <is>
          <t>User</t>
        </is>
      </c>
      <c r="AO93" s="87" t="inlineStr">
        <is>
          <t>Yes</t>
        </is>
      </c>
      <c r="AP93" s="88" t="n">
        <v>16</v>
      </c>
      <c r="AQ93" s="89" t="n">
        <v>1</v>
      </c>
    </row>
    <row r="94" ht="15.75" customHeight="1" s="132" thickBot="1">
      <c r="B94" s="186" t="inlineStr">
        <is>
          <t>Sales Support</t>
        </is>
      </c>
      <c r="C94" s="32" t="inlineStr">
        <is>
          <t>Sales Support</t>
        </is>
      </c>
      <c r="E94" s="181" t="inlineStr">
        <is>
          <t>Administrative Support</t>
        </is>
      </c>
      <c r="AK94" s="90" t="n"/>
      <c r="AL94" s="87" t="inlineStr">
        <is>
          <t>Bryan Zavodsky</t>
        </is>
      </c>
      <c r="AM94" s="87" t="inlineStr">
        <is>
          <t>bzavodsky@safestreets.com</t>
        </is>
      </c>
      <c r="AN94" s="87" t="inlineStr">
        <is>
          <t>User</t>
        </is>
      </c>
      <c r="AO94" s="87" t="inlineStr">
        <is>
          <t>Yes</t>
        </is>
      </c>
      <c r="AP94" s="88" t="n">
        <v>16</v>
      </c>
      <c r="AQ94" s="89" t="n">
        <v>2</v>
      </c>
    </row>
    <row r="95" ht="15.75" customHeight="1" s="132" thickBot="1">
      <c r="B95" s="186" t="inlineStr">
        <is>
          <t>Sales Support Lead</t>
        </is>
      </c>
      <c r="C95" s="32" t="inlineStr">
        <is>
          <t>Sales Support Lead</t>
        </is>
      </c>
      <c r="E95" s="181" t="inlineStr">
        <is>
          <t>Administrative Support</t>
        </is>
      </c>
      <c r="AK95" s="90" t="n"/>
      <c r="AL95" s="87" t="inlineStr">
        <is>
          <t>Burnett Ahl</t>
        </is>
      </c>
      <c r="AM95" s="87" t="inlineStr">
        <is>
          <t>bahl@safestreets.com</t>
        </is>
      </c>
      <c r="AN95" s="87" t="inlineStr">
        <is>
          <t>User</t>
        </is>
      </c>
      <c r="AO95" s="87" t="inlineStr">
        <is>
          <t>Yes</t>
        </is>
      </c>
      <c r="AP95" s="88" t="n">
        <v>16</v>
      </c>
      <c r="AQ95" s="89" t="n">
        <v>3</v>
      </c>
    </row>
    <row r="96" ht="15.75" customHeight="1" s="132" thickBot="1">
      <c r="B96" s="186" t="inlineStr">
        <is>
          <t>Scheduling &amp; Routing Agent</t>
        </is>
      </c>
      <c r="C96" s="32" t="inlineStr">
        <is>
          <t>Scheduling &amp; Routing Agent</t>
        </is>
      </c>
      <c r="E96" s="181" t="inlineStr">
        <is>
          <t>Customer Experience</t>
        </is>
      </c>
      <c r="AK96" s="90" t="n"/>
      <c r="AL96" s="87" t="inlineStr">
        <is>
          <t>Byron Oliver</t>
        </is>
      </c>
      <c r="AM96" s="87" t="inlineStr">
        <is>
          <t>boliver@safestreets.com</t>
        </is>
      </c>
      <c r="AN96" s="87" t="inlineStr">
        <is>
          <t>User</t>
        </is>
      </c>
      <c r="AO96" s="87" t="inlineStr">
        <is>
          <t>Yes</t>
        </is>
      </c>
      <c r="AP96" s="88" t="n">
        <v>16</v>
      </c>
      <c r="AQ96" s="89" t="n">
        <v>4</v>
      </c>
    </row>
    <row r="97" ht="15.75" customHeight="1" s="132" thickBot="1">
      <c r="B97" s="186" t="inlineStr">
        <is>
          <t>Scheduling Support Supervisor</t>
        </is>
      </c>
      <c r="C97" s="32" t="inlineStr">
        <is>
          <t>Scheduling Support Supervisor</t>
        </is>
      </c>
      <c r="E97" s="181" t="inlineStr">
        <is>
          <t>Customer Experience</t>
        </is>
      </c>
      <c r="AK97" s="90" t="n"/>
      <c r="AL97" s="87" t="inlineStr">
        <is>
          <t>Caden Morgan</t>
        </is>
      </c>
      <c r="AM97" s="87" t="inlineStr">
        <is>
          <t>cmorgan@safestreets.com</t>
        </is>
      </c>
      <c r="AN97" s="87" t="inlineStr">
        <is>
          <t>User</t>
        </is>
      </c>
      <c r="AO97" s="87" t="inlineStr">
        <is>
          <t>Yes</t>
        </is>
      </c>
      <c r="AP97" s="88" t="n">
        <v>16</v>
      </c>
      <c r="AQ97" s="89" t="n">
        <v>5</v>
      </c>
    </row>
    <row r="98" ht="15.75" customHeight="1" s="132" thickBot="1">
      <c r="B98" s="186" t="inlineStr">
        <is>
          <t>Senior Accountant</t>
        </is>
      </c>
      <c r="C98" s="32" t="inlineStr">
        <is>
          <t>Senior Accountant</t>
        </is>
      </c>
      <c r="E98" s="181" t="inlineStr">
        <is>
          <t>Accounting</t>
        </is>
      </c>
      <c r="AK98" s="90" t="n"/>
      <c r="AL98" s="87" t="inlineStr">
        <is>
          <t>Caitlyn Rowe</t>
        </is>
      </c>
      <c r="AM98" s="87" t="inlineStr">
        <is>
          <t>crowe@safestreets.com</t>
        </is>
      </c>
      <c r="AN98" s="87" t="inlineStr">
        <is>
          <t>User</t>
        </is>
      </c>
      <c r="AO98" s="87" t="inlineStr">
        <is>
          <t>Yes</t>
        </is>
      </c>
      <c r="AP98" s="88" t="n">
        <v>16</v>
      </c>
      <c r="AQ98" s="89" t="n">
        <v>6</v>
      </c>
    </row>
    <row r="99" ht="15.75" customHeight="1" s="132" thickBot="1">
      <c r="B99" s="186" t="inlineStr">
        <is>
          <t>Senior Data Agent</t>
        </is>
      </c>
      <c r="C99" s="32" t="inlineStr">
        <is>
          <t>Senior Data Agent</t>
        </is>
      </c>
      <c r="E99" s="181" t="inlineStr">
        <is>
          <t>Costing/Funding/Data</t>
        </is>
      </c>
      <c r="AK99" s="90" t="n"/>
      <c r="AL99" s="87" t="inlineStr">
        <is>
          <t>Camden Beck</t>
        </is>
      </c>
      <c r="AM99" s="87" t="inlineStr">
        <is>
          <t>cbeck@safestreets.com</t>
        </is>
      </c>
      <c r="AN99" s="87" t="inlineStr">
        <is>
          <t>User</t>
        </is>
      </c>
      <c r="AO99" s="87" t="inlineStr">
        <is>
          <t>Yes</t>
        </is>
      </c>
      <c r="AP99" s="88" t="n">
        <v>17</v>
      </c>
      <c r="AQ99" s="89" t="n">
        <v>1</v>
      </c>
    </row>
    <row r="100" ht="15.75" customHeight="1" s="132" thickBot="1">
      <c r="B100" s="186" t="inlineStr">
        <is>
          <t>Senior Dealer Coordinator</t>
        </is>
      </c>
      <c r="C100" s="32" t="inlineStr">
        <is>
          <t>Senior Dealer Coordinator</t>
        </is>
      </c>
      <c r="E100" s="181" t="inlineStr">
        <is>
          <t>Administrative Support</t>
        </is>
      </c>
      <c r="AK100" s="90" t="n"/>
      <c r="AL100" s="87" t="inlineStr">
        <is>
          <t>Cameron Andrews</t>
        </is>
      </c>
      <c r="AM100" s="87" t="inlineStr">
        <is>
          <t>candrews@safestreets.com</t>
        </is>
      </c>
      <c r="AN100" s="87" t="inlineStr">
        <is>
          <t>User</t>
        </is>
      </c>
      <c r="AO100" s="87" t="inlineStr">
        <is>
          <t>Yes</t>
        </is>
      </c>
      <c r="AP100" s="88" t="n">
        <v>17</v>
      </c>
      <c r="AQ100" s="89" t="n">
        <v>2</v>
      </c>
    </row>
    <row r="101" ht="15.75" customHeight="1" s="132" thickBot="1">
      <c r="B101" s="186" t="inlineStr">
        <is>
          <t>Senior Manager of Technical Support</t>
        </is>
      </c>
      <c r="C101" s="32" t="inlineStr">
        <is>
          <t>Senior Manager of Technical Support</t>
        </is>
      </c>
      <c r="E101" s="181" t="inlineStr">
        <is>
          <t>IT</t>
        </is>
      </c>
      <c r="AK101" s="90" t="n"/>
      <c r="AL101" s="87" t="inlineStr">
        <is>
          <t>Cameron Hall</t>
        </is>
      </c>
      <c r="AM101" s="87" t="inlineStr">
        <is>
          <t>chall@safestreets.com</t>
        </is>
      </c>
      <c r="AN101" s="87" t="inlineStr">
        <is>
          <t>User</t>
        </is>
      </c>
      <c r="AO101" s="87" t="inlineStr">
        <is>
          <t>Yes</t>
        </is>
      </c>
      <c r="AP101" s="88" t="n">
        <v>17</v>
      </c>
      <c r="AQ101" s="89" t="n">
        <v>3</v>
      </c>
    </row>
    <row r="102" ht="15.75" customHeight="1" s="132" thickBot="1">
      <c r="B102" s="186" t="inlineStr">
        <is>
          <t>Smart Security Pro</t>
        </is>
      </c>
      <c r="C102" s="33" t="inlineStr">
        <is>
          <t>Smart Security Pro</t>
        </is>
      </c>
      <c r="E102" s="182" t="inlineStr">
        <is>
          <t>Field Ops</t>
        </is>
      </c>
      <c r="AK102" s="90" t="n"/>
      <c r="AL102" s="87" t="inlineStr">
        <is>
          <t>Camilo Ayala</t>
        </is>
      </c>
      <c r="AM102" s="87" t="inlineStr">
        <is>
          <t>cayala@safestreets.com</t>
        </is>
      </c>
      <c r="AN102" s="87" t="inlineStr">
        <is>
          <t>User</t>
        </is>
      </c>
      <c r="AO102" s="87" t="inlineStr">
        <is>
          <t>Yes</t>
        </is>
      </c>
      <c r="AP102" s="88" t="n">
        <v>17</v>
      </c>
      <c r="AQ102" s="89" t="n">
        <v>4</v>
      </c>
    </row>
    <row r="103" ht="15.75" customHeight="1" s="132" thickBot="1">
      <c r="B103" s="186" t="inlineStr">
        <is>
          <t>Software Engineer Intern</t>
        </is>
      </c>
      <c r="C103" s="32" t="inlineStr">
        <is>
          <t>Software Engineer Intern</t>
        </is>
      </c>
      <c r="E103" s="181" t="inlineStr">
        <is>
          <t>IT</t>
        </is>
      </c>
      <c r="AK103" s="90" t="n"/>
      <c r="AL103" s="87" t="inlineStr">
        <is>
          <t>Cari Johnson</t>
        </is>
      </c>
      <c r="AM103" s="87" t="inlineStr">
        <is>
          <t>cjohnson@safestreets.com</t>
        </is>
      </c>
      <c r="AN103" s="87" t="inlineStr">
        <is>
          <t>User</t>
        </is>
      </c>
      <c r="AO103" s="87" t="inlineStr">
        <is>
          <t>Yes</t>
        </is>
      </c>
      <c r="AP103" s="88" t="n">
        <v>17</v>
      </c>
      <c r="AQ103" s="89" t="n">
        <v>5</v>
      </c>
    </row>
    <row r="104" ht="15.75" customHeight="1" s="132" thickBot="1">
      <c r="B104" s="186" t="inlineStr">
        <is>
          <t>Software Team Lead</t>
        </is>
      </c>
      <c r="C104" s="32" t="inlineStr">
        <is>
          <t>Software Team Lead</t>
        </is>
      </c>
      <c r="E104" s="181" t="inlineStr">
        <is>
          <t>IT</t>
        </is>
      </c>
      <c r="AK104" s="90" t="n"/>
      <c r="AL104" s="87" t="inlineStr">
        <is>
          <t>Carlos Rosario</t>
        </is>
      </c>
      <c r="AM104" s="87" t="inlineStr">
        <is>
          <t>crosario@safestreets.com</t>
        </is>
      </c>
      <c r="AN104" s="87" t="inlineStr">
        <is>
          <t>User</t>
        </is>
      </c>
      <c r="AO104" s="87" t="inlineStr">
        <is>
          <t>Yes</t>
        </is>
      </c>
      <c r="AP104" s="88" t="n">
        <v>17</v>
      </c>
      <c r="AQ104" s="89" t="n">
        <v>6</v>
      </c>
    </row>
    <row r="105" ht="15.75" customHeight="1" s="132" thickBot="1">
      <c r="B105" s="186" t="inlineStr">
        <is>
          <t>Special Operations Inventory Specialist</t>
        </is>
      </c>
      <c r="C105" s="32" t="inlineStr">
        <is>
          <t>Special Operations Inventory Specialist</t>
        </is>
      </c>
      <c r="E105" s="181" t="inlineStr">
        <is>
          <t>Inventory</t>
        </is>
      </c>
      <c r="AK105" s="90" t="n"/>
      <c r="AL105" s="87" t="inlineStr">
        <is>
          <t>Carlton Iminephro</t>
        </is>
      </c>
      <c r="AM105" s="87" t="inlineStr">
        <is>
          <t>ciminephro@safestreets.com</t>
        </is>
      </c>
      <c r="AN105" s="87" t="inlineStr">
        <is>
          <t>User</t>
        </is>
      </c>
      <c r="AO105" s="87" t="inlineStr">
        <is>
          <t>Yes</t>
        </is>
      </c>
      <c r="AP105" s="88" t="n">
        <v>18</v>
      </c>
      <c r="AQ105" s="89" t="n">
        <v>1</v>
      </c>
    </row>
    <row r="106" ht="15.75" customHeight="1" s="132" thickBot="1">
      <c r="B106" s="186" t="inlineStr">
        <is>
          <t>Sr. Account Manager of Partnership Development</t>
        </is>
      </c>
      <c r="C106" s="32" t="inlineStr">
        <is>
          <t>Sr. Account Manager of Partnership Development</t>
        </is>
      </c>
      <c r="E106" s="181" t="inlineStr">
        <is>
          <t>Business Development</t>
        </is>
      </c>
      <c r="AK106" s="90" t="n"/>
      <c r="AL106" s="87" t="inlineStr">
        <is>
          <t>Carroll Patton</t>
        </is>
      </c>
      <c r="AM106" s="87" t="inlineStr">
        <is>
          <t>cpatton@safestreets.com</t>
        </is>
      </c>
      <c r="AN106" s="87" t="inlineStr">
        <is>
          <t>User</t>
        </is>
      </c>
      <c r="AO106" s="87" t="inlineStr">
        <is>
          <t>Yes</t>
        </is>
      </c>
      <c r="AP106" s="88" t="n">
        <v>18</v>
      </c>
      <c r="AQ106" s="89" t="n">
        <v>2</v>
      </c>
    </row>
    <row r="107" ht="15.75" customHeight="1" s="132" thickBot="1">
      <c r="B107" s="186" t="inlineStr">
        <is>
          <t>Sr. Director Licensing &amp; Compliance</t>
        </is>
      </c>
      <c r="C107" s="32" t="inlineStr">
        <is>
          <t>Sr. Director Licensing &amp; Compliance</t>
        </is>
      </c>
      <c r="E107" s="181" t="inlineStr">
        <is>
          <t>Human Resources</t>
        </is>
      </c>
      <c r="AK107" s="90" t="n"/>
      <c r="AL107" s="87" t="inlineStr">
        <is>
          <t>Casey Pitts</t>
        </is>
      </c>
      <c r="AM107" s="87" t="inlineStr">
        <is>
          <t>cpitts@safestreets.com</t>
        </is>
      </c>
      <c r="AN107" s="87" t="inlineStr">
        <is>
          <t>User</t>
        </is>
      </c>
      <c r="AO107" s="87" t="inlineStr">
        <is>
          <t>Yes</t>
        </is>
      </c>
      <c r="AP107" s="88" t="n">
        <v>18</v>
      </c>
      <c r="AQ107" s="89" t="n">
        <v>3</v>
      </c>
    </row>
    <row r="108" ht="15.75" customHeight="1" s="132" thickBot="1">
      <c r="B108" s="186" t="inlineStr">
        <is>
          <t>Sr. Director of Call Center Operations</t>
        </is>
      </c>
      <c r="C108" s="32" t="inlineStr">
        <is>
          <t>Sr. Director of Call Center Operations</t>
        </is>
      </c>
      <c r="E108" s="181" t="inlineStr">
        <is>
          <t>Management</t>
        </is>
      </c>
      <c r="AK108" s="90" t="n"/>
      <c r="AL108" s="87" t="inlineStr">
        <is>
          <t>Cedric Goddard</t>
        </is>
      </c>
      <c r="AM108" s="87" t="inlineStr">
        <is>
          <t>cgoddard@safestreets.com</t>
        </is>
      </c>
      <c r="AN108" s="87" t="inlineStr">
        <is>
          <t>User</t>
        </is>
      </c>
      <c r="AO108" s="87" t="inlineStr">
        <is>
          <t>Yes</t>
        </is>
      </c>
      <c r="AP108" s="88" t="n">
        <v>18</v>
      </c>
      <c r="AQ108" s="89" t="n">
        <v>4</v>
      </c>
    </row>
    <row r="109" ht="15.75" customHeight="1" s="132" thickBot="1">
      <c r="B109" s="186" t="inlineStr">
        <is>
          <t>Sr. Director of Human Resources</t>
        </is>
      </c>
      <c r="C109" s="32" t="inlineStr">
        <is>
          <t>Sr. Director of Human Resources</t>
        </is>
      </c>
      <c r="E109" s="181" t="inlineStr">
        <is>
          <t>Human Resources</t>
        </is>
      </c>
      <c r="AK109" s="90" t="n"/>
      <c r="AL109" s="87" t="inlineStr">
        <is>
          <t>Cedric Jacobs</t>
        </is>
      </c>
      <c r="AM109" s="87" t="inlineStr">
        <is>
          <t>cjacobs@safestreets.com</t>
        </is>
      </c>
      <c r="AN109" s="87" t="inlineStr">
        <is>
          <t>User</t>
        </is>
      </c>
      <c r="AO109" s="87" t="inlineStr">
        <is>
          <t>Yes</t>
        </is>
      </c>
      <c r="AP109" s="88" t="n">
        <v>18</v>
      </c>
      <c r="AQ109" s="89" t="n">
        <v>5</v>
      </c>
    </row>
    <row r="110" ht="15.75" customHeight="1" s="132" thickBot="1">
      <c r="B110" s="186" t="inlineStr">
        <is>
          <t>Sr. Director of Inside Sales</t>
        </is>
      </c>
      <c r="C110" s="32" t="inlineStr">
        <is>
          <t>Sr. Director of Inside Sales</t>
        </is>
      </c>
      <c r="E110" s="181" t="inlineStr">
        <is>
          <t>Management</t>
        </is>
      </c>
      <c r="AK110" s="90" t="n"/>
      <c r="AL110" s="87" t="inlineStr">
        <is>
          <t>Cesar Calderon</t>
        </is>
      </c>
      <c r="AM110" s="87" t="inlineStr">
        <is>
          <t>ccalderon@safestreets.com</t>
        </is>
      </c>
      <c r="AN110" s="87" t="inlineStr">
        <is>
          <t>User</t>
        </is>
      </c>
      <c r="AO110" s="87" t="inlineStr">
        <is>
          <t>Yes</t>
        </is>
      </c>
      <c r="AP110" s="88" t="n">
        <v>18</v>
      </c>
      <c r="AQ110" s="89" t="n">
        <v>6</v>
      </c>
    </row>
    <row r="111" ht="15.75" customHeight="1" s="132" thickBot="1">
      <c r="B111" s="186" t="inlineStr">
        <is>
          <t>Sr. Manager of Dealer Initiatives</t>
        </is>
      </c>
      <c r="C111" s="32" t="inlineStr">
        <is>
          <t>Sr. Manager of Dealer Initiatives</t>
        </is>
      </c>
      <c r="E111" s="181" t="inlineStr">
        <is>
          <t>Management</t>
        </is>
      </c>
      <c r="AK111" s="90" t="n"/>
      <c r="AL111" s="87" t="inlineStr">
        <is>
          <t>Cesar Guerrero</t>
        </is>
      </c>
      <c r="AM111" s="87" t="inlineStr">
        <is>
          <t>cguerrero@safestreets.com</t>
        </is>
      </c>
      <c r="AN111" s="87" t="inlineStr">
        <is>
          <t>User</t>
        </is>
      </c>
      <c r="AO111" s="87" t="inlineStr">
        <is>
          <t>Yes</t>
        </is>
      </c>
      <c r="AP111" s="88" t="n">
        <v>19</v>
      </c>
      <c r="AQ111" s="89" t="n">
        <v>1</v>
      </c>
    </row>
    <row r="112" ht="15.75" customHeight="1" s="132" thickBot="1">
      <c r="B112" s="186" t="inlineStr">
        <is>
          <t>Sr. Sales Support Agent</t>
        </is>
      </c>
      <c r="C112" s="32" t="inlineStr">
        <is>
          <t>Sr. Sales Support Agent</t>
        </is>
      </c>
      <c r="E112" s="181" t="inlineStr">
        <is>
          <t>Administrative Support</t>
        </is>
      </c>
      <c r="AK112" s="90" t="n"/>
      <c r="AL112" s="87" t="inlineStr">
        <is>
          <t>Chad Piediscalzo</t>
        </is>
      </c>
      <c r="AM112" s="87" t="inlineStr">
        <is>
          <t>cpiediscalzo@safestreets.com</t>
        </is>
      </c>
      <c r="AN112" s="87" t="inlineStr">
        <is>
          <t>User</t>
        </is>
      </c>
      <c r="AO112" s="87" t="inlineStr">
        <is>
          <t>Yes</t>
        </is>
      </c>
      <c r="AP112" s="88" t="n">
        <v>19</v>
      </c>
      <c r="AQ112" s="89" t="n">
        <v>2</v>
      </c>
    </row>
    <row r="113" ht="15.75" customHeight="1" s="132" thickBot="1">
      <c r="B113" s="186" t="inlineStr">
        <is>
          <t>SRT Agent</t>
        </is>
      </c>
      <c r="C113" s="33" t="inlineStr">
        <is>
          <t>SRT Agent</t>
        </is>
      </c>
      <c r="E113" s="182" t="inlineStr">
        <is>
          <t>SRT</t>
        </is>
      </c>
      <c r="AK113" s="90" t="n"/>
      <c r="AL113" s="87" t="inlineStr">
        <is>
          <t>Chad Trim</t>
        </is>
      </c>
      <c r="AM113" s="87" t="inlineStr">
        <is>
          <t>ctrim@safestreets.com</t>
        </is>
      </c>
      <c r="AN113" s="87" t="inlineStr">
        <is>
          <t>User</t>
        </is>
      </c>
      <c r="AO113" s="87" t="inlineStr">
        <is>
          <t>Yes</t>
        </is>
      </c>
      <c r="AP113" s="88" t="n">
        <v>19</v>
      </c>
      <c r="AQ113" s="89" t="n">
        <v>3</v>
      </c>
    </row>
    <row r="114" ht="15.75" customHeight="1" s="132" thickBot="1">
      <c r="B114" s="186" t="inlineStr">
        <is>
          <t>Sub Contractor</t>
        </is>
      </c>
      <c r="C114" s="32" t="inlineStr">
        <is>
          <t>Sub Contractor</t>
        </is>
      </c>
      <c r="E114" s="181" t="inlineStr">
        <is>
          <t>Field Ops</t>
        </is>
      </c>
      <c r="AK114" s="90" t="n"/>
      <c r="AL114" s="87" t="inlineStr">
        <is>
          <t>Chandler Dodson</t>
        </is>
      </c>
      <c r="AM114" s="87" t="inlineStr">
        <is>
          <t>cdodson@safestreets.com</t>
        </is>
      </c>
      <c r="AN114" s="87" t="inlineStr">
        <is>
          <t>User</t>
        </is>
      </c>
      <c r="AO114" s="87" t="inlineStr">
        <is>
          <t>Yes</t>
        </is>
      </c>
      <c r="AP114" s="88" t="n">
        <v>19</v>
      </c>
      <c r="AQ114" s="89" t="n">
        <v>4</v>
      </c>
    </row>
    <row r="115" ht="15.75" customHeight="1" s="132" thickBot="1">
      <c r="B115" s="186" t="inlineStr">
        <is>
          <t>Systems Administrator</t>
        </is>
      </c>
      <c r="C115" s="32" t="inlineStr">
        <is>
          <t>Systems Administrator</t>
        </is>
      </c>
      <c r="E115" s="181" t="inlineStr">
        <is>
          <t>IT</t>
        </is>
      </c>
      <c r="AK115" s="90" t="n"/>
      <c r="AL115" s="87" t="inlineStr">
        <is>
          <t>Charles Myers</t>
        </is>
      </c>
      <c r="AM115" s="87" t="inlineStr">
        <is>
          <t>cmyers@safestreets.com</t>
        </is>
      </c>
      <c r="AN115" s="87" t="inlineStr">
        <is>
          <t>User</t>
        </is>
      </c>
      <c r="AO115" s="87" t="inlineStr">
        <is>
          <t>Yes</t>
        </is>
      </c>
      <c r="AP115" s="88" t="n">
        <v>19</v>
      </c>
      <c r="AQ115" s="89" t="n">
        <v>5</v>
      </c>
    </row>
    <row r="116" ht="15.75" customHeight="1" s="132" thickBot="1">
      <c r="B116" s="186" t="inlineStr">
        <is>
          <t>Technical Support Specialist</t>
        </is>
      </c>
      <c r="C116" s="32" t="inlineStr">
        <is>
          <t>Technical Support Specialist</t>
        </is>
      </c>
      <c r="E116" s="181" t="inlineStr">
        <is>
          <t>IT</t>
        </is>
      </c>
      <c r="AK116" s="90" t="n"/>
      <c r="AL116" s="87" t="inlineStr">
        <is>
          <t>Charles Nale</t>
        </is>
      </c>
      <c r="AM116" s="87" t="inlineStr">
        <is>
          <t>cnale@safestreets.com</t>
        </is>
      </c>
      <c r="AN116" s="87" t="inlineStr">
        <is>
          <t>User</t>
        </is>
      </c>
      <c r="AO116" s="87" t="inlineStr">
        <is>
          <t>Yes</t>
        </is>
      </c>
      <c r="AP116" s="88" t="n">
        <v>19</v>
      </c>
      <c r="AQ116" s="89" t="n">
        <v>6</v>
      </c>
    </row>
    <row r="117" ht="15.75" customHeight="1" s="132" thickBot="1">
      <c r="B117" s="186" t="inlineStr">
        <is>
          <t>Test User</t>
        </is>
      </c>
      <c r="C117" s="32" t="inlineStr">
        <is>
          <t>Test User</t>
        </is>
      </c>
      <c r="E117" s="181" t="inlineStr">
        <is>
          <t>Field Ops</t>
        </is>
      </c>
      <c r="AK117" s="90" t="n"/>
      <c r="AL117" s="87" t="inlineStr">
        <is>
          <t>Charlie Kroff</t>
        </is>
      </c>
      <c r="AM117" s="87" t="inlineStr">
        <is>
          <t>ckroff@safestreets.com</t>
        </is>
      </c>
      <c r="AN117" s="87" t="inlineStr">
        <is>
          <t>User</t>
        </is>
      </c>
      <c r="AO117" s="87" t="inlineStr">
        <is>
          <t>Yes</t>
        </is>
      </c>
      <c r="AP117" s="88" t="n">
        <v>20</v>
      </c>
      <c r="AQ117" s="89" t="n">
        <v>1</v>
      </c>
    </row>
    <row r="118" ht="15.75" customHeight="1" s="132" thickBot="1">
      <c r="B118" s="186" t="inlineStr">
        <is>
          <t>Training &amp; Recruiting Assistant</t>
        </is>
      </c>
      <c r="C118" s="32" t="inlineStr">
        <is>
          <t>Training &amp; Recruiting Assistant</t>
        </is>
      </c>
      <c r="E118" s="181" t="inlineStr">
        <is>
          <t>Trainer</t>
        </is>
      </c>
      <c r="AK118" s="90" t="n"/>
      <c r="AL118" s="87" t="inlineStr">
        <is>
          <t>Chelsea Marcano</t>
        </is>
      </c>
      <c r="AM118" s="87" t="inlineStr">
        <is>
          <t>cmarcano@safestreets.com</t>
        </is>
      </c>
      <c r="AN118" s="87" t="inlineStr">
        <is>
          <t>User</t>
        </is>
      </c>
      <c r="AO118" s="87" t="inlineStr">
        <is>
          <t>Yes</t>
        </is>
      </c>
      <c r="AP118" s="88" t="n">
        <v>20</v>
      </c>
      <c r="AQ118" s="89" t="n">
        <v>2</v>
      </c>
    </row>
    <row r="119" ht="15.75" customHeight="1" s="132" thickBot="1">
      <c r="B119" s="186" t="inlineStr">
        <is>
          <t>Videographer</t>
        </is>
      </c>
      <c r="C119" s="32" t="inlineStr">
        <is>
          <t>Videographer</t>
        </is>
      </c>
      <c r="E119" s="181" t="inlineStr">
        <is>
          <t>Business Development</t>
        </is>
      </c>
      <c r="AK119" s="90" t="n"/>
      <c r="AL119" s="87" t="inlineStr">
        <is>
          <t>Chelsea Routh</t>
        </is>
      </c>
      <c r="AM119" s="87" t="inlineStr">
        <is>
          <t>crouth@safestreets.com</t>
        </is>
      </c>
      <c r="AN119" s="87" t="inlineStr">
        <is>
          <t>User</t>
        </is>
      </c>
      <c r="AO119" s="87" t="inlineStr">
        <is>
          <t>Yes</t>
        </is>
      </c>
      <c r="AP119" s="88" t="n">
        <v>20</v>
      </c>
      <c r="AQ119" s="89" t="n">
        <v>3</v>
      </c>
    </row>
    <row r="120" ht="15.75" customHeight="1" s="132" thickBot="1">
      <c r="B120" s="186" t="inlineStr">
        <is>
          <t>VP of Channel Partners</t>
        </is>
      </c>
      <c r="C120" s="32" t="inlineStr">
        <is>
          <t>VP of Channel Partners</t>
        </is>
      </c>
      <c r="E120" s="181" t="inlineStr">
        <is>
          <t>Business Development</t>
        </is>
      </c>
      <c r="AK120" s="90" t="n"/>
      <c r="AL120" s="87" t="inlineStr">
        <is>
          <t>Chigozirim Marvin Nmesirionye</t>
        </is>
      </c>
      <c r="AM120" s="87" t="inlineStr">
        <is>
          <t>cmnmesirionye@safestreets.com</t>
        </is>
      </c>
      <c r="AN120" s="87" t="inlineStr">
        <is>
          <t>User</t>
        </is>
      </c>
      <c r="AO120" s="87" t="inlineStr">
        <is>
          <t>Yes</t>
        </is>
      </c>
      <c r="AP120" s="88" t="n">
        <v>20</v>
      </c>
      <c r="AQ120" s="89" t="n">
        <v>4</v>
      </c>
    </row>
    <row r="121" ht="15.75" customHeight="1" s="132" thickBot="1">
      <c r="B121" s="186" t="inlineStr">
        <is>
          <t>VP of Field Operations</t>
        </is>
      </c>
      <c r="C121" s="32" t="inlineStr">
        <is>
          <t>VP of Field Operations</t>
        </is>
      </c>
      <c r="E121" s="181" t="inlineStr">
        <is>
          <t>Management</t>
        </is>
      </c>
      <c r="AK121" s="90" t="n"/>
      <c r="AL121" s="87" t="inlineStr">
        <is>
          <t>Chris Campeau</t>
        </is>
      </c>
      <c r="AM121" s="87" t="inlineStr">
        <is>
          <t>ccampeau@safestreets.com</t>
        </is>
      </c>
      <c r="AN121" s="87" t="inlineStr">
        <is>
          <t>Administrator</t>
        </is>
      </c>
      <c r="AO121" s="87" t="inlineStr">
        <is>
          <t>Yes</t>
        </is>
      </c>
      <c r="AP121" s="88" t="n">
        <v>20</v>
      </c>
      <c r="AQ121" s="89" t="n">
        <v>5</v>
      </c>
    </row>
    <row r="122" ht="15.75" customHeight="1" s="132" thickBot="1">
      <c r="B122" s="186" t="inlineStr">
        <is>
          <t>VP of Sales &amp; Strategic Partnerships</t>
        </is>
      </c>
      <c r="C122" s="32" t="inlineStr">
        <is>
          <t>VP of Sales &amp; Strategic Partnerships</t>
        </is>
      </c>
      <c r="E122" s="181" t="inlineStr">
        <is>
          <t>Customer Experience</t>
        </is>
      </c>
      <c r="AK122" s="90" t="n"/>
      <c r="AL122" s="87" t="inlineStr">
        <is>
          <t>Chris Pedraza</t>
        </is>
      </c>
      <c r="AM122" s="87" t="inlineStr">
        <is>
          <t>cpedraza@safestreets.com</t>
        </is>
      </c>
      <c r="AN122" s="87" t="inlineStr">
        <is>
          <t>User</t>
        </is>
      </c>
      <c r="AO122" s="87" t="inlineStr">
        <is>
          <t>Yes</t>
        </is>
      </c>
      <c r="AP122" s="88" t="n">
        <v>20</v>
      </c>
      <c r="AQ122" s="89" t="n">
        <v>6</v>
      </c>
    </row>
    <row r="123" ht="15.75" customHeight="1" s="132" thickBot="1">
      <c r="B123" s="186" t="inlineStr">
        <is>
          <t>VP of Sales Operations</t>
        </is>
      </c>
      <c r="C123" s="32" t="inlineStr">
        <is>
          <t>VP of Sales Operations</t>
        </is>
      </c>
      <c r="E123" s="181" t="inlineStr">
        <is>
          <t>Management</t>
        </is>
      </c>
      <c r="AK123" s="90" t="n"/>
      <c r="AL123" s="87" t="inlineStr">
        <is>
          <t>Chris Silva</t>
        </is>
      </c>
      <c r="AM123" s="87" t="inlineStr">
        <is>
          <t>csilva@safestreets.com</t>
        </is>
      </c>
      <c r="AN123" s="87" t="inlineStr">
        <is>
          <t>User</t>
        </is>
      </c>
      <c r="AO123" s="87" t="inlineStr">
        <is>
          <t>Yes</t>
        </is>
      </c>
      <c r="AP123" s="88" t="n">
        <v>21</v>
      </c>
      <c r="AQ123" s="89" t="n">
        <v>1</v>
      </c>
    </row>
    <row r="124" ht="15.75" customHeight="1" s="132" thickBot="1">
      <c r="A124" t="inlineStr">
        <is>
          <t>Data Agent</t>
        </is>
      </c>
      <c r="C124" s="32" t="n"/>
      <c r="E124" s="183" t="inlineStr">
        <is>
          <t>Costing/Funding/Data</t>
        </is>
      </c>
      <c r="AK124" s="90" t="n"/>
      <c r="AL124" s="87" t="inlineStr">
        <is>
          <t>Christian Jackson</t>
        </is>
      </c>
      <c r="AM124" s="87" t="inlineStr">
        <is>
          <t>cjackson@safestreets.com</t>
        </is>
      </c>
      <c r="AN124" s="87" t="inlineStr">
        <is>
          <t>User</t>
        </is>
      </c>
      <c r="AO124" s="87" t="inlineStr">
        <is>
          <t>Yes</t>
        </is>
      </c>
      <c r="AP124" s="88" t="n">
        <v>21</v>
      </c>
      <c r="AQ124" s="89" t="n">
        <v>2</v>
      </c>
    </row>
    <row r="125" ht="15.75" customHeight="1" s="132" thickBot="1">
      <c r="AK125" s="90" t="n"/>
      <c r="AL125" s="87" t="inlineStr">
        <is>
          <t>Christopher Davis</t>
        </is>
      </c>
      <c r="AM125" s="87" t="inlineStr">
        <is>
          <t>cdavis@safestreets.com</t>
        </is>
      </c>
      <c r="AN125" s="87" t="inlineStr">
        <is>
          <t>User</t>
        </is>
      </c>
      <c r="AO125" s="87" t="inlineStr">
        <is>
          <t>Yes</t>
        </is>
      </c>
      <c r="AP125" s="88" t="n">
        <v>21</v>
      </c>
      <c r="AQ125" s="89" t="n">
        <v>3</v>
      </c>
    </row>
    <row r="126" ht="15.75" customHeight="1" s="132" thickBot="1">
      <c r="AK126" s="90" t="n"/>
      <c r="AL126" s="87" t="inlineStr">
        <is>
          <t>Christopher LaRochelle</t>
        </is>
      </c>
      <c r="AM126" s="87" t="inlineStr">
        <is>
          <t>clarochelle@safestreets.com</t>
        </is>
      </c>
      <c r="AN126" s="87" t="inlineStr">
        <is>
          <t>User</t>
        </is>
      </c>
      <c r="AO126" s="87" t="inlineStr">
        <is>
          <t>Yes</t>
        </is>
      </c>
      <c r="AP126" s="88" t="n">
        <v>21</v>
      </c>
      <c r="AQ126" s="89" t="n">
        <v>4</v>
      </c>
    </row>
    <row r="127" ht="15.75" customHeight="1" s="132" thickBot="1">
      <c r="AK127" s="90" t="n"/>
      <c r="AL127" s="87" t="inlineStr">
        <is>
          <t>Christopher Sproul</t>
        </is>
      </c>
      <c r="AM127" s="87" t="inlineStr">
        <is>
          <t>csproul@safestreets.com</t>
        </is>
      </c>
      <c r="AN127" s="87" t="inlineStr">
        <is>
          <t>User</t>
        </is>
      </c>
      <c r="AO127" s="87" t="inlineStr">
        <is>
          <t>Yes</t>
        </is>
      </c>
      <c r="AP127" s="88" t="n">
        <v>21</v>
      </c>
      <c r="AQ127" s="89" t="n">
        <v>5</v>
      </c>
    </row>
    <row r="128" ht="15.75" customHeight="1" s="132" thickBot="1">
      <c r="AK128" s="90" t="n"/>
      <c r="AL128" s="87" t="inlineStr">
        <is>
          <t>Christopher Sudyka</t>
        </is>
      </c>
      <c r="AM128" s="87" t="inlineStr">
        <is>
          <t>csudyka@safestreets.com</t>
        </is>
      </c>
      <c r="AN128" s="87" t="inlineStr">
        <is>
          <t>User</t>
        </is>
      </c>
      <c r="AO128" s="87" t="inlineStr">
        <is>
          <t>Yes</t>
        </is>
      </c>
      <c r="AP128" s="88" t="n">
        <v>21</v>
      </c>
      <c r="AQ128" s="89" t="n">
        <v>6</v>
      </c>
    </row>
    <row r="129" ht="15.75" customHeight="1" s="132" thickBot="1">
      <c r="B129" s="188" t="inlineStr">
        <is>
          <t>SSP</t>
        </is>
      </c>
      <c r="C129" s="189" t="inlineStr">
        <is>
          <t>Smart Security Pro</t>
        </is>
      </c>
      <c r="E129" s="178" t="n"/>
      <c r="AK129" s="90" t="n"/>
      <c r="AL129" s="87" t="inlineStr">
        <is>
          <t>Chuck Kohorst</t>
        </is>
      </c>
      <c r="AM129" s="87" t="inlineStr">
        <is>
          <t>ckohorst@safestreets.com</t>
        </is>
      </c>
      <c r="AN129" s="87" t="inlineStr">
        <is>
          <t>User</t>
        </is>
      </c>
      <c r="AO129" s="87" t="inlineStr">
        <is>
          <t>Yes</t>
        </is>
      </c>
      <c r="AP129" s="88" t="n">
        <v>22</v>
      </c>
      <c r="AQ129" s="89" t="n">
        <v>1</v>
      </c>
    </row>
    <row r="130" ht="15.75" customHeight="1" s="132" thickBot="1">
      <c r="B130" s="188" t="inlineStr">
        <is>
          <t>Collections Admin</t>
        </is>
      </c>
      <c r="C130" s="189" t="inlineStr">
        <is>
          <t>Revenue Retention Admin</t>
        </is>
      </c>
      <c r="E130" s="178" t="n"/>
      <c r="AK130" s="90" t="n"/>
      <c r="AL130" s="87" t="inlineStr">
        <is>
          <t>Clairese Armour</t>
        </is>
      </c>
      <c r="AM130" s="87" t="inlineStr">
        <is>
          <t>carmour@safestreets.com</t>
        </is>
      </c>
      <c r="AN130" s="87" t="inlineStr">
        <is>
          <t>User</t>
        </is>
      </c>
      <c r="AO130" s="87" t="inlineStr">
        <is>
          <t>Yes</t>
        </is>
      </c>
      <c r="AP130" s="88" t="n">
        <v>22</v>
      </c>
      <c r="AQ130" s="89" t="n">
        <v>2</v>
      </c>
    </row>
    <row r="131" ht="15.75" customHeight="1" s="132" thickBot="1">
      <c r="B131" s="188" t="inlineStr">
        <is>
          <t>Dealer Support Agent</t>
        </is>
      </c>
      <c r="C131" s="189" t="n"/>
      <c r="E131" s="178" t="n"/>
      <c r="AK131" s="90" t="n"/>
      <c r="AL131" s="87" t="inlineStr">
        <is>
          <t>Claude Anderson</t>
        </is>
      </c>
      <c r="AM131" s="87" t="inlineStr">
        <is>
          <t>canderson@safestreets.com</t>
        </is>
      </c>
      <c r="AN131" s="87" t="inlineStr">
        <is>
          <t>User</t>
        </is>
      </c>
      <c r="AO131" s="87" t="inlineStr">
        <is>
          <t>Yes</t>
        </is>
      </c>
      <c r="AP131" s="88" t="n">
        <v>22</v>
      </c>
      <c r="AQ131" s="89" t="n">
        <v>3</v>
      </c>
    </row>
    <row r="132" ht="15.75" customHeight="1" s="132" thickBot="1">
      <c r="B132" s="188" t="n"/>
      <c r="C132" s="189" t="n"/>
      <c r="E132" s="178" t="n"/>
      <c r="AK132" s="90" t="n"/>
      <c r="AL132" s="87" t="inlineStr">
        <is>
          <t>Cody Oden</t>
        </is>
      </c>
      <c r="AM132" s="87" t="inlineStr">
        <is>
          <t>coden@safestreets.com</t>
        </is>
      </c>
      <c r="AN132" s="87" t="inlineStr">
        <is>
          <t>User</t>
        </is>
      </c>
      <c r="AO132" s="87" t="inlineStr">
        <is>
          <t>Yes</t>
        </is>
      </c>
      <c r="AP132" s="88" t="n">
        <v>22</v>
      </c>
      <c r="AQ132" s="89" t="n">
        <v>4</v>
      </c>
    </row>
    <row r="133" ht="15.75" customHeight="1" s="132" thickBot="1">
      <c r="B133" s="188" t="n"/>
      <c r="C133" s="189" t="n"/>
      <c r="E133" s="178" t="n"/>
      <c r="AK133" s="90" t="n"/>
      <c r="AL133" s="87" t="inlineStr">
        <is>
          <t>Cody Robbins</t>
        </is>
      </c>
      <c r="AM133" s="87" t="inlineStr">
        <is>
          <t>crobbins@safestreets.com</t>
        </is>
      </c>
      <c r="AN133" s="87" t="inlineStr">
        <is>
          <t>User</t>
        </is>
      </c>
      <c r="AO133" s="87" t="inlineStr">
        <is>
          <t>Yes</t>
        </is>
      </c>
      <c r="AP133" s="88" t="n">
        <v>22</v>
      </c>
      <c r="AQ133" s="89" t="n">
        <v>5</v>
      </c>
    </row>
    <row r="134" ht="15.75" customHeight="1" s="132" thickBot="1">
      <c r="B134" s="188" t="n"/>
      <c r="C134" s="189" t="n"/>
      <c r="E134" s="178" t="n"/>
      <c r="AK134" s="90" t="n"/>
      <c r="AL134" s="87" t="inlineStr">
        <is>
          <t>Colleen Martin</t>
        </is>
      </c>
      <c r="AM134" s="87" t="inlineStr">
        <is>
          <t>cmartin@safestreets.com</t>
        </is>
      </c>
      <c r="AN134" s="87" t="inlineStr">
        <is>
          <t>User</t>
        </is>
      </c>
      <c r="AO134" s="87" t="inlineStr">
        <is>
          <t>Yes</t>
        </is>
      </c>
      <c r="AP134" s="88" t="n">
        <v>22</v>
      </c>
      <c r="AQ134" s="89" t="n">
        <v>6</v>
      </c>
    </row>
    <row r="135" ht="15.75" customHeight="1" s="132" thickBot="1">
      <c r="B135" s="188" t="n"/>
      <c r="C135" s="189" t="n"/>
      <c r="E135" s="178" t="n"/>
      <c r="AK135" s="90" t="n"/>
      <c r="AL135" s="87" t="inlineStr">
        <is>
          <t>Craig Walker</t>
        </is>
      </c>
      <c r="AM135" s="87" t="inlineStr">
        <is>
          <t>cwalker@safestreets.com</t>
        </is>
      </c>
      <c r="AN135" s="87" t="inlineStr">
        <is>
          <t>User</t>
        </is>
      </c>
      <c r="AO135" s="87" t="inlineStr">
        <is>
          <t>Yes</t>
        </is>
      </c>
      <c r="AP135" s="88" t="n">
        <v>23</v>
      </c>
      <c r="AQ135" s="89" t="n">
        <v>1</v>
      </c>
    </row>
    <row r="136" ht="15.75" customHeight="1" s="132" thickBot="1">
      <c r="B136" s="188" t="n"/>
      <c r="C136" s="189" t="n"/>
      <c r="E136" s="178" t="n"/>
      <c r="AK136" s="90" t="n"/>
      <c r="AL136" s="87" t="inlineStr">
        <is>
          <t>Crisangel Jimenez</t>
        </is>
      </c>
      <c r="AM136" s="87" t="inlineStr">
        <is>
          <t>cjimenez@safestreets.com</t>
        </is>
      </c>
      <c r="AN136" s="87" t="inlineStr">
        <is>
          <t>User</t>
        </is>
      </c>
      <c r="AO136" s="87" t="inlineStr">
        <is>
          <t>Yes</t>
        </is>
      </c>
      <c r="AP136" s="88" t="n">
        <v>23</v>
      </c>
      <c r="AQ136" s="89" t="n">
        <v>2</v>
      </c>
    </row>
    <row r="137" ht="15.75" customHeight="1" s="132" thickBot="1">
      <c r="B137" s="188" t="n"/>
      <c r="C137" s="189" t="n"/>
      <c r="E137" s="178" t="n"/>
      <c r="AK137" s="90" t="n"/>
      <c r="AL137" s="87" t="inlineStr">
        <is>
          <t>Cristian Rios</t>
        </is>
      </c>
      <c r="AM137" s="87" t="inlineStr">
        <is>
          <t>crios@safestreets.com</t>
        </is>
      </c>
      <c r="AN137" s="87" t="inlineStr">
        <is>
          <t>User</t>
        </is>
      </c>
      <c r="AO137" s="87" t="inlineStr">
        <is>
          <t>Yes</t>
        </is>
      </c>
      <c r="AP137" s="88" t="n">
        <v>23</v>
      </c>
      <c r="AQ137" s="89" t="n">
        <v>3</v>
      </c>
    </row>
    <row r="138" ht="15.75" customHeight="1" s="132" thickBot="1">
      <c r="B138" s="188" t="n"/>
      <c r="C138" s="189" t="n"/>
      <c r="E138" s="178" t="n"/>
      <c r="AK138" s="90" t="n"/>
      <c r="AL138" s="87" t="inlineStr">
        <is>
          <t>Crystal Rich</t>
        </is>
      </c>
      <c r="AM138" s="87" t="inlineStr">
        <is>
          <t>crich@safestreets.com</t>
        </is>
      </c>
      <c r="AN138" s="87" t="inlineStr">
        <is>
          <t>User</t>
        </is>
      </c>
      <c r="AO138" s="87" t="inlineStr">
        <is>
          <t>Yes</t>
        </is>
      </c>
      <c r="AP138" s="88" t="n">
        <v>23</v>
      </c>
      <c r="AQ138" s="89" t="n">
        <v>4</v>
      </c>
    </row>
    <row r="139" ht="15.75" customHeight="1" s="132" thickBot="1">
      <c r="B139" s="188" t="n"/>
      <c r="C139" s="189" t="n"/>
      <c r="E139" s="178" t="n"/>
      <c r="AK139" s="90" t="n"/>
      <c r="AL139" s="87" t="inlineStr">
        <is>
          <t>Crystal Thomas</t>
        </is>
      </c>
      <c r="AM139" s="87" t="inlineStr">
        <is>
          <t>crystal@pc-net.com</t>
        </is>
      </c>
      <c r="AN139" s="87" t="inlineStr">
        <is>
          <t>Administrator</t>
        </is>
      </c>
      <c r="AO139" s="87" t="inlineStr">
        <is>
          <t>Yes</t>
        </is>
      </c>
      <c r="AP139" s="88" t="n">
        <v>23</v>
      </c>
      <c r="AQ139" s="89" t="n">
        <v>5</v>
      </c>
    </row>
    <row r="140" ht="15.75" customHeight="1" s="132" thickBot="1">
      <c r="B140" s="188" t="n"/>
      <c r="C140" s="189" t="n"/>
      <c r="E140" s="178" t="n"/>
      <c r="AK140" s="90" t="n"/>
      <c r="AL140" s="87" t="inlineStr">
        <is>
          <t>Curtiss Weinstein</t>
        </is>
      </c>
      <c r="AM140" s="87" t="inlineStr">
        <is>
          <t>cweinstein@safestreets.com</t>
        </is>
      </c>
      <c r="AN140" s="87" t="inlineStr">
        <is>
          <t>User</t>
        </is>
      </c>
      <c r="AO140" s="87" t="inlineStr">
        <is>
          <t>Yes</t>
        </is>
      </c>
      <c r="AP140" s="88" t="n">
        <v>23</v>
      </c>
      <c r="AQ140" s="89" t="n">
        <v>6</v>
      </c>
    </row>
    <row r="141" ht="15.75" customHeight="1" s="132" thickBot="1">
      <c r="B141" s="188" t="n"/>
      <c r="C141" s="189" t="n"/>
      <c r="E141" s="178" t="n"/>
      <c r="AK141" s="90" t="n"/>
      <c r="AL141" s="87" t="inlineStr">
        <is>
          <t>Daija Croft</t>
        </is>
      </c>
      <c r="AM141" s="87" t="inlineStr">
        <is>
          <t>dcroft@safestreets.com</t>
        </is>
      </c>
      <c r="AN141" s="87" t="inlineStr">
        <is>
          <t>User</t>
        </is>
      </c>
      <c r="AO141" s="87" t="inlineStr">
        <is>
          <t>Yes</t>
        </is>
      </c>
      <c r="AP141" s="88" t="n">
        <v>24</v>
      </c>
      <c r="AQ141" s="89" t="n">
        <v>1</v>
      </c>
    </row>
    <row r="142" ht="15.75" customHeight="1" s="132" thickBot="1">
      <c r="B142" s="188" t="n"/>
      <c r="C142" s="189" t="n"/>
      <c r="E142" s="178" t="n"/>
      <c r="AK142" s="90" t="n"/>
      <c r="AL142" s="87" t="inlineStr">
        <is>
          <t>Dana Sampson</t>
        </is>
      </c>
      <c r="AM142" s="87" t="inlineStr">
        <is>
          <t>dsampson@safestreets.com</t>
        </is>
      </c>
      <c r="AN142" s="87" t="inlineStr">
        <is>
          <t>User</t>
        </is>
      </c>
      <c r="AO142" s="87" t="inlineStr">
        <is>
          <t>Yes</t>
        </is>
      </c>
      <c r="AP142" s="88" t="n">
        <v>24</v>
      </c>
      <c r="AQ142" s="89" t="n">
        <v>2</v>
      </c>
    </row>
    <row r="143" ht="15.75" customHeight="1" s="132" thickBot="1">
      <c r="B143" s="188" t="n"/>
      <c r="C143" s="189" t="n"/>
      <c r="E143" s="178" t="n"/>
      <c r="AK143" s="90" t="n"/>
      <c r="AL143" s="87" t="inlineStr">
        <is>
          <t>Dan Bertoch</t>
        </is>
      </c>
      <c r="AM143" s="87" t="inlineStr">
        <is>
          <t>dbertoch@safestreets.com</t>
        </is>
      </c>
      <c r="AN143" s="87" t="inlineStr">
        <is>
          <t>User</t>
        </is>
      </c>
      <c r="AO143" s="87" t="inlineStr">
        <is>
          <t>Yes</t>
        </is>
      </c>
      <c r="AP143" s="88" t="n">
        <v>24</v>
      </c>
      <c r="AQ143" s="89" t="n">
        <v>3</v>
      </c>
    </row>
    <row r="144" ht="15.75" customHeight="1" s="132" thickBot="1">
      <c r="B144" s="188" t="n"/>
      <c r="C144" s="189" t="n"/>
      <c r="E144" s="178" t="n"/>
      <c r="AK144" s="90" t="n"/>
      <c r="AL144" s="87" t="inlineStr">
        <is>
          <t>Daniel Langston</t>
        </is>
      </c>
      <c r="AM144" s="87" t="inlineStr">
        <is>
          <t>dlangston@safestreets.com</t>
        </is>
      </c>
      <c r="AN144" s="87" t="inlineStr">
        <is>
          <t>User</t>
        </is>
      </c>
      <c r="AO144" s="87" t="inlineStr">
        <is>
          <t>Yes</t>
        </is>
      </c>
      <c r="AP144" s="88" t="n">
        <v>24</v>
      </c>
      <c r="AQ144" s="89" t="n">
        <v>4</v>
      </c>
    </row>
    <row r="145" ht="15.75" customHeight="1" s="132" thickBot="1">
      <c r="B145" s="188" t="n"/>
      <c r="C145" s="189" t="n"/>
      <c r="E145" s="178" t="n"/>
      <c r="AK145" s="90" t="n"/>
      <c r="AL145" s="87" t="inlineStr">
        <is>
          <t>Danielle Wade</t>
        </is>
      </c>
      <c r="AM145" s="87" t="inlineStr">
        <is>
          <t>dwade@safestreets.com</t>
        </is>
      </c>
      <c r="AN145" s="87" t="inlineStr">
        <is>
          <t>User</t>
        </is>
      </c>
      <c r="AO145" s="87" t="inlineStr">
        <is>
          <t>Yes</t>
        </is>
      </c>
      <c r="AP145" s="88" t="n">
        <v>24</v>
      </c>
      <c r="AQ145" s="89" t="n">
        <v>5</v>
      </c>
    </row>
    <row r="146" ht="15.75" customHeight="1" s="132" thickBot="1">
      <c r="B146" s="188" t="n"/>
      <c r="C146" s="189" t="n"/>
      <c r="E146" s="178" t="n"/>
      <c r="AK146" s="90" t="n"/>
      <c r="AL146" s="87" t="inlineStr">
        <is>
          <t>Daniel Lozano</t>
        </is>
      </c>
      <c r="AM146" s="87" t="inlineStr">
        <is>
          <t>dlozano@safestreets.com</t>
        </is>
      </c>
      <c r="AN146" s="87" t="inlineStr">
        <is>
          <t>User</t>
        </is>
      </c>
      <c r="AO146" s="87" t="inlineStr">
        <is>
          <t>Yes</t>
        </is>
      </c>
      <c r="AP146" s="88" t="n">
        <v>24</v>
      </c>
      <c r="AQ146" s="89" t="n">
        <v>6</v>
      </c>
    </row>
    <row r="147" ht="15.75" customHeight="1" s="132" thickBot="1">
      <c r="B147" s="188" t="n"/>
      <c r="C147" s="189" t="n"/>
      <c r="E147" s="178" t="n"/>
      <c r="AK147" s="90" t="n"/>
      <c r="AL147" s="87" t="inlineStr">
        <is>
          <t>Daniel Meyers</t>
        </is>
      </c>
      <c r="AM147" s="87" t="inlineStr">
        <is>
          <t>dmeyers@safestreets.com</t>
        </is>
      </c>
      <c r="AN147" s="87" t="inlineStr">
        <is>
          <t>User</t>
        </is>
      </c>
      <c r="AO147" s="87" t="inlineStr">
        <is>
          <t>Yes</t>
        </is>
      </c>
      <c r="AP147" s="88" t="n">
        <v>25</v>
      </c>
      <c r="AQ147" s="89" t="n">
        <v>1</v>
      </c>
    </row>
    <row r="148" ht="15.75" customHeight="1" s="132" thickBot="1">
      <c r="B148" s="188" t="n"/>
      <c r="C148" s="189" t="n"/>
      <c r="E148" s="178" t="n"/>
      <c r="AK148" s="90" t="n"/>
      <c r="AL148" s="87" t="inlineStr">
        <is>
          <t>Daniel Miller-WI</t>
        </is>
      </c>
      <c r="AM148" s="87" t="inlineStr">
        <is>
          <t>danielmiller@safestreets.com</t>
        </is>
      </c>
      <c r="AN148" s="87" t="inlineStr">
        <is>
          <t>User</t>
        </is>
      </c>
      <c r="AO148" s="87" t="inlineStr">
        <is>
          <t>Yes</t>
        </is>
      </c>
      <c r="AP148" s="88" t="n">
        <v>25</v>
      </c>
      <c r="AQ148" s="89" t="n">
        <v>2</v>
      </c>
    </row>
    <row r="149" ht="15.75" customHeight="1" s="132" thickBot="1">
      <c r="B149" s="188" t="n"/>
      <c r="C149" s="189" t="n"/>
      <c r="E149" s="178" t="n"/>
      <c r="AK149" s="90" t="n"/>
      <c r="AL149" s="87" t="inlineStr">
        <is>
          <t>Daniel Roth</t>
        </is>
      </c>
      <c r="AM149" s="87" t="inlineStr">
        <is>
          <t>droth@safestreets.com</t>
        </is>
      </c>
      <c r="AN149" s="87" t="inlineStr">
        <is>
          <t>User</t>
        </is>
      </c>
      <c r="AO149" s="87" t="inlineStr">
        <is>
          <t>Yes</t>
        </is>
      </c>
      <c r="AP149" s="88" t="n">
        <v>25</v>
      </c>
      <c r="AQ149" s="89" t="n">
        <v>3</v>
      </c>
    </row>
    <row r="150" ht="15.75" customHeight="1" s="132" thickBot="1">
      <c r="B150" s="188" t="n"/>
      <c r="C150" s="189" t="n"/>
      <c r="E150" s="178" t="n"/>
      <c r="AK150" s="90" t="n"/>
      <c r="AL150" s="87" t="inlineStr">
        <is>
          <t>Danny Kyser</t>
        </is>
      </c>
      <c r="AM150" s="87" t="inlineStr">
        <is>
          <t>dkyser@safestreets.com</t>
        </is>
      </c>
      <c r="AN150" s="87" t="inlineStr">
        <is>
          <t>User</t>
        </is>
      </c>
      <c r="AO150" s="87" t="inlineStr">
        <is>
          <t>Yes</t>
        </is>
      </c>
      <c r="AP150" s="88" t="n">
        <v>25</v>
      </c>
      <c r="AQ150" s="89" t="n">
        <v>4</v>
      </c>
    </row>
    <row r="151" ht="15.75" customHeight="1" s="132" thickBot="1">
      <c r="B151" s="188" t="n"/>
      <c r="C151" s="189" t="n"/>
      <c r="E151" s="178" t="n"/>
      <c r="AK151" s="90" t="n"/>
      <c r="AL151" s="87" t="inlineStr">
        <is>
          <t>Danny Nguyen</t>
        </is>
      </c>
      <c r="AM151" s="87" t="inlineStr">
        <is>
          <t>danguyen@safestreets.com</t>
        </is>
      </c>
      <c r="AN151" s="87" t="inlineStr">
        <is>
          <t>User</t>
        </is>
      </c>
      <c r="AO151" s="87" t="inlineStr">
        <is>
          <t>Yes</t>
        </is>
      </c>
      <c r="AP151" s="88" t="n">
        <v>25</v>
      </c>
      <c r="AQ151" s="89" t="n">
        <v>5</v>
      </c>
    </row>
    <row r="152" ht="15.75" customHeight="1" s="132" thickBot="1">
      <c r="B152" s="188" t="n"/>
      <c r="C152" s="189" t="n"/>
      <c r="E152" s="178" t="n"/>
      <c r="AK152" s="90" t="n"/>
      <c r="AL152" s="87" t="inlineStr">
        <is>
          <t>Dan Thomas</t>
        </is>
      </c>
      <c r="AM152" s="87" t="inlineStr">
        <is>
          <t>dathomas@safestreets.com</t>
        </is>
      </c>
      <c r="AN152" s="87" t="inlineStr">
        <is>
          <t>User</t>
        </is>
      </c>
      <c r="AO152" s="87" t="inlineStr">
        <is>
          <t>Yes</t>
        </is>
      </c>
      <c r="AP152" s="88" t="n">
        <v>25</v>
      </c>
      <c r="AQ152" s="89" t="n">
        <v>6</v>
      </c>
    </row>
    <row r="153" ht="15.75" customHeight="1" s="132" thickBot="1">
      <c r="B153" s="188" t="n"/>
      <c r="C153" s="189" t="n"/>
      <c r="E153" s="178" t="n"/>
      <c r="AK153" s="90" t="n"/>
      <c r="AL153" s="87" t="inlineStr">
        <is>
          <t>Dan Vo</t>
        </is>
      </c>
      <c r="AM153" s="87" t="inlineStr">
        <is>
          <t>dvo@safestreets.com</t>
        </is>
      </c>
      <c r="AN153" s="87" t="inlineStr">
        <is>
          <t>User</t>
        </is>
      </c>
      <c r="AO153" s="87" t="inlineStr">
        <is>
          <t>Yes</t>
        </is>
      </c>
      <c r="AP153" s="88" t="n">
        <v>26</v>
      </c>
      <c r="AQ153" s="89" t="n">
        <v>1</v>
      </c>
    </row>
    <row r="154" ht="15.75" customHeight="1" s="132" thickBot="1">
      <c r="B154" s="188" t="n"/>
      <c r="C154" s="189" t="n"/>
      <c r="E154" s="178" t="n"/>
      <c r="AK154" s="90" t="n"/>
      <c r="AL154" s="87" t="inlineStr">
        <is>
          <t>Darrell Olsen</t>
        </is>
      </c>
      <c r="AM154" s="87" t="inlineStr">
        <is>
          <t>dolsen@safestreets.com</t>
        </is>
      </c>
      <c r="AN154" s="87" t="inlineStr">
        <is>
          <t>User</t>
        </is>
      </c>
      <c r="AO154" s="87" t="inlineStr">
        <is>
          <t>Yes</t>
        </is>
      </c>
      <c r="AP154" s="88" t="n">
        <v>26</v>
      </c>
      <c r="AQ154" s="89" t="n">
        <v>2</v>
      </c>
    </row>
    <row r="155" ht="15.75" customHeight="1" s="132" thickBot="1">
      <c r="B155" s="188" t="n"/>
      <c r="C155" s="189" t="n"/>
      <c r="E155" s="178" t="n"/>
      <c r="AK155" s="90" t="n"/>
      <c r="AL155" s="87" t="inlineStr">
        <is>
          <t>Darren White</t>
        </is>
      </c>
      <c r="AM155" s="87" t="inlineStr">
        <is>
          <t>dwhite@safestreets.com</t>
        </is>
      </c>
      <c r="AN155" s="87" t="inlineStr">
        <is>
          <t>User</t>
        </is>
      </c>
      <c r="AO155" s="87" t="inlineStr">
        <is>
          <t>Yes</t>
        </is>
      </c>
      <c r="AP155" s="88" t="n">
        <v>26</v>
      </c>
      <c r="AQ155" s="89" t="n">
        <v>3</v>
      </c>
    </row>
    <row r="156" ht="15.75" customHeight="1" s="132" thickBot="1">
      <c r="B156" s="188" t="n"/>
      <c r="C156" s="189" t="n"/>
      <c r="E156" s="178" t="n"/>
      <c r="AK156" s="90" t="n"/>
      <c r="AL156" s="87" t="inlineStr">
        <is>
          <t>Darrian Burton</t>
        </is>
      </c>
      <c r="AM156" s="87" t="inlineStr">
        <is>
          <t>dburton@safestreets.com</t>
        </is>
      </c>
      <c r="AN156" s="87" t="inlineStr">
        <is>
          <t>User</t>
        </is>
      </c>
      <c r="AO156" s="87" t="inlineStr">
        <is>
          <t>Yes</t>
        </is>
      </c>
      <c r="AP156" s="88" t="n">
        <v>26</v>
      </c>
      <c r="AQ156" s="89" t="n">
        <v>4</v>
      </c>
    </row>
    <row r="157" ht="15.75" customHeight="1" s="132" thickBot="1">
      <c r="B157" s="188" t="n"/>
      <c r="C157" s="189" t="n"/>
      <c r="E157" s="178" t="n"/>
      <c r="AK157" s="90" t="n"/>
      <c r="AL157" s="87" t="inlineStr">
        <is>
          <t>Darryl Lutcher</t>
        </is>
      </c>
      <c r="AM157" s="87" t="inlineStr">
        <is>
          <t>dlutcher@safestreets.com</t>
        </is>
      </c>
      <c r="AN157" s="87" t="inlineStr">
        <is>
          <t>User</t>
        </is>
      </c>
      <c r="AO157" s="87" t="inlineStr">
        <is>
          <t>Yes</t>
        </is>
      </c>
      <c r="AP157" s="88" t="n">
        <v>26</v>
      </c>
      <c r="AQ157" s="89" t="n">
        <v>5</v>
      </c>
    </row>
    <row r="158" ht="15.75" customHeight="1" s="132" thickBot="1">
      <c r="B158" s="188" t="n"/>
      <c r="C158" s="189" t="n"/>
      <c r="E158" s="178" t="n"/>
      <c r="AK158" s="90" t="n"/>
      <c r="AL158" s="87" t="inlineStr">
        <is>
          <t>Daryl Gamble</t>
        </is>
      </c>
      <c r="AM158" s="87" t="inlineStr">
        <is>
          <t>dgamble@safestreets.com</t>
        </is>
      </c>
      <c r="AN158" s="87" t="inlineStr">
        <is>
          <t>User</t>
        </is>
      </c>
      <c r="AO158" s="87" t="inlineStr">
        <is>
          <t>Yes</t>
        </is>
      </c>
      <c r="AP158" s="88" t="n">
        <v>26</v>
      </c>
      <c r="AQ158" s="89" t="n">
        <v>6</v>
      </c>
    </row>
    <row r="159" ht="15.75" customHeight="1" s="132" thickBot="1">
      <c r="B159" s="188" t="n"/>
      <c r="C159" s="189" t="n"/>
      <c r="E159" s="178" t="n"/>
      <c r="AK159" s="90" t="n"/>
      <c r="AL159" s="87" t="inlineStr">
        <is>
          <t>David Benavides</t>
        </is>
      </c>
      <c r="AM159" s="87" t="inlineStr">
        <is>
          <t>dbenavides@safestreets.com</t>
        </is>
      </c>
      <c r="AN159" s="87" t="inlineStr">
        <is>
          <t>User</t>
        </is>
      </c>
      <c r="AO159" s="87" t="inlineStr">
        <is>
          <t>Yes</t>
        </is>
      </c>
      <c r="AP159" s="88" t="n">
        <v>27</v>
      </c>
      <c r="AQ159" s="89" t="n">
        <v>1</v>
      </c>
    </row>
    <row r="160" ht="15.75" customHeight="1" s="132" thickBot="1">
      <c r="B160" s="188" t="n"/>
      <c r="C160" s="189" t="n"/>
      <c r="E160" s="178" t="n"/>
      <c r="AK160" s="90" t="n"/>
      <c r="AL160" s="87" t="inlineStr">
        <is>
          <t>David Dalessio</t>
        </is>
      </c>
      <c r="AM160" s="87" t="inlineStr">
        <is>
          <t>ddalessio@safestreets.com</t>
        </is>
      </c>
      <c r="AN160" s="87" t="inlineStr">
        <is>
          <t>User</t>
        </is>
      </c>
      <c r="AO160" s="87" t="inlineStr">
        <is>
          <t>Yes</t>
        </is>
      </c>
      <c r="AP160" s="88" t="n">
        <v>27</v>
      </c>
      <c r="AQ160" s="89" t="n">
        <v>2</v>
      </c>
    </row>
    <row r="161" ht="15.75" customHeight="1" s="132" thickBot="1">
      <c r="B161" s="188" t="n"/>
      <c r="C161" s="189" t="n"/>
      <c r="E161" s="178" t="n"/>
      <c r="AK161" s="90" t="n"/>
      <c r="AL161" s="87" t="inlineStr">
        <is>
          <t>David Gardner</t>
        </is>
      </c>
      <c r="AM161" s="87" t="inlineStr">
        <is>
          <t>dgardner@safestreets.com</t>
        </is>
      </c>
      <c r="AN161" s="87" t="inlineStr">
        <is>
          <t>User</t>
        </is>
      </c>
      <c r="AO161" s="87" t="inlineStr">
        <is>
          <t>Yes</t>
        </is>
      </c>
      <c r="AP161" s="88" t="n">
        <v>27</v>
      </c>
      <c r="AQ161" s="89" t="n">
        <v>3</v>
      </c>
    </row>
    <row r="162" ht="15.75" customHeight="1" s="132" thickBot="1">
      <c r="B162" s="188" t="n"/>
      <c r="C162" s="189" t="n"/>
      <c r="E162" s="178" t="n"/>
      <c r="AK162" s="90" t="n"/>
      <c r="AL162" s="87" t="inlineStr">
        <is>
          <t>David Howell</t>
        </is>
      </c>
      <c r="AM162" s="87" t="inlineStr">
        <is>
          <t>dhowell@safestreets.com</t>
        </is>
      </c>
      <c r="AN162" s="87" t="inlineStr">
        <is>
          <t>User</t>
        </is>
      </c>
      <c r="AO162" s="87" t="inlineStr">
        <is>
          <t>Yes</t>
        </is>
      </c>
      <c r="AP162" s="88" t="n">
        <v>27</v>
      </c>
      <c r="AQ162" s="89" t="n">
        <v>4</v>
      </c>
    </row>
    <row r="163" ht="15.75" customHeight="1" s="132" thickBot="1">
      <c r="B163" s="188" t="n"/>
      <c r="C163" s="189" t="n"/>
      <c r="E163" s="178" t="n"/>
      <c r="AK163" s="90" t="n"/>
      <c r="AL163" s="87" t="inlineStr">
        <is>
          <t>David King</t>
        </is>
      </c>
      <c r="AM163" s="87" t="inlineStr">
        <is>
          <t>dking@safestreets.com</t>
        </is>
      </c>
      <c r="AN163" s="87" t="inlineStr">
        <is>
          <t>User</t>
        </is>
      </c>
      <c r="AO163" s="87" t="inlineStr">
        <is>
          <t>Yes</t>
        </is>
      </c>
      <c r="AP163" s="88" t="n">
        <v>27</v>
      </c>
      <c r="AQ163" s="89" t="n">
        <v>5</v>
      </c>
    </row>
    <row r="164" ht="15.75" customHeight="1" s="132" thickBot="1">
      <c r="AK164" s="90" t="n"/>
      <c r="AL164" s="87" t="inlineStr">
        <is>
          <t>David Tucker</t>
        </is>
      </c>
      <c r="AM164" s="87" t="inlineStr">
        <is>
          <t>dtucker@safestreets.com</t>
        </is>
      </c>
      <c r="AN164" s="87" t="inlineStr">
        <is>
          <t>User</t>
        </is>
      </c>
      <c r="AO164" s="87" t="inlineStr">
        <is>
          <t>Yes</t>
        </is>
      </c>
      <c r="AP164" s="88" t="n">
        <v>27</v>
      </c>
      <c r="AQ164" s="89" t="n">
        <v>6</v>
      </c>
    </row>
    <row r="165" ht="15.75" customHeight="1" s="132" thickBot="1">
      <c r="AK165" s="90" t="n"/>
      <c r="AL165" s="87" t="inlineStr">
        <is>
          <t>David Vielma</t>
        </is>
      </c>
      <c r="AM165" s="87" t="inlineStr">
        <is>
          <t>dvielma@safestreets.com</t>
        </is>
      </c>
      <c r="AN165" s="87" t="inlineStr">
        <is>
          <t>User</t>
        </is>
      </c>
      <c r="AO165" s="87" t="inlineStr">
        <is>
          <t>Yes</t>
        </is>
      </c>
      <c r="AP165" s="88" t="n">
        <v>28</v>
      </c>
      <c r="AQ165" s="89" t="n">
        <v>1</v>
      </c>
    </row>
    <row r="166" ht="15.75" customHeight="1" s="132" thickBot="1">
      <c r="AK166" s="90" t="n"/>
      <c r="AL166" s="87" t="inlineStr">
        <is>
          <t>David Weinstein</t>
        </is>
      </c>
      <c r="AM166" s="87" t="inlineStr">
        <is>
          <t>dweinstein@safestreets.com</t>
        </is>
      </c>
      <c r="AN166" s="87" t="inlineStr">
        <is>
          <t>User</t>
        </is>
      </c>
      <c r="AO166" s="87" t="inlineStr">
        <is>
          <t>Yes</t>
        </is>
      </c>
      <c r="AP166" s="88" t="n">
        <v>28</v>
      </c>
      <c r="AQ166" s="89" t="n">
        <v>2</v>
      </c>
    </row>
    <row r="167" ht="15.75" customHeight="1" s="132" thickBot="1">
      <c r="AK167" s="90" t="n"/>
      <c r="AL167" s="87" t="inlineStr">
        <is>
          <t>Deborah Apple</t>
        </is>
      </c>
      <c r="AM167" s="87" t="inlineStr">
        <is>
          <t>dapple@safestreets.com</t>
        </is>
      </c>
      <c r="AN167" s="87" t="inlineStr">
        <is>
          <t>User</t>
        </is>
      </c>
      <c r="AO167" s="87" t="inlineStr">
        <is>
          <t>Yes</t>
        </is>
      </c>
      <c r="AP167" s="88" t="n">
        <v>28</v>
      </c>
      <c r="AQ167" s="89" t="n">
        <v>3</v>
      </c>
    </row>
    <row r="168" ht="15.75" customHeight="1" s="132" thickBot="1">
      <c r="AK168" s="90" t="n"/>
      <c r="AL168" s="87" t="inlineStr">
        <is>
          <t>Debra Clark</t>
        </is>
      </c>
      <c r="AM168" s="87" t="inlineStr">
        <is>
          <t>debraclark@safestreets.com</t>
        </is>
      </c>
      <c r="AN168" s="87" t="inlineStr">
        <is>
          <t>User</t>
        </is>
      </c>
      <c r="AO168" s="87" t="inlineStr">
        <is>
          <t>Yes</t>
        </is>
      </c>
      <c r="AP168" s="88" t="n">
        <v>28</v>
      </c>
      <c r="AQ168" s="89" t="n">
        <v>4</v>
      </c>
    </row>
    <row r="169" ht="15.75" customHeight="1" s="132" thickBot="1">
      <c r="AK169" s="90" t="n"/>
      <c r="AL169" s="87" t="inlineStr">
        <is>
          <t>Dejon Sanders</t>
        </is>
      </c>
      <c r="AM169" s="87" t="inlineStr">
        <is>
          <t>dsanders@safestreets.com</t>
        </is>
      </c>
      <c r="AN169" s="87" t="inlineStr">
        <is>
          <t>User</t>
        </is>
      </c>
      <c r="AO169" s="87" t="inlineStr">
        <is>
          <t>Yes</t>
        </is>
      </c>
      <c r="AP169" s="88" t="n">
        <v>28</v>
      </c>
      <c r="AQ169" s="89" t="n">
        <v>5</v>
      </c>
    </row>
    <row r="170" ht="15.75" customHeight="1" s="132" thickBot="1">
      <c r="AK170" s="90" t="n"/>
      <c r="AL170" s="87" t="inlineStr">
        <is>
          <t>Delio Lamberty</t>
        </is>
      </c>
      <c r="AM170" s="87" t="inlineStr">
        <is>
          <t>dlamberty@safestreets.com</t>
        </is>
      </c>
      <c r="AN170" s="87" t="inlineStr">
        <is>
          <t>User</t>
        </is>
      </c>
      <c r="AO170" s="87" t="inlineStr">
        <is>
          <t>Yes</t>
        </is>
      </c>
      <c r="AP170" s="88" t="n">
        <v>28</v>
      </c>
      <c r="AQ170" s="89" t="n">
        <v>6</v>
      </c>
    </row>
    <row r="171" ht="15.75" customHeight="1" s="132" thickBot="1">
      <c r="AK171" s="90" t="n"/>
      <c r="AL171" s="87" t="inlineStr">
        <is>
          <t>Dennis Sarmiento</t>
        </is>
      </c>
      <c r="AM171" s="87" t="inlineStr">
        <is>
          <t>dsarmiento@safestreets.com</t>
        </is>
      </c>
      <c r="AN171" s="87" t="inlineStr">
        <is>
          <t>User</t>
        </is>
      </c>
      <c r="AO171" s="87" t="inlineStr">
        <is>
          <t>Yes</t>
        </is>
      </c>
      <c r="AP171" s="88" t="n">
        <v>29</v>
      </c>
      <c r="AQ171" s="89" t="n">
        <v>1</v>
      </c>
    </row>
    <row r="172" ht="15.75" customHeight="1" s="132" thickBot="1">
      <c r="AK172" s="90" t="n"/>
      <c r="AL172" s="87" t="inlineStr">
        <is>
          <t>Dereje Tekle Solomon</t>
        </is>
      </c>
      <c r="AM172" s="87" t="inlineStr">
        <is>
          <t>dsolomon@safestreets.com</t>
        </is>
      </c>
      <c r="AN172" s="87" t="inlineStr">
        <is>
          <t>User</t>
        </is>
      </c>
      <c r="AO172" s="87" t="inlineStr">
        <is>
          <t>Yes</t>
        </is>
      </c>
      <c r="AP172" s="88" t="n">
        <v>29</v>
      </c>
      <c r="AQ172" s="89" t="n">
        <v>2</v>
      </c>
    </row>
    <row r="173" ht="15.75" customHeight="1" s="132" thickBot="1">
      <c r="AK173" s="90" t="n"/>
      <c r="AL173" s="87" t="inlineStr">
        <is>
          <t>Derek Caine</t>
        </is>
      </c>
      <c r="AM173" s="87" t="inlineStr">
        <is>
          <t>dcaine@safestreets.com</t>
        </is>
      </c>
      <c r="AN173" s="87" t="inlineStr">
        <is>
          <t>User</t>
        </is>
      </c>
      <c r="AO173" s="87" t="inlineStr">
        <is>
          <t>Yes</t>
        </is>
      </c>
      <c r="AP173" s="88" t="n">
        <v>29</v>
      </c>
      <c r="AQ173" s="89" t="n">
        <v>3</v>
      </c>
    </row>
    <row r="174" ht="15.75" customHeight="1" s="132" thickBot="1">
      <c r="AK174" s="90" t="n"/>
      <c r="AL174" s="87" t="inlineStr">
        <is>
          <t>Derek Holtz</t>
        </is>
      </c>
      <c r="AM174" s="87" t="inlineStr">
        <is>
          <t>dholtz@safestreets.com</t>
        </is>
      </c>
      <c r="AN174" s="87" t="inlineStr">
        <is>
          <t>User</t>
        </is>
      </c>
      <c r="AO174" s="87" t="inlineStr">
        <is>
          <t>Yes</t>
        </is>
      </c>
      <c r="AP174" s="88" t="n">
        <v>29</v>
      </c>
      <c r="AQ174" s="89" t="n">
        <v>4</v>
      </c>
    </row>
    <row r="175" ht="15.75" customHeight="1" s="132" thickBot="1">
      <c r="AK175" s="90" t="n"/>
      <c r="AL175" s="87" t="inlineStr">
        <is>
          <t>Desawn Brooks</t>
        </is>
      </c>
      <c r="AM175" s="87" t="inlineStr">
        <is>
          <t>debrooks@safestreets.com</t>
        </is>
      </c>
      <c r="AN175" s="87" t="inlineStr">
        <is>
          <t>User</t>
        </is>
      </c>
      <c r="AO175" s="87" t="inlineStr">
        <is>
          <t>Yes</t>
        </is>
      </c>
      <c r="AP175" s="88" t="n">
        <v>29</v>
      </c>
      <c r="AQ175" s="89" t="n">
        <v>5</v>
      </c>
    </row>
    <row r="176" ht="15.75" customHeight="1" s="132" thickBot="1">
      <c r="AK176" s="90" t="n"/>
      <c r="AL176" s="87" t="inlineStr">
        <is>
          <t>Devin Smith</t>
        </is>
      </c>
      <c r="AM176" s="87" t="inlineStr">
        <is>
          <t>desmith@safestreets.com</t>
        </is>
      </c>
      <c r="AN176" s="87" t="inlineStr">
        <is>
          <t>User</t>
        </is>
      </c>
      <c r="AO176" s="87" t="inlineStr">
        <is>
          <t>Yes</t>
        </is>
      </c>
      <c r="AP176" s="88" t="n">
        <v>29</v>
      </c>
      <c r="AQ176" s="89" t="n">
        <v>6</v>
      </c>
    </row>
    <row r="177" ht="15.75" customHeight="1" s="132" thickBot="1">
      <c r="AK177" s="90" t="n"/>
      <c r="AL177" s="87" t="inlineStr">
        <is>
          <t>DeWayne Mack</t>
        </is>
      </c>
      <c r="AM177" s="87" t="inlineStr">
        <is>
          <t>dmack@safestreets.com</t>
        </is>
      </c>
      <c r="AN177" s="87" t="inlineStr">
        <is>
          <t>User</t>
        </is>
      </c>
      <c r="AO177" s="87" t="inlineStr">
        <is>
          <t>Yes</t>
        </is>
      </c>
      <c r="AP177" s="88" t="n">
        <v>30</v>
      </c>
      <c r="AQ177" s="89" t="n">
        <v>1</v>
      </c>
    </row>
    <row r="178" ht="15.75" customHeight="1" s="132" thickBot="1">
      <c r="AK178" s="90" t="n"/>
      <c r="AL178" s="87" t="inlineStr">
        <is>
          <t>Diane LaPlante</t>
        </is>
      </c>
      <c r="AM178" s="87" t="inlineStr">
        <is>
          <t>dlaplante@safestreets.com</t>
        </is>
      </c>
      <c r="AN178" s="87" t="inlineStr">
        <is>
          <t>User</t>
        </is>
      </c>
      <c r="AO178" s="87" t="inlineStr">
        <is>
          <t>Yes</t>
        </is>
      </c>
      <c r="AP178" s="88" t="n">
        <v>30</v>
      </c>
      <c r="AQ178" s="89" t="n">
        <v>2</v>
      </c>
    </row>
    <row r="179" ht="15.75" customHeight="1" s="132" thickBot="1">
      <c r="AK179" s="90" t="n"/>
      <c r="AL179" s="87" t="inlineStr">
        <is>
          <t>Dion Culver</t>
        </is>
      </c>
      <c r="AM179" s="87" t="inlineStr">
        <is>
          <t>dculver@safestreets.com</t>
        </is>
      </c>
      <c r="AN179" s="87" t="inlineStr">
        <is>
          <t>User</t>
        </is>
      </c>
      <c r="AO179" s="87" t="inlineStr">
        <is>
          <t>Yes</t>
        </is>
      </c>
      <c r="AP179" s="88" t="n">
        <v>30</v>
      </c>
      <c r="AQ179" s="89" t="n">
        <v>3</v>
      </c>
    </row>
    <row r="180" ht="15.75" customHeight="1" s="132" thickBot="1">
      <c r="AK180" s="90" t="n"/>
      <c r="AL180" s="87" t="inlineStr">
        <is>
          <t>Dionte Coleman</t>
        </is>
      </c>
      <c r="AM180" s="87" t="inlineStr">
        <is>
          <t>dcoleman@safestreets.com</t>
        </is>
      </c>
      <c r="AN180" s="87" t="inlineStr">
        <is>
          <t>User</t>
        </is>
      </c>
      <c r="AO180" s="87" t="inlineStr">
        <is>
          <t>Yes</t>
        </is>
      </c>
      <c r="AP180" s="88" t="n">
        <v>30</v>
      </c>
      <c r="AQ180" s="89" t="n">
        <v>4</v>
      </c>
    </row>
    <row r="181" ht="15.75" customHeight="1" s="132" thickBot="1">
      <c r="AK181" s="90" t="n"/>
      <c r="AL181" s="87" t="inlineStr">
        <is>
          <t>Don Brozich</t>
        </is>
      </c>
      <c r="AM181" s="87" t="inlineStr">
        <is>
          <t>dbrozich@safestreets.com</t>
        </is>
      </c>
      <c r="AN181" s="87" t="inlineStr">
        <is>
          <t>User</t>
        </is>
      </c>
      <c r="AO181" s="87" t="inlineStr">
        <is>
          <t>Yes</t>
        </is>
      </c>
      <c r="AP181" s="88" t="n">
        <v>30</v>
      </c>
      <c r="AQ181" s="89" t="n">
        <v>5</v>
      </c>
    </row>
    <row r="182" ht="15.75" customHeight="1" s="132" thickBot="1">
      <c r="AK182" s="90" t="n"/>
      <c r="AL182" s="87" t="inlineStr">
        <is>
          <t>Doris Lewis</t>
        </is>
      </c>
      <c r="AM182" s="87" t="inlineStr">
        <is>
          <t>dlewis@safestreets.com</t>
        </is>
      </c>
      <c r="AN182" s="87" t="inlineStr">
        <is>
          <t>User</t>
        </is>
      </c>
      <c r="AO182" s="87" t="inlineStr">
        <is>
          <t>Yes</t>
        </is>
      </c>
      <c r="AP182" s="88" t="n">
        <v>30</v>
      </c>
      <c r="AQ182" s="89" t="n">
        <v>6</v>
      </c>
    </row>
    <row r="183" ht="15.75" customHeight="1" s="132" thickBot="1">
      <c r="AK183" s="90" t="n"/>
      <c r="AL183" s="87" t="inlineStr">
        <is>
          <t>Dru Dalgarno</t>
        </is>
      </c>
      <c r="AM183" s="87" t="inlineStr">
        <is>
          <t>ddalgarno@safestreets.com</t>
        </is>
      </c>
      <c r="AN183" s="87" t="inlineStr">
        <is>
          <t>User</t>
        </is>
      </c>
      <c r="AO183" s="87" t="inlineStr">
        <is>
          <t>Yes</t>
        </is>
      </c>
      <c r="AP183" s="88" t="n">
        <v>31</v>
      </c>
      <c r="AQ183" s="89" t="n">
        <v>1</v>
      </c>
    </row>
    <row r="184" ht="15.75" customHeight="1" s="132" thickBot="1">
      <c r="AK184" s="90" t="n"/>
      <c r="AL184" s="87" t="inlineStr">
        <is>
          <t>Duane Kuemin</t>
        </is>
      </c>
      <c r="AM184" s="87" t="inlineStr">
        <is>
          <t>dkuemin@safestreets.com</t>
        </is>
      </c>
      <c r="AN184" s="87" t="inlineStr">
        <is>
          <t>User</t>
        </is>
      </c>
      <c r="AO184" s="87" t="inlineStr">
        <is>
          <t>Yes</t>
        </is>
      </c>
      <c r="AP184" s="88" t="n">
        <v>31</v>
      </c>
      <c r="AQ184" s="89" t="n">
        <v>2</v>
      </c>
    </row>
    <row r="185" ht="15.75" customHeight="1" s="132" thickBot="1">
      <c r="AK185" s="90" t="n"/>
      <c r="AL185" s="87" t="inlineStr">
        <is>
          <t>Duncan Abrahamson</t>
        </is>
      </c>
      <c r="AM185" s="87" t="inlineStr">
        <is>
          <t>dabrahamson@safestreets.com</t>
        </is>
      </c>
      <c r="AN185" s="87" t="inlineStr">
        <is>
          <t>User</t>
        </is>
      </c>
      <c r="AO185" s="87" t="inlineStr">
        <is>
          <t>Yes</t>
        </is>
      </c>
      <c r="AP185" s="88" t="n">
        <v>31</v>
      </c>
      <c r="AQ185" s="89" t="n">
        <v>3</v>
      </c>
    </row>
    <row r="186" ht="15.75" customHeight="1" s="132" thickBot="1">
      <c r="AK186" s="90" t="n"/>
      <c r="AL186" s="87" t="inlineStr">
        <is>
          <t>Dustin Brooks</t>
        </is>
      </c>
      <c r="AM186" s="87" t="inlineStr">
        <is>
          <t>dbrooks@safestreets.com</t>
        </is>
      </c>
      <c r="AN186" s="87" t="inlineStr">
        <is>
          <t>User</t>
        </is>
      </c>
      <c r="AO186" s="87" t="inlineStr">
        <is>
          <t>Yes</t>
        </is>
      </c>
      <c r="AP186" s="88" t="n">
        <v>31</v>
      </c>
      <c r="AQ186" s="89" t="n">
        <v>4</v>
      </c>
    </row>
    <row r="187" ht="15.75" customHeight="1" s="132" thickBot="1">
      <c r="AK187" s="90" t="n"/>
      <c r="AL187" s="87" t="inlineStr">
        <is>
          <t>Dustin Wackerly</t>
        </is>
      </c>
      <c r="AM187" s="87" t="inlineStr">
        <is>
          <t>dwackerly@safestreets.com</t>
        </is>
      </c>
      <c r="AN187" s="87" t="inlineStr">
        <is>
          <t>User</t>
        </is>
      </c>
      <c r="AO187" s="87" t="inlineStr">
        <is>
          <t>Yes</t>
        </is>
      </c>
      <c r="AP187" s="88" t="n">
        <v>31</v>
      </c>
      <c r="AQ187" s="89" t="n">
        <v>5</v>
      </c>
    </row>
    <row r="188" ht="15.75" customHeight="1" s="132" thickBot="1">
      <c r="AK188" s="90" t="n"/>
      <c r="AL188" s="87" t="inlineStr">
        <is>
          <t>Dylan Thompson</t>
        </is>
      </c>
      <c r="AM188" s="87" t="inlineStr">
        <is>
          <t>dthompson@safestreets.com</t>
        </is>
      </c>
      <c r="AN188" s="87" t="inlineStr">
        <is>
          <t>User</t>
        </is>
      </c>
      <c r="AO188" s="87" t="inlineStr">
        <is>
          <t>Yes</t>
        </is>
      </c>
      <c r="AP188" s="88" t="n">
        <v>31</v>
      </c>
      <c r="AQ188" s="89" t="n">
        <v>6</v>
      </c>
    </row>
    <row r="189" ht="15.75" customHeight="1" s="132" thickBot="1">
      <c r="AK189" s="90" t="inlineStr">
        <is>
          <t>Row2</t>
        </is>
      </c>
      <c r="AL189" s="87" t="inlineStr">
        <is>
          <t>Earl Pellegreen III</t>
        </is>
      </c>
      <c r="AM189" s="87" t="inlineStr">
        <is>
          <t>epellegreen@safestreets.com</t>
        </is>
      </c>
      <c r="AN189" s="87" t="inlineStr">
        <is>
          <t>User</t>
        </is>
      </c>
      <c r="AO189" s="87" t="inlineStr">
        <is>
          <t>Yes</t>
        </is>
      </c>
      <c r="AP189" s="88" t="n">
        <v>32</v>
      </c>
      <c r="AQ189" s="89" t="n">
        <v>1</v>
      </c>
    </row>
    <row r="190" ht="15.75" customHeight="1" s="132" thickBot="1">
      <c r="AK190" s="90" t="n"/>
      <c r="AL190" s="87" t="inlineStr">
        <is>
          <t>Eddie Aguilar</t>
        </is>
      </c>
      <c r="AM190" s="87" t="inlineStr">
        <is>
          <t>eaguilar@safestreets.com</t>
        </is>
      </c>
      <c r="AN190" s="87" t="inlineStr">
        <is>
          <t>User</t>
        </is>
      </c>
      <c r="AO190" s="87" t="inlineStr">
        <is>
          <t>Yes</t>
        </is>
      </c>
      <c r="AP190" s="88" t="n">
        <v>32</v>
      </c>
      <c r="AQ190" s="89" t="n">
        <v>2</v>
      </c>
    </row>
    <row r="191" ht="15.75" customHeight="1" s="132" thickBot="1">
      <c r="AK191" s="90" t="n"/>
      <c r="AL191" s="87" t="inlineStr">
        <is>
          <t>Eddie Prignano</t>
        </is>
      </c>
      <c r="AM191" s="87" t="inlineStr">
        <is>
          <t>eprignano@safestreets.com</t>
        </is>
      </c>
      <c r="AN191" s="87" t="inlineStr">
        <is>
          <t>User</t>
        </is>
      </c>
      <c r="AO191" s="87" t="inlineStr">
        <is>
          <t>Yes</t>
        </is>
      </c>
      <c r="AP191" s="88" t="n">
        <v>32</v>
      </c>
      <c r="AQ191" s="89" t="n">
        <v>3</v>
      </c>
    </row>
    <row r="192" ht="15.75" customHeight="1" s="132" thickBot="1">
      <c r="AK192" s="90" t="n"/>
      <c r="AL192" s="87" t="inlineStr">
        <is>
          <t>Eddie Thong</t>
        </is>
      </c>
      <c r="AM192" s="87" t="inlineStr">
        <is>
          <t>ethong@safestreets.com</t>
        </is>
      </c>
      <c r="AN192" s="87" t="inlineStr">
        <is>
          <t>User</t>
        </is>
      </c>
      <c r="AO192" s="87" t="inlineStr">
        <is>
          <t>Yes</t>
        </is>
      </c>
      <c r="AP192" s="88" t="n">
        <v>32</v>
      </c>
      <c r="AQ192" s="89" t="n">
        <v>4</v>
      </c>
    </row>
    <row r="193" ht="15.75" customHeight="1" s="132" thickBot="1">
      <c r="AK193" s="90" t="n"/>
      <c r="AL193" s="87" t="inlineStr">
        <is>
          <t>Eddy Lapo</t>
        </is>
      </c>
      <c r="AM193" s="87" t="inlineStr">
        <is>
          <t>elapo@safestreets.com</t>
        </is>
      </c>
      <c r="AN193" s="87" t="inlineStr">
        <is>
          <t>User</t>
        </is>
      </c>
      <c r="AO193" s="87" t="inlineStr">
        <is>
          <t>Yes</t>
        </is>
      </c>
      <c r="AP193" s="88" t="n">
        <v>32</v>
      </c>
      <c r="AQ193" s="89" t="n">
        <v>5</v>
      </c>
    </row>
    <row r="194" ht="15.75" customHeight="1" s="132" thickBot="1">
      <c r="AK194" s="90" t="n"/>
      <c r="AL194" s="87" t="inlineStr">
        <is>
          <t>Eduardo Bonilla</t>
        </is>
      </c>
      <c r="AM194" s="87" t="inlineStr">
        <is>
          <t>ebonilla@safestreets.com</t>
        </is>
      </c>
      <c r="AN194" s="87" t="inlineStr">
        <is>
          <t>User</t>
        </is>
      </c>
      <c r="AO194" s="87" t="inlineStr">
        <is>
          <t>Yes</t>
        </is>
      </c>
      <c r="AP194" s="88" t="n">
        <v>32</v>
      </c>
      <c r="AQ194" s="89" t="n">
        <v>6</v>
      </c>
    </row>
    <row r="195" ht="15.75" customHeight="1" s="132" thickBot="1">
      <c r="AK195" s="90" t="n"/>
      <c r="AL195" s="87" t="inlineStr">
        <is>
          <t>Eduardo Matos</t>
        </is>
      </c>
      <c r="AM195" s="87" t="inlineStr">
        <is>
          <t>ematos@safestreets.com</t>
        </is>
      </c>
      <c r="AN195" s="87" t="inlineStr">
        <is>
          <t>User</t>
        </is>
      </c>
      <c r="AO195" s="87" t="inlineStr">
        <is>
          <t>Yes</t>
        </is>
      </c>
      <c r="AP195" s="88" t="n">
        <v>33</v>
      </c>
      <c r="AQ195" s="89" t="n">
        <v>1</v>
      </c>
    </row>
    <row r="196" ht="15.75" customHeight="1" s="132" thickBot="1">
      <c r="AK196" s="90" t="n"/>
      <c r="AL196" s="87" t="inlineStr">
        <is>
          <t>Eduardo Tovar</t>
        </is>
      </c>
      <c r="AM196" s="87" t="inlineStr">
        <is>
          <t>etovar@safestreets.com</t>
        </is>
      </c>
      <c r="AN196" s="87" t="inlineStr">
        <is>
          <t>User</t>
        </is>
      </c>
      <c r="AO196" s="87" t="inlineStr">
        <is>
          <t>Yes</t>
        </is>
      </c>
      <c r="AP196" s="88" t="n">
        <v>33</v>
      </c>
      <c r="AQ196" s="89" t="n">
        <v>2</v>
      </c>
    </row>
    <row r="197" ht="15.75" customHeight="1" s="132" thickBot="1">
      <c r="AK197" s="90" t="n"/>
      <c r="AL197" s="87" t="inlineStr">
        <is>
          <t>Edward Burge</t>
        </is>
      </c>
      <c r="AM197" s="87" t="inlineStr">
        <is>
          <t>eburge@safestreets.com</t>
        </is>
      </c>
      <c r="AN197" s="87" t="inlineStr">
        <is>
          <t>User</t>
        </is>
      </c>
      <c r="AO197" s="87" t="inlineStr">
        <is>
          <t>Yes</t>
        </is>
      </c>
      <c r="AP197" s="88" t="n">
        <v>33</v>
      </c>
      <c r="AQ197" s="89" t="n">
        <v>3</v>
      </c>
    </row>
    <row r="198" ht="15.75" customHeight="1" s="132" thickBot="1">
      <c r="AK198" s="90" t="n"/>
      <c r="AL198" s="87" t="inlineStr">
        <is>
          <t>Efrain Escobar</t>
        </is>
      </c>
      <c r="AM198" s="87" t="inlineStr">
        <is>
          <t>eescobar@safestreets.com</t>
        </is>
      </c>
      <c r="AN198" s="87" t="inlineStr">
        <is>
          <t>User</t>
        </is>
      </c>
      <c r="AO198" s="87" t="inlineStr">
        <is>
          <t>Yes</t>
        </is>
      </c>
      <c r="AP198" s="88" t="n">
        <v>33</v>
      </c>
      <c r="AQ198" s="89" t="n">
        <v>4</v>
      </c>
    </row>
    <row r="199" ht="15.75" customHeight="1" s="132" thickBot="1">
      <c r="AK199" s="90" t="n"/>
      <c r="AL199" s="87" t="inlineStr">
        <is>
          <t>Eliah Echols</t>
        </is>
      </c>
      <c r="AM199" s="87" t="inlineStr">
        <is>
          <t>eechols@safestreets.com</t>
        </is>
      </c>
      <c r="AN199" s="87" t="inlineStr">
        <is>
          <t>User</t>
        </is>
      </c>
      <c r="AO199" s="87" t="inlineStr">
        <is>
          <t>Yes</t>
        </is>
      </c>
      <c r="AP199" s="88" t="n">
        <v>33</v>
      </c>
      <c r="AQ199" s="89" t="n">
        <v>5</v>
      </c>
    </row>
    <row r="200" ht="15.75" customHeight="1" s="132" thickBot="1">
      <c r="AK200" s="90" t="n"/>
      <c r="AL200" s="87" t="inlineStr">
        <is>
          <t>Elizabeth Kulessa</t>
        </is>
      </c>
      <c r="AM200" s="87" t="inlineStr">
        <is>
          <t>ekulessa@safestreets.com</t>
        </is>
      </c>
      <c r="AN200" s="87" t="inlineStr">
        <is>
          <t>User</t>
        </is>
      </c>
      <c r="AO200" s="87" t="inlineStr">
        <is>
          <t>Yes</t>
        </is>
      </c>
      <c r="AP200" s="88" t="n">
        <v>33</v>
      </c>
      <c r="AQ200" s="89" t="n">
        <v>6</v>
      </c>
    </row>
    <row r="201" ht="15.75" customHeight="1" s="132" thickBot="1">
      <c r="AK201" s="90" t="n"/>
      <c r="AL201" s="87" t="inlineStr">
        <is>
          <t>Elizabeth Yaffe</t>
        </is>
      </c>
      <c r="AM201" s="87" t="inlineStr">
        <is>
          <t>eyaffe@safestreets.com</t>
        </is>
      </c>
      <c r="AN201" s="87" t="inlineStr">
        <is>
          <t>User</t>
        </is>
      </c>
      <c r="AO201" s="87" t="inlineStr">
        <is>
          <t>Yes</t>
        </is>
      </c>
      <c r="AP201" s="88" t="n">
        <v>34</v>
      </c>
      <c r="AQ201" s="89" t="n">
        <v>1</v>
      </c>
    </row>
    <row r="202" ht="15.75" customHeight="1" s="132" thickBot="1">
      <c r="AK202" s="90" t="n"/>
      <c r="AL202" s="87" t="inlineStr">
        <is>
          <t>Elvis Sanchez</t>
        </is>
      </c>
      <c r="AM202" s="87" t="inlineStr">
        <is>
          <t>esanchez@safestreets.com</t>
        </is>
      </c>
      <c r="AN202" s="87" t="inlineStr">
        <is>
          <t>User</t>
        </is>
      </c>
      <c r="AO202" s="87" t="inlineStr">
        <is>
          <t>Yes</t>
        </is>
      </c>
      <c r="AP202" s="88" t="n">
        <v>34</v>
      </c>
      <c r="AQ202" s="89" t="n">
        <v>2</v>
      </c>
    </row>
    <row r="203" ht="15.75" customHeight="1" s="132" thickBot="1">
      <c r="AK203" s="90" t="n"/>
      <c r="AL203" s="87" t="inlineStr">
        <is>
          <t>Emily Poole</t>
        </is>
      </c>
      <c r="AM203" s="87" t="inlineStr">
        <is>
          <t>epoole@safestreets.com</t>
        </is>
      </c>
      <c r="AN203" s="87" t="inlineStr">
        <is>
          <t>User</t>
        </is>
      </c>
      <c r="AO203" s="87" t="inlineStr">
        <is>
          <t>Yes</t>
        </is>
      </c>
      <c r="AP203" s="88" t="n">
        <v>34</v>
      </c>
      <c r="AQ203" s="89" t="n">
        <v>3</v>
      </c>
    </row>
    <row r="204" ht="15.75" customHeight="1" s="132" thickBot="1">
      <c r="AK204" s="90" t="n"/>
      <c r="AL204" s="87" t="inlineStr">
        <is>
          <t>Emmanuel Agyare</t>
        </is>
      </c>
      <c r="AM204" s="87" t="inlineStr">
        <is>
          <t>eagyare@safestreets.com</t>
        </is>
      </c>
      <c r="AN204" s="87" t="inlineStr">
        <is>
          <t>User</t>
        </is>
      </c>
      <c r="AO204" s="87" t="inlineStr">
        <is>
          <t>Yes</t>
        </is>
      </c>
      <c r="AP204" s="88" t="n">
        <v>34</v>
      </c>
      <c r="AQ204" s="89" t="n">
        <v>4</v>
      </c>
    </row>
    <row r="205" ht="15.75" customHeight="1" s="132" thickBot="1">
      <c r="AK205" s="90" t="n"/>
      <c r="AL205" s="87" t="inlineStr">
        <is>
          <t>Endure Dinish</t>
        </is>
      </c>
      <c r="AM205" s="87" t="inlineStr">
        <is>
          <t>edinish@safestreets.com</t>
        </is>
      </c>
      <c r="AN205" s="87" t="inlineStr">
        <is>
          <t>User</t>
        </is>
      </c>
      <c r="AO205" s="87" t="inlineStr">
        <is>
          <t>Yes</t>
        </is>
      </c>
      <c r="AP205" s="88" t="n">
        <v>34</v>
      </c>
      <c r="AQ205" s="89" t="n">
        <v>5</v>
      </c>
    </row>
    <row r="206" ht="15.75" customHeight="1" s="132" thickBot="1">
      <c r="AK206" s="90" t="n"/>
      <c r="AL206" s="87" t="inlineStr">
        <is>
          <t>Erica Scott</t>
        </is>
      </c>
      <c r="AM206" s="87" t="inlineStr">
        <is>
          <t>escott@safestreets.com</t>
        </is>
      </c>
      <c r="AN206" s="87" t="inlineStr">
        <is>
          <t>User</t>
        </is>
      </c>
      <c r="AO206" s="87" t="inlineStr">
        <is>
          <t>Yes</t>
        </is>
      </c>
      <c r="AP206" s="88" t="n">
        <v>34</v>
      </c>
      <c r="AQ206" s="89" t="n">
        <v>6</v>
      </c>
    </row>
    <row r="207" ht="15.75" customHeight="1" s="132" thickBot="1">
      <c r="AK207" s="90" t="n"/>
      <c r="AL207" s="87" t="inlineStr">
        <is>
          <t>Eric Graf</t>
        </is>
      </c>
      <c r="AM207" s="87" t="inlineStr">
        <is>
          <t>egraf@safestreets.com</t>
        </is>
      </c>
      <c r="AN207" s="87" t="inlineStr">
        <is>
          <t>User</t>
        </is>
      </c>
      <c r="AO207" s="87" t="inlineStr">
        <is>
          <t>Yes</t>
        </is>
      </c>
      <c r="AP207" s="88" t="n">
        <v>35</v>
      </c>
      <c r="AQ207" s="89" t="n">
        <v>1</v>
      </c>
    </row>
    <row r="208" ht="15.75" customHeight="1" s="132" thickBot="1">
      <c r="AK208" s="90" t="n"/>
      <c r="AL208" s="87" t="inlineStr">
        <is>
          <t>Eric Han</t>
        </is>
      </c>
      <c r="AM208" s="87" t="inlineStr">
        <is>
          <t>ehan@safestreets.com</t>
        </is>
      </c>
      <c r="AN208" s="87" t="inlineStr">
        <is>
          <t>User</t>
        </is>
      </c>
      <c r="AO208" s="87" t="inlineStr">
        <is>
          <t>Yes</t>
        </is>
      </c>
      <c r="AP208" s="88" t="n">
        <v>35</v>
      </c>
      <c r="AQ208" s="89" t="n">
        <v>2</v>
      </c>
    </row>
    <row r="209" ht="15.75" customHeight="1" s="132" thickBot="1">
      <c r="AK209" s="90" t="n"/>
      <c r="AL209" s="87" t="inlineStr">
        <is>
          <t>Erich Michael Kelley</t>
        </is>
      </c>
      <c r="AM209" s="87" t="inlineStr">
        <is>
          <t>ekelley@safestreets.com</t>
        </is>
      </c>
      <c r="AN209" s="87" t="inlineStr">
        <is>
          <t>User</t>
        </is>
      </c>
      <c r="AO209" s="87" t="inlineStr">
        <is>
          <t>Yes</t>
        </is>
      </c>
      <c r="AP209" s="88" t="n">
        <v>35</v>
      </c>
      <c r="AQ209" s="89" t="n">
        <v>3</v>
      </c>
    </row>
    <row r="210" ht="15.75" customHeight="1" s="132" thickBot="1">
      <c r="AK210" s="90" t="n"/>
      <c r="AL210" s="87" t="inlineStr">
        <is>
          <t>Eric Ringler</t>
        </is>
      </c>
      <c r="AM210" s="87" t="inlineStr">
        <is>
          <t>eringler@safestreets.com</t>
        </is>
      </c>
      <c r="AN210" s="87" t="inlineStr">
        <is>
          <t>User</t>
        </is>
      </c>
      <c r="AO210" s="87" t="inlineStr">
        <is>
          <t>Yes</t>
        </is>
      </c>
      <c r="AP210" s="88" t="n">
        <v>35</v>
      </c>
      <c r="AQ210" s="89" t="n">
        <v>4</v>
      </c>
    </row>
    <row r="211" ht="15.75" customHeight="1" s="132" thickBot="1">
      <c r="AK211" s="90" t="n"/>
      <c r="AL211" s="87" t="inlineStr">
        <is>
          <t>Eric Scheinler-Moore</t>
        </is>
      </c>
      <c r="AM211" s="87" t="inlineStr">
        <is>
          <t>escheinlermoore@safestreets.com</t>
        </is>
      </c>
      <c r="AN211" s="87" t="inlineStr">
        <is>
          <t>User</t>
        </is>
      </c>
      <c r="AO211" s="87" t="inlineStr">
        <is>
          <t>Yes</t>
        </is>
      </c>
      <c r="AP211" s="88" t="n">
        <v>35</v>
      </c>
      <c r="AQ211" s="89" t="n">
        <v>5</v>
      </c>
    </row>
    <row r="212" ht="15.75" customHeight="1" s="132" thickBot="1">
      <c r="AK212" s="90" t="n"/>
      <c r="AL212" s="87" t="inlineStr">
        <is>
          <t>Eric Vance</t>
        </is>
      </c>
      <c r="AM212" s="87" t="inlineStr">
        <is>
          <t>evance@safestreets.com</t>
        </is>
      </c>
      <c r="AN212" s="87" t="inlineStr">
        <is>
          <t>User</t>
        </is>
      </c>
      <c r="AO212" s="87" t="inlineStr">
        <is>
          <t>Yes</t>
        </is>
      </c>
      <c r="AP212" s="88" t="n">
        <v>35</v>
      </c>
      <c r="AQ212" s="89" t="n">
        <v>6</v>
      </c>
    </row>
    <row r="213" ht="15.75" customHeight="1" s="132" thickBot="1">
      <c r="AK213" s="90" t="n"/>
      <c r="AL213" s="87" t="inlineStr">
        <is>
          <t>Ernan Landeros</t>
        </is>
      </c>
      <c r="AM213" s="87" t="inlineStr">
        <is>
          <t>elanderos@safestreets.com</t>
        </is>
      </c>
      <c r="AN213" s="87" t="inlineStr">
        <is>
          <t>User</t>
        </is>
      </c>
      <c r="AO213" s="87" t="inlineStr">
        <is>
          <t>Yes</t>
        </is>
      </c>
      <c r="AP213" s="88" t="n">
        <v>36</v>
      </c>
      <c r="AQ213" s="89" t="n">
        <v>1</v>
      </c>
    </row>
    <row r="214" ht="15.75" customHeight="1" s="132" thickBot="1">
      <c r="AK214" s="90" t="n"/>
      <c r="AL214" s="87" t="inlineStr">
        <is>
          <t>Ethan Dickson</t>
        </is>
      </c>
      <c r="AM214" s="87" t="inlineStr">
        <is>
          <t>edickson@safestreets.com</t>
        </is>
      </c>
      <c r="AN214" s="87" t="inlineStr">
        <is>
          <t>User</t>
        </is>
      </c>
      <c r="AO214" s="87" t="inlineStr">
        <is>
          <t>Yes</t>
        </is>
      </c>
      <c r="AP214" s="88" t="n">
        <v>36</v>
      </c>
      <c r="AQ214" s="89" t="n">
        <v>2</v>
      </c>
    </row>
    <row r="215" ht="15.75" customHeight="1" s="132" thickBot="1">
      <c r="AK215" s="90" t="n"/>
      <c r="AL215" s="87" t="inlineStr">
        <is>
          <t>Ethan Lewis</t>
        </is>
      </c>
      <c r="AM215" s="87" t="inlineStr">
        <is>
          <t>elewis@safestreets.com</t>
        </is>
      </c>
      <c r="AN215" s="87" t="inlineStr">
        <is>
          <t>User</t>
        </is>
      </c>
      <c r="AO215" s="87" t="inlineStr">
        <is>
          <t>Yes</t>
        </is>
      </c>
      <c r="AP215" s="88" t="n">
        <v>36</v>
      </c>
      <c r="AQ215" s="89" t="n">
        <v>3</v>
      </c>
    </row>
    <row r="216" ht="15.75" customHeight="1" s="132" thickBot="1">
      <c r="AK216" s="90" t="n"/>
      <c r="AL216" s="87" t="inlineStr">
        <is>
          <t>Ethan Romm</t>
        </is>
      </c>
      <c r="AM216" s="87" t="inlineStr">
        <is>
          <t>eromm@safestreets.com</t>
        </is>
      </c>
      <c r="AN216" s="87" t="inlineStr">
        <is>
          <t>User</t>
        </is>
      </c>
      <c r="AO216" s="87" t="inlineStr">
        <is>
          <t>Yes</t>
        </is>
      </c>
      <c r="AP216" s="88" t="n">
        <v>36</v>
      </c>
      <c r="AQ216" s="89" t="n">
        <v>4</v>
      </c>
    </row>
    <row r="217" ht="15.75" customHeight="1" s="132" thickBot="1">
      <c r="AK217" s="90" t="n"/>
      <c r="AL217" s="87" t="inlineStr">
        <is>
          <t>Eugene Brunt</t>
        </is>
      </c>
      <c r="AM217" s="87" t="inlineStr">
        <is>
          <t>ebrunt@safestreets.com</t>
        </is>
      </c>
      <c r="AN217" s="87" t="inlineStr">
        <is>
          <t>User</t>
        </is>
      </c>
      <c r="AO217" s="87" t="inlineStr">
        <is>
          <t>Yes</t>
        </is>
      </c>
      <c r="AP217" s="88" t="n">
        <v>36</v>
      </c>
      <c r="AQ217" s="89" t="n">
        <v>5</v>
      </c>
    </row>
    <row r="218" ht="15.75" customHeight="1" s="132" thickBot="1">
      <c r="AK218" s="90" t="n"/>
      <c r="AL218" s="87" t="inlineStr">
        <is>
          <t>Fabiola McDaniel</t>
        </is>
      </c>
      <c r="AM218" s="87" t="inlineStr">
        <is>
          <t>fmcdaniel@safestreets.com</t>
        </is>
      </c>
      <c r="AN218" s="87" t="inlineStr">
        <is>
          <t>User</t>
        </is>
      </c>
      <c r="AO218" s="87" t="inlineStr">
        <is>
          <t>Yes</t>
        </is>
      </c>
      <c r="AP218" s="88" t="n">
        <v>36</v>
      </c>
      <c r="AQ218" s="89" t="n">
        <v>6</v>
      </c>
    </row>
    <row r="219" ht="15.75" customHeight="1" s="132" thickBot="1">
      <c r="AK219" s="90" t="n"/>
      <c r="AL219" s="87" t="inlineStr">
        <is>
          <t>Favian Mayora</t>
        </is>
      </c>
      <c r="AM219" s="87" t="inlineStr">
        <is>
          <t>fmayora@safestreets.com</t>
        </is>
      </c>
      <c r="AN219" s="87" t="inlineStr">
        <is>
          <t>User</t>
        </is>
      </c>
      <c r="AO219" s="87" t="inlineStr">
        <is>
          <t>Yes</t>
        </is>
      </c>
      <c r="AP219" s="88" t="n">
        <v>37</v>
      </c>
      <c r="AQ219" s="89" t="n">
        <v>1</v>
      </c>
    </row>
    <row r="220" ht="15.75" customHeight="1" s="132" thickBot="1">
      <c r="AK220" s="90" t="n"/>
      <c r="AL220" s="87" t="inlineStr">
        <is>
          <t>Felipe Antileo</t>
        </is>
      </c>
      <c r="AM220" s="87" t="inlineStr">
        <is>
          <t>fantileo@safestreets.com</t>
        </is>
      </c>
      <c r="AN220" s="87" t="inlineStr">
        <is>
          <t>User</t>
        </is>
      </c>
      <c r="AO220" s="87" t="inlineStr">
        <is>
          <t>Yes</t>
        </is>
      </c>
      <c r="AP220" s="88" t="n">
        <v>37</v>
      </c>
      <c r="AQ220" s="89" t="n">
        <v>2</v>
      </c>
    </row>
    <row r="221" ht="15.75" customHeight="1" s="132" thickBot="1">
      <c r="AK221" s="90" t="n"/>
      <c r="AL221" s="87" t="inlineStr">
        <is>
          <t>Felix Johnson</t>
        </is>
      </c>
      <c r="AM221" s="87" t="inlineStr">
        <is>
          <t>fjohnson@safestreets.com</t>
        </is>
      </c>
      <c r="AN221" s="87" t="inlineStr">
        <is>
          <t>User</t>
        </is>
      </c>
      <c r="AO221" s="87" t="inlineStr">
        <is>
          <t>Yes</t>
        </is>
      </c>
      <c r="AP221" s="88" t="n">
        <v>37</v>
      </c>
      <c r="AQ221" s="89" t="n">
        <v>3</v>
      </c>
    </row>
    <row r="222" ht="15.75" customHeight="1" s="132" thickBot="1">
      <c r="AK222" s="90" t="n"/>
      <c r="AL222" s="87" t="inlineStr">
        <is>
          <t>Fernando</t>
        </is>
      </c>
      <c r="AM222" s="87" t="inlineStr">
        <is>
          <t>diaz</t>
        </is>
      </c>
      <c r="AN222" s="87" t="inlineStr">
        <is>
          <t>User</t>
        </is>
      </c>
      <c r="AO222" s="87" t="inlineStr">
        <is>
          <t>Yes</t>
        </is>
      </c>
      <c r="AP222" s="88" t="n">
        <v>37</v>
      </c>
      <c r="AQ222" s="89" t="n">
        <v>4</v>
      </c>
    </row>
    <row r="223" ht="15.75" customHeight="1" s="132" thickBot="1">
      <c r="AK223" s="90" t="n"/>
      <c r="AL223" s="87" t="inlineStr">
        <is>
          <t>Flavio Lee</t>
        </is>
      </c>
      <c r="AM223" s="87" t="inlineStr">
        <is>
          <t>flee@safestreets.com</t>
        </is>
      </c>
      <c r="AN223" s="87" t="inlineStr">
        <is>
          <t>User</t>
        </is>
      </c>
      <c r="AO223" s="87" t="inlineStr">
        <is>
          <t>Yes</t>
        </is>
      </c>
      <c r="AP223" s="88" t="n">
        <v>37</v>
      </c>
      <c r="AQ223" s="89" t="n">
        <v>5</v>
      </c>
    </row>
    <row r="224" ht="15.75" customHeight="1" s="132" thickBot="1">
      <c r="AK224" s="90" t="n"/>
      <c r="AL224" s="87" t="inlineStr">
        <is>
          <t>Fletcher McDonald</t>
        </is>
      </c>
      <c r="AM224" s="87" t="inlineStr">
        <is>
          <t>fmcdonald@safestreets.com</t>
        </is>
      </c>
      <c r="AN224" s="87" t="inlineStr">
        <is>
          <t>User</t>
        </is>
      </c>
      <c r="AO224" s="87" t="inlineStr">
        <is>
          <t>Yes</t>
        </is>
      </c>
      <c r="AP224" s="88" t="n">
        <v>37</v>
      </c>
      <c r="AQ224" s="89" t="n">
        <v>6</v>
      </c>
    </row>
    <row r="225" ht="15.75" customHeight="1" s="132" thickBot="1">
      <c r="AK225" s="90" t="n"/>
      <c r="AL225" s="87" t="inlineStr">
        <is>
          <t>Frances Sanchez</t>
        </is>
      </c>
      <c r="AM225" s="87" t="inlineStr">
        <is>
          <t>fsanchez@safestreets.com</t>
        </is>
      </c>
      <c r="AN225" s="87" t="inlineStr">
        <is>
          <t>User</t>
        </is>
      </c>
      <c r="AO225" s="87" t="inlineStr">
        <is>
          <t>Yes</t>
        </is>
      </c>
      <c r="AP225" s="88" t="n">
        <v>38</v>
      </c>
      <c r="AQ225" s="89" t="n">
        <v>1</v>
      </c>
    </row>
    <row r="226" ht="15.75" customHeight="1" s="132" thickBot="1">
      <c r="AK226" s="90" t="n"/>
      <c r="AL226" s="87" t="inlineStr">
        <is>
          <t>Francis Prohaska Jr</t>
        </is>
      </c>
      <c r="AM226" s="87" t="inlineStr">
        <is>
          <t>fprohaska@safestreets.com</t>
        </is>
      </c>
      <c r="AN226" s="87" t="inlineStr">
        <is>
          <t>User</t>
        </is>
      </c>
      <c r="AO226" s="87" t="inlineStr">
        <is>
          <t>Yes</t>
        </is>
      </c>
      <c r="AP226" s="88" t="n">
        <v>38</v>
      </c>
      <c r="AQ226" s="89" t="n">
        <v>2</v>
      </c>
    </row>
    <row r="227" ht="15.75" customHeight="1" s="132" thickBot="1">
      <c r="AK227" s="90" t="n"/>
      <c r="AL227" s="87" t="inlineStr">
        <is>
          <t>Fred Demps</t>
        </is>
      </c>
      <c r="AM227" s="87" t="inlineStr">
        <is>
          <t>fdemps@safestreets.com</t>
        </is>
      </c>
      <c r="AN227" s="87" t="inlineStr">
        <is>
          <t>User</t>
        </is>
      </c>
      <c r="AO227" s="87" t="inlineStr">
        <is>
          <t>Yes</t>
        </is>
      </c>
      <c r="AP227" s="88" t="n">
        <v>38</v>
      </c>
      <c r="AQ227" s="89" t="n">
        <v>3</v>
      </c>
    </row>
    <row r="228" ht="15.75" customHeight="1" s="132" thickBot="1">
      <c r="AK228" s="90" t="n"/>
      <c r="AL228" s="87" t="inlineStr">
        <is>
          <t>Fred Ross</t>
        </is>
      </c>
      <c r="AM228" s="87" t="inlineStr">
        <is>
          <t>fross@safestreets.com</t>
        </is>
      </c>
      <c r="AN228" s="87" t="inlineStr">
        <is>
          <t>User</t>
        </is>
      </c>
      <c r="AO228" s="87" t="inlineStr">
        <is>
          <t>Yes</t>
        </is>
      </c>
      <c r="AP228" s="88" t="n">
        <v>38</v>
      </c>
      <c r="AQ228" s="89" t="n">
        <v>4</v>
      </c>
    </row>
    <row r="229" ht="15.75" customHeight="1" s="132" thickBot="1">
      <c r="AK229" s="90" t="n"/>
      <c r="AL229" s="87" t="inlineStr">
        <is>
          <t>Fred Vander Werff</t>
        </is>
      </c>
      <c r="AM229" s="87" t="inlineStr">
        <is>
          <t>fvanderwerff@safestreets.com</t>
        </is>
      </c>
      <c r="AN229" s="87" t="inlineStr">
        <is>
          <t>User</t>
        </is>
      </c>
      <c r="AO229" s="87" t="inlineStr">
        <is>
          <t>Yes</t>
        </is>
      </c>
      <c r="AP229" s="88" t="n">
        <v>38</v>
      </c>
      <c r="AQ229" s="89" t="n">
        <v>5</v>
      </c>
    </row>
    <row r="230" ht="15.75" customHeight="1" s="132" thickBot="1">
      <c r="AK230" s="90" t="n"/>
      <c r="AL230" s="87" t="inlineStr">
        <is>
          <t>Gabriel Seth Gurrola</t>
        </is>
      </c>
      <c r="AM230" s="87" t="inlineStr">
        <is>
          <t>ggurrola@safestreets.com</t>
        </is>
      </c>
      <c r="AN230" s="87" t="inlineStr">
        <is>
          <t>User</t>
        </is>
      </c>
      <c r="AO230" s="87" t="inlineStr">
        <is>
          <t>Yes</t>
        </is>
      </c>
      <c r="AP230" s="88" t="n">
        <v>38</v>
      </c>
      <c r="AQ230" s="89" t="n">
        <v>6</v>
      </c>
    </row>
    <row r="231" ht="15.75" customHeight="1" s="132" thickBot="1">
      <c r="AK231" s="90" t="n"/>
      <c r="AL231" s="87" t="inlineStr">
        <is>
          <t>George Vassar Jr.</t>
        </is>
      </c>
      <c r="AM231" s="87" t="inlineStr">
        <is>
          <t>gvassar@safestreets.com</t>
        </is>
      </c>
      <c r="AN231" s="87" t="inlineStr">
        <is>
          <t>User</t>
        </is>
      </c>
      <c r="AO231" s="87" t="inlineStr">
        <is>
          <t>Yes</t>
        </is>
      </c>
      <c r="AP231" s="88" t="n">
        <v>39</v>
      </c>
      <c r="AQ231" s="89" t="n">
        <v>1</v>
      </c>
    </row>
    <row r="232" ht="15.75" customHeight="1" s="132" thickBot="1">
      <c r="AK232" s="90" t="n"/>
      <c r="AL232" s="87" t="inlineStr">
        <is>
          <t>Gerald Henderson Sr.</t>
        </is>
      </c>
      <c r="AM232" s="87" t="inlineStr">
        <is>
          <t>ghenderson@safestreets.com</t>
        </is>
      </c>
      <c r="AN232" s="87" t="inlineStr">
        <is>
          <t>User</t>
        </is>
      </c>
      <c r="AO232" s="87" t="inlineStr">
        <is>
          <t>Yes</t>
        </is>
      </c>
      <c r="AP232" s="88" t="n">
        <v>39</v>
      </c>
      <c r="AQ232" s="89" t="n">
        <v>2</v>
      </c>
    </row>
    <row r="233" ht="15.75" customHeight="1" s="132" thickBot="1">
      <c r="AK233" s="90" t="n"/>
      <c r="AL233" s="87" t="inlineStr">
        <is>
          <t>Gilbert Anthony Romero</t>
        </is>
      </c>
      <c r="AM233" s="87" t="inlineStr">
        <is>
          <t>gromero@safestreets.com</t>
        </is>
      </c>
      <c r="AN233" s="87" t="inlineStr">
        <is>
          <t>User</t>
        </is>
      </c>
      <c r="AO233" s="87" t="inlineStr">
        <is>
          <t>Yes</t>
        </is>
      </c>
      <c r="AP233" s="88" t="n">
        <v>39</v>
      </c>
      <c r="AQ233" s="89" t="n">
        <v>3</v>
      </c>
    </row>
    <row r="234" ht="15.75" customHeight="1" s="132" thickBot="1">
      <c r="AK234" s="90" t="n"/>
      <c r="AL234" s="87" t="inlineStr">
        <is>
          <t>Giovanny Silva</t>
        </is>
      </c>
      <c r="AM234" s="87" t="inlineStr">
        <is>
          <t>gsilva@safestreets.com</t>
        </is>
      </c>
      <c r="AN234" s="87" t="inlineStr">
        <is>
          <t>User</t>
        </is>
      </c>
      <c r="AO234" s="87" t="inlineStr">
        <is>
          <t>Yes</t>
        </is>
      </c>
      <c r="AP234" s="88" t="n">
        <v>39</v>
      </c>
      <c r="AQ234" s="89" t="n">
        <v>4</v>
      </c>
    </row>
    <row r="235" ht="15.75" customHeight="1" s="132" thickBot="1">
      <c r="AK235" s="90" t="n"/>
      <c r="AL235" s="87" t="inlineStr">
        <is>
          <t>Gordon Black</t>
        </is>
      </c>
      <c r="AM235" s="87" t="inlineStr">
        <is>
          <t>gblack@safestreets.com</t>
        </is>
      </c>
      <c r="AN235" s="87" t="inlineStr">
        <is>
          <t>User</t>
        </is>
      </c>
      <c r="AO235" s="87" t="inlineStr">
        <is>
          <t>Yes</t>
        </is>
      </c>
      <c r="AP235" s="88" t="n">
        <v>39</v>
      </c>
      <c r="AQ235" s="89" t="n">
        <v>5</v>
      </c>
    </row>
    <row r="236" ht="15.75" customHeight="1" s="132" thickBot="1">
      <c r="AK236" s="90" t="n"/>
      <c r="AL236" s="87" t="inlineStr">
        <is>
          <t>Grabriel Grabinski</t>
        </is>
      </c>
      <c r="AM236" s="87" t="inlineStr">
        <is>
          <t>ggrabinski@safestreets.com</t>
        </is>
      </c>
      <c r="AN236" s="87" t="inlineStr">
        <is>
          <t>User</t>
        </is>
      </c>
      <c r="AO236" s="87" t="inlineStr">
        <is>
          <t>Yes</t>
        </is>
      </c>
      <c r="AP236" s="88" t="n">
        <v>39</v>
      </c>
      <c r="AQ236" s="89" t="n">
        <v>6</v>
      </c>
    </row>
    <row r="237" ht="15.75" customHeight="1" s="132" thickBot="1">
      <c r="AK237" s="90" t="n"/>
      <c r="AL237" s="87" t="inlineStr">
        <is>
          <t>Greg Aleman</t>
        </is>
      </c>
      <c r="AM237" s="87" t="inlineStr">
        <is>
          <t>galeman@safestreets.com</t>
        </is>
      </c>
      <c r="AN237" s="87" t="inlineStr">
        <is>
          <t>User</t>
        </is>
      </c>
      <c r="AO237" s="87" t="inlineStr">
        <is>
          <t>Yes</t>
        </is>
      </c>
      <c r="AP237" s="88" t="n">
        <v>40</v>
      </c>
      <c r="AQ237" s="89" t="n">
        <v>1</v>
      </c>
    </row>
    <row r="238" ht="15.75" customHeight="1" s="132" thickBot="1">
      <c r="AK238" s="90" t="n"/>
      <c r="AL238" s="87" t="inlineStr">
        <is>
          <t>Greg Reynolds</t>
        </is>
      </c>
      <c r="AM238" s="87" t="inlineStr">
        <is>
          <t>greynolds@safestreets.com</t>
        </is>
      </c>
      <c r="AN238" s="87" t="inlineStr">
        <is>
          <t>User</t>
        </is>
      </c>
      <c r="AO238" s="87" t="inlineStr">
        <is>
          <t>Yes</t>
        </is>
      </c>
      <c r="AP238" s="88" t="n">
        <v>40</v>
      </c>
      <c r="AQ238" s="89" t="n">
        <v>2</v>
      </c>
    </row>
    <row r="239" ht="15.75" customHeight="1" s="132" thickBot="1">
      <c r="AK239" s="90" t="n"/>
      <c r="AL239" s="87" t="inlineStr">
        <is>
          <t>Hannah Dulche</t>
        </is>
      </c>
      <c r="AM239" s="87" t="inlineStr">
        <is>
          <t>hdulche@safestreets.com</t>
        </is>
      </c>
      <c r="AN239" s="87" t="inlineStr">
        <is>
          <t>User</t>
        </is>
      </c>
      <c r="AO239" s="87" t="inlineStr">
        <is>
          <t>Yes</t>
        </is>
      </c>
      <c r="AP239" s="88" t="n">
        <v>40</v>
      </c>
      <c r="AQ239" s="89" t="n">
        <v>3</v>
      </c>
    </row>
    <row r="240" ht="15.75" customHeight="1" s="132" thickBot="1">
      <c r="AK240" s="90" t="n"/>
      <c r="AL240" s="87" t="inlineStr">
        <is>
          <t>Hannah Martin</t>
        </is>
      </c>
      <c r="AM240" s="87" t="inlineStr">
        <is>
          <t>hmartin@safestreets.com</t>
        </is>
      </c>
      <c r="AN240" s="87" t="inlineStr">
        <is>
          <t>User</t>
        </is>
      </c>
      <c r="AO240" s="87" t="inlineStr">
        <is>
          <t>Yes</t>
        </is>
      </c>
      <c r="AP240" s="88" t="n">
        <v>40</v>
      </c>
      <c r="AQ240" s="89" t="n">
        <v>4</v>
      </c>
    </row>
    <row r="241" ht="15.75" customHeight="1" s="132" thickBot="1">
      <c r="AK241" s="90" t="n"/>
      <c r="AL241" s="87" t="inlineStr">
        <is>
          <t>Harry Simpson</t>
        </is>
      </c>
      <c r="AM241" s="87" t="inlineStr">
        <is>
          <t>hsimpson@safestreets.com</t>
        </is>
      </c>
      <c r="AN241" s="87" t="inlineStr">
        <is>
          <t>User</t>
        </is>
      </c>
      <c r="AO241" s="87" t="inlineStr">
        <is>
          <t>Yes</t>
        </is>
      </c>
      <c r="AP241" s="88" t="n">
        <v>40</v>
      </c>
      <c r="AQ241" s="89" t="n">
        <v>5</v>
      </c>
    </row>
    <row r="242" ht="15.75" customHeight="1" s="132" thickBot="1">
      <c r="AK242" s="90" t="n"/>
      <c r="AL242" s="87" t="inlineStr">
        <is>
          <t>Hector Pedraza</t>
        </is>
      </c>
      <c r="AM242" s="87" t="inlineStr">
        <is>
          <t>hpedraza@safestreets.com</t>
        </is>
      </c>
      <c r="AN242" s="87" t="inlineStr">
        <is>
          <t>User</t>
        </is>
      </c>
      <c r="AO242" s="87" t="inlineStr">
        <is>
          <t>Yes</t>
        </is>
      </c>
      <c r="AP242" s="88" t="n">
        <v>40</v>
      </c>
      <c r="AQ242" s="89" t="n">
        <v>6</v>
      </c>
    </row>
    <row r="243" ht="15.75" customHeight="1" s="132" thickBot="1">
      <c r="AK243" s="90" t="n"/>
      <c r="AL243" s="87" t="inlineStr">
        <is>
          <t>Heidi Carlson</t>
        </is>
      </c>
      <c r="AM243" s="87" t="inlineStr">
        <is>
          <t>hcarlson@safestreets.com</t>
        </is>
      </c>
      <c r="AN243" s="87" t="inlineStr">
        <is>
          <t>User</t>
        </is>
      </c>
      <c r="AO243" s="87" t="inlineStr">
        <is>
          <t>Yes</t>
        </is>
      </c>
      <c r="AP243" s="88" t="n">
        <v>41</v>
      </c>
      <c r="AQ243" s="89" t="n">
        <v>1</v>
      </c>
    </row>
    <row r="244" ht="15.75" customHeight="1" s="132" thickBot="1">
      <c r="AK244" s="90" t="n"/>
      <c r="AL244" s="87" t="inlineStr">
        <is>
          <t>Hellmuth Silva</t>
        </is>
      </c>
      <c r="AM244" s="87" t="inlineStr">
        <is>
          <t>hsilva@safestreets.com</t>
        </is>
      </c>
      <c r="AN244" s="87" t="inlineStr">
        <is>
          <t>User</t>
        </is>
      </c>
      <c r="AO244" s="87" t="inlineStr">
        <is>
          <t>Yes</t>
        </is>
      </c>
      <c r="AP244" s="88" t="n">
        <v>41</v>
      </c>
      <c r="AQ244" s="89" t="n">
        <v>2</v>
      </c>
    </row>
    <row r="245" ht="15.75" customHeight="1" s="132" thickBot="1">
      <c r="AK245" s="90" t="n"/>
      <c r="AL245" s="87" t="inlineStr">
        <is>
          <t>Henry Carrillo</t>
        </is>
      </c>
      <c r="AM245" s="87" t="inlineStr">
        <is>
          <t>hcarrillo@safestreets.com</t>
        </is>
      </c>
      <c r="AN245" s="87" t="inlineStr">
        <is>
          <t>User</t>
        </is>
      </c>
      <c r="AO245" s="87" t="inlineStr">
        <is>
          <t>Yes</t>
        </is>
      </c>
      <c r="AP245" s="88" t="n">
        <v>41</v>
      </c>
      <c r="AQ245" s="89" t="n">
        <v>3</v>
      </c>
    </row>
    <row r="246" ht="15.75" customHeight="1" s="132" thickBot="1">
      <c r="AK246" s="90" t="n"/>
      <c r="AL246" s="87" t="inlineStr">
        <is>
          <t>Henry Powell</t>
        </is>
      </c>
      <c r="AM246" s="87" t="inlineStr">
        <is>
          <t>hpowell@safestreets.com</t>
        </is>
      </c>
      <c r="AN246" s="87" t="inlineStr">
        <is>
          <t>User</t>
        </is>
      </c>
      <c r="AO246" s="87" t="inlineStr">
        <is>
          <t>Yes</t>
        </is>
      </c>
      <c r="AP246" s="88" t="n">
        <v>41</v>
      </c>
      <c r="AQ246" s="89" t="n">
        <v>4</v>
      </c>
    </row>
    <row r="247" ht="15.75" customHeight="1" s="132" thickBot="1">
      <c r="AK247" s="90" t="n"/>
      <c r="AL247" s="87" t="inlineStr">
        <is>
          <t>Hunter Bates</t>
        </is>
      </c>
      <c r="AM247" s="87" t="inlineStr">
        <is>
          <t>hbates@safestreets.com</t>
        </is>
      </c>
      <c r="AN247" s="87" t="inlineStr">
        <is>
          <t>User</t>
        </is>
      </c>
      <c r="AO247" s="87" t="inlineStr">
        <is>
          <t>Yes</t>
        </is>
      </c>
      <c r="AP247" s="88" t="n">
        <v>41</v>
      </c>
      <c r="AQ247" s="89" t="n">
        <v>5</v>
      </c>
    </row>
    <row r="248" ht="15.75" customHeight="1" s="132" thickBot="1">
      <c r="AK248" s="90" t="n"/>
      <c r="AL248" s="87" t="inlineStr">
        <is>
          <t>Hunter Sexton</t>
        </is>
      </c>
      <c r="AM248" s="87" t="inlineStr">
        <is>
          <t>hsexton@safestreets.com</t>
        </is>
      </c>
      <c r="AN248" s="87" t="inlineStr">
        <is>
          <t>User</t>
        </is>
      </c>
      <c r="AO248" s="87" t="inlineStr">
        <is>
          <t>Yes</t>
        </is>
      </c>
      <c r="AP248" s="88" t="n">
        <v>41</v>
      </c>
      <c r="AQ248" s="89" t="n">
        <v>6</v>
      </c>
    </row>
    <row r="249" ht="15.75" customHeight="1" s="132" thickBot="1">
      <c r="AK249" s="90" t="n"/>
      <c r="AL249" s="87" t="inlineStr">
        <is>
          <t>Ibrahem Margey</t>
        </is>
      </c>
      <c r="AM249" s="87" t="inlineStr">
        <is>
          <t>imargey@safestreets.com</t>
        </is>
      </c>
      <c r="AN249" s="87" t="inlineStr">
        <is>
          <t>User</t>
        </is>
      </c>
      <c r="AO249" s="87" t="inlineStr">
        <is>
          <t>Yes</t>
        </is>
      </c>
      <c r="AP249" s="88" t="n">
        <v>42</v>
      </c>
      <c r="AQ249" s="89" t="n">
        <v>1</v>
      </c>
    </row>
    <row r="250" ht="15.75" customHeight="1" s="132" thickBot="1">
      <c r="AK250" s="90" t="n"/>
      <c r="AL250" s="87" t="inlineStr">
        <is>
          <t>Ira Chevalier</t>
        </is>
      </c>
      <c r="AM250" s="87" t="inlineStr">
        <is>
          <t>ichevalier@safestreets.com</t>
        </is>
      </c>
      <c r="AN250" s="87" t="inlineStr">
        <is>
          <t>User</t>
        </is>
      </c>
      <c r="AO250" s="87" t="inlineStr">
        <is>
          <t>Yes</t>
        </is>
      </c>
      <c r="AP250" s="88" t="n">
        <v>42</v>
      </c>
      <c r="AQ250" s="89" t="n">
        <v>2</v>
      </c>
    </row>
    <row r="251" ht="15.75" customHeight="1" s="132" thickBot="1">
      <c r="AK251" s="90" t="n"/>
      <c r="AL251" s="87" t="inlineStr">
        <is>
          <t>Isaac Ingram</t>
        </is>
      </c>
      <c r="AM251" s="87" t="inlineStr">
        <is>
          <t>iingram@safestreets.com</t>
        </is>
      </c>
      <c r="AN251" s="87" t="inlineStr">
        <is>
          <t>User</t>
        </is>
      </c>
      <c r="AO251" s="87" t="inlineStr">
        <is>
          <t>Yes</t>
        </is>
      </c>
      <c r="AP251" s="88" t="n">
        <v>42</v>
      </c>
      <c r="AQ251" s="89" t="n">
        <v>3</v>
      </c>
    </row>
    <row r="252" ht="15.75" customHeight="1" s="132" thickBot="1">
      <c r="AK252" s="90" t="n"/>
      <c r="AL252" s="87" t="inlineStr">
        <is>
          <t>Ivan Avelar</t>
        </is>
      </c>
      <c r="AM252" s="87" t="inlineStr">
        <is>
          <t>iavelar@safestreets.com</t>
        </is>
      </c>
      <c r="AN252" s="87" t="inlineStr">
        <is>
          <t>User</t>
        </is>
      </c>
      <c r="AO252" s="87" t="inlineStr">
        <is>
          <t>Yes</t>
        </is>
      </c>
      <c r="AP252" s="88" t="n">
        <v>42</v>
      </c>
      <c r="AQ252" s="89" t="n">
        <v>4</v>
      </c>
    </row>
    <row r="253" ht="15.75" customHeight="1" s="132" thickBot="1">
      <c r="AK253" s="90" t="n"/>
      <c r="AL253" s="87" t="inlineStr">
        <is>
          <t>Ivan Ivanov</t>
        </is>
      </c>
      <c r="AM253" s="87" t="inlineStr">
        <is>
          <t>iivanov@safestreets.com</t>
        </is>
      </c>
      <c r="AN253" s="87" t="inlineStr">
        <is>
          <t>User</t>
        </is>
      </c>
      <c r="AO253" s="87" t="inlineStr">
        <is>
          <t>Yes</t>
        </is>
      </c>
      <c r="AP253" s="88" t="n">
        <v>42</v>
      </c>
      <c r="AQ253" s="89" t="n">
        <v>5</v>
      </c>
    </row>
    <row r="254" ht="15.75" customHeight="1" s="132" thickBot="1">
      <c r="AK254" s="90" t="n"/>
      <c r="AL254" s="87" t="inlineStr">
        <is>
          <t>Jack Arnell</t>
        </is>
      </c>
      <c r="AM254" s="87" t="inlineStr">
        <is>
          <t>jarnell@safestreets.com</t>
        </is>
      </c>
      <c r="AN254" s="87" t="inlineStr">
        <is>
          <t>User</t>
        </is>
      </c>
      <c r="AO254" s="87" t="inlineStr">
        <is>
          <t>Yes</t>
        </is>
      </c>
      <c r="AP254" s="88" t="n">
        <v>42</v>
      </c>
      <c r="AQ254" s="89" t="n">
        <v>6</v>
      </c>
    </row>
    <row r="255" ht="15.75" customHeight="1" s="132" thickBot="1">
      <c r="AK255" s="90" t="n"/>
      <c r="AL255" s="87" t="inlineStr">
        <is>
          <t>Jack Jackson</t>
        </is>
      </c>
      <c r="AM255" s="87" t="inlineStr">
        <is>
          <t>jjackson@safestreets.com</t>
        </is>
      </c>
      <c r="AN255" s="87" t="inlineStr">
        <is>
          <t>User</t>
        </is>
      </c>
      <c r="AO255" s="87" t="inlineStr">
        <is>
          <t>Yes</t>
        </is>
      </c>
      <c r="AP255" s="88" t="n">
        <v>43</v>
      </c>
      <c r="AQ255" s="89" t="n">
        <v>1</v>
      </c>
    </row>
    <row r="256" ht="15.75" customHeight="1" s="132" thickBot="1">
      <c r="AK256" s="90" t="n"/>
      <c r="AL256" s="87" t="inlineStr">
        <is>
          <t>Jacob Galyen</t>
        </is>
      </c>
      <c r="AM256" s="87" t="inlineStr">
        <is>
          <t>jgalyen@safestreets.com</t>
        </is>
      </c>
      <c r="AN256" s="87" t="inlineStr">
        <is>
          <t>User</t>
        </is>
      </c>
      <c r="AO256" s="87" t="inlineStr">
        <is>
          <t>Yes</t>
        </is>
      </c>
      <c r="AP256" s="88" t="n">
        <v>43</v>
      </c>
      <c r="AQ256" s="89" t="n">
        <v>2</v>
      </c>
    </row>
    <row r="257" ht="15.75" customHeight="1" s="132" thickBot="1">
      <c r="AK257" s="90" t="n"/>
      <c r="AL257" s="87" t="inlineStr">
        <is>
          <t>Jacob Hamilton</t>
        </is>
      </c>
      <c r="AM257" s="87" t="inlineStr">
        <is>
          <t>jhamilton@safestreets.com</t>
        </is>
      </c>
      <c r="AN257" s="87" t="inlineStr">
        <is>
          <t>User</t>
        </is>
      </c>
      <c r="AO257" s="87" t="inlineStr">
        <is>
          <t>Yes</t>
        </is>
      </c>
      <c r="AP257" s="88" t="n">
        <v>43</v>
      </c>
      <c r="AQ257" s="89" t="n">
        <v>3</v>
      </c>
    </row>
    <row r="258" ht="15.75" customHeight="1" s="132" thickBot="1">
      <c r="AK258" s="90" t="n"/>
      <c r="AL258" s="87" t="inlineStr">
        <is>
          <t>Jael Rodriguez</t>
        </is>
      </c>
      <c r="AM258" s="87" t="inlineStr">
        <is>
          <t>jrodriguez@safestreets.com</t>
        </is>
      </c>
      <c r="AN258" s="87" t="inlineStr">
        <is>
          <t>User</t>
        </is>
      </c>
      <c r="AO258" s="87" t="inlineStr">
        <is>
          <t>Yes</t>
        </is>
      </c>
      <c r="AP258" s="88" t="n">
        <v>43</v>
      </c>
      <c r="AQ258" s="89" t="n">
        <v>4</v>
      </c>
    </row>
    <row r="259" ht="15.75" customHeight="1" s="132" thickBot="1">
      <c r="AK259" s="90" t="n"/>
      <c r="AL259" s="87" t="inlineStr">
        <is>
          <t>James Dubois</t>
        </is>
      </c>
      <c r="AM259" s="87" t="inlineStr">
        <is>
          <t>jdubois@safestreets.com</t>
        </is>
      </c>
      <c r="AN259" s="87" t="inlineStr">
        <is>
          <t>User</t>
        </is>
      </c>
      <c r="AO259" s="87" t="inlineStr">
        <is>
          <t>Yes</t>
        </is>
      </c>
      <c r="AP259" s="88" t="n">
        <v>43</v>
      </c>
      <c r="AQ259" s="89" t="n">
        <v>5</v>
      </c>
    </row>
    <row r="260" ht="15.75" customHeight="1" s="132" thickBot="1">
      <c r="AK260" s="90" t="n"/>
      <c r="AL260" s="87" t="inlineStr">
        <is>
          <t>James Fluckiger</t>
        </is>
      </c>
      <c r="AM260" s="87" t="inlineStr">
        <is>
          <t>jfluckiger@safestreets.com</t>
        </is>
      </c>
      <c r="AN260" s="87" t="inlineStr">
        <is>
          <t>Administrator</t>
        </is>
      </c>
      <c r="AO260" s="87" t="inlineStr">
        <is>
          <t>Yes</t>
        </is>
      </c>
      <c r="AP260" s="88" t="n">
        <v>43</v>
      </c>
      <c r="AQ260" s="89" t="n">
        <v>6</v>
      </c>
    </row>
    <row r="261" ht="15.75" customHeight="1" s="132" thickBot="1">
      <c r="AK261" s="90" t="n"/>
      <c r="AL261" s="87" t="inlineStr">
        <is>
          <t>Jack Jackson</t>
        </is>
      </c>
      <c r="AM261" s="87" t="inlineStr">
        <is>
          <t>jjackson@safestreets.com</t>
        </is>
      </c>
      <c r="AN261" s="87" t="inlineStr">
        <is>
          <t>User</t>
        </is>
      </c>
      <c r="AO261" s="87" t="inlineStr">
        <is>
          <t>Yes</t>
        </is>
      </c>
      <c r="AP261" s="88" t="n">
        <v>44</v>
      </c>
      <c r="AQ261" s="89" t="n">
        <v>1</v>
      </c>
    </row>
    <row r="262" ht="15.75" customHeight="1" s="132" thickBot="1">
      <c r="AK262" s="90" t="n"/>
      <c r="AL262" s="87" t="inlineStr">
        <is>
          <t>Jacob Galyen</t>
        </is>
      </c>
      <c r="AM262" s="87" t="inlineStr">
        <is>
          <t>jgalyen@safestreets.com</t>
        </is>
      </c>
      <c r="AN262" s="87" t="inlineStr">
        <is>
          <t>User</t>
        </is>
      </c>
      <c r="AO262" s="87" t="inlineStr">
        <is>
          <t>Yes</t>
        </is>
      </c>
      <c r="AP262" s="88" t="n">
        <v>44</v>
      </c>
      <c r="AQ262" s="89" t="n">
        <v>2</v>
      </c>
    </row>
    <row r="263" ht="15.75" customHeight="1" s="132" thickBot="1">
      <c r="AK263" s="90" t="n"/>
      <c r="AL263" s="87" t="inlineStr">
        <is>
          <t>Jacob Hamilton</t>
        </is>
      </c>
      <c r="AM263" s="87" t="inlineStr">
        <is>
          <t>jhamilton@safestreets.com</t>
        </is>
      </c>
      <c r="AN263" s="87" t="inlineStr">
        <is>
          <t>User</t>
        </is>
      </c>
      <c r="AO263" s="87" t="inlineStr">
        <is>
          <t>Yes</t>
        </is>
      </c>
      <c r="AP263" s="88" t="n">
        <v>44</v>
      </c>
      <c r="AQ263" s="89" t="n">
        <v>3</v>
      </c>
    </row>
    <row r="264" ht="15.75" customHeight="1" s="132" thickBot="1">
      <c r="AK264" s="90" t="n"/>
      <c r="AL264" s="87" t="inlineStr">
        <is>
          <t>Jael Rodriguez</t>
        </is>
      </c>
      <c r="AM264" s="87" t="inlineStr">
        <is>
          <t>jrodriguez@safestreets.com</t>
        </is>
      </c>
      <c r="AN264" s="87" t="inlineStr">
        <is>
          <t>User</t>
        </is>
      </c>
      <c r="AO264" s="87" t="inlineStr">
        <is>
          <t>Yes</t>
        </is>
      </c>
      <c r="AP264" s="88" t="n">
        <v>44</v>
      </c>
      <c r="AQ264" s="89" t="n">
        <v>4</v>
      </c>
    </row>
    <row r="265" ht="15.75" customHeight="1" s="132" thickBot="1">
      <c r="AK265" s="90" t="n"/>
      <c r="AL265" s="87" t="inlineStr">
        <is>
          <t>James Dubois</t>
        </is>
      </c>
      <c r="AM265" s="87" t="inlineStr">
        <is>
          <t>jdubois@safestreets.com</t>
        </is>
      </c>
      <c r="AN265" s="87" t="inlineStr">
        <is>
          <t>User</t>
        </is>
      </c>
      <c r="AO265" s="87" t="inlineStr">
        <is>
          <t>Yes</t>
        </is>
      </c>
      <c r="AP265" s="88" t="n">
        <v>44</v>
      </c>
      <c r="AQ265" s="89" t="n">
        <v>5</v>
      </c>
    </row>
    <row r="266" ht="15.75" customHeight="1" s="132" thickBot="1">
      <c r="AK266" s="90" t="n"/>
      <c r="AL266" s="87" t="inlineStr">
        <is>
          <t>James Fluckiger</t>
        </is>
      </c>
      <c r="AM266" s="87" t="inlineStr">
        <is>
          <t>jfluckiger@safestreets.com</t>
        </is>
      </c>
      <c r="AN266" s="87" t="inlineStr">
        <is>
          <t>Administrator</t>
        </is>
      </c>
      <c r="AO266" s="87" t="inlineStr">
        <is>
          <t>Yes</t>
        </is>
      </c>
      <c r="AP266" s="88" t="n">
        <v>44</v>
      </c>
      <c r="AQ266" s="89" t="n">
        <v>6</v>
      </c>
    </row>
    <row r="267" ht="15.75" customHeight="1" s="132" thickBot="1">
      <c r="AK267" s="90" t="n"/>
      <c r="AL267" s="87" t="inlineStr">
        <is>
          <t>Jared Chappell</t>
        </is>
      </c>
      <c r="AM267" s="87" t="inlineStr">
        <is>
          <t>jchappell@safestreets.com</t>
        </is>
      </c>
      <c r="AN267" s="87" t="inlineStr">
        <is>
          <t>User</t>
        </is>
      </c>
      <c r="AO267" s="87" t="inlineStr">
        <is>
          <t>Yes</t>
        </is>
      </c>
      <c r="AP267" s="88" t="n">
        <v>45</v>
      </c>
      <c r="AQ267" s="89" t="n">
        <v>1</v>
      </c>
    </row>
    <row r="268" ht="15.75" customHeight="1" s="132" thickBot="1">
      <c r="AK268" s="90" t="n"/>
      <c r="AL268" s="87" t="inlineStr">
        <is>
          <t>Jared Hiatt</t>
        </is>
      </c>
      <c r="AM268" s="87" t="inlineStr">
        <is>
          <t>jhiatt@safestreets.com</t>
        </is>
      </c>
      <c r="AN268" s="87" t="inlineStr">
        <is>
          <t>User</t>
        </is>
      </c>
      <c r="AO268" s="87" t="inlineStr">
        <is>
          <t>Yes</t>
        </is>
      </c>
      <c r="AP268" s="88" t="n">
        <v>45</v>
      </c>
      <c r="AQ268" s="89" t="n">
        <v>2</v>
      </c>
    </row>
    <row r="269" ht="15.75" customHeight="1" s="132" thickBot="1">
      <c r="AK269" s="90" t="n"/>
      <c r="AL269" s="87" t="inlineStr">
        <is>
          <t>Jared Lefort</t>
        </is>
      </c>
      <c r="AM269" s="87" t="inlineStr">
        <is>
          <t>jlefort@safestreets.com</t>
        </is>
      </c>
      <c r="AN269" s="87" t="inlineStr">
        <is>
          <t>User</t>
        </is>
      </c>
      <c r="AO269" s="87" t="inlineStr">
        <is>
          <t>Yes</t>
        </is>
      </c>
      <c r="AP269" s="88" t="n">
        <v>45</v>
      </c>
      <c r="AQ269" s="89" t="n">
        <v>3</v>
      </c>
    </row>
    <row r="270" ht="15.75" customHeight="1" s="132" thickBot="1">
      <c r="AK270" s="90" t="n"/>
      <c r="AL270" s="87" t="inlineStr">
        <is>
          <t>Jason Blount</t>
        </is>
      </c>
      <c r="AM270" s="87" t="inlineStr">
        <is>
          <t>jblount@safestreets.com</t>
        </is>
      </c>
      <c r="AN270" s="87" t="inlineStr">
        <is>
          <t>User</t>
        </is>
      </c>
      <c r="AO270" s="87" t="inlineStr">
        <is>
          <t>Yes</t>
        </is>
      </c>
      <c r="AP270" s="88" t="n">
        <v>45</v>
      </c>
      <c r="AQ270" s="89" t="n">
        <v>4</v>
      </c>
    </row>
    <row r="271" ht="15.75" customHeight="1" s="132" thickBot="1">
      <c r="AK271" s="90" t="n"/>
      <c r="AL271" s="87" t="inlineStr">
        <is>
          <t>Jason d'Entremont</t>
        </is>
      </c>
      <c r="AM271" s="87" t="inlineStr">
        <is>
          <t>jdentremont@safestreets.com</t>
        </is>
      </c>
      <c r="AN271" s="87" t="inlineStr">
        <is>
          <t>User</t>
        </is>
      </c>
      <c r="AO271" s="87" t="inlineStr">
        <is>
          <t>Yes</t>
        </is>
      </c>
      <c r="AP271" s="88" t="n">
        <v>45</v>
      </c>
      <c r="AQ271" s="89" t="n">
        <v>5</v>
      </c>
    </row>
    <row r="272" ht="15.75" customHeight="1" s="132" thickBot="1">
      <c r="AK272" s="90" t="n"/>
      <c r="AL272" s="87" t="inlineStr">
        <is>
          <t>Jason Lugo</t>
        </is>
      </c>
      <c r="AM272" s="87" t="inlineStr">
        <is>
          <t>jlugo@safestreets.com</t>
        </is>
      </c>
      <c r="AN272" s="87" t="inlineStr">
        <is>
          <t>User</t>
        </is>
      </c>
      <c r="AO272" s="87" t="inlineStr">
        <is>
          <t>Yes</t>
        </is>
      </c>
      <c r="AP272" s="88" t="n">
        <v>45</v>
      </c>
      <c r="AQ272" s="89" t="n">
        <v>6</v>
      </c>
    </row>
    <row r="273" ht="15.75" customHeight="1" s="132" thickBot="1">
      <c r="AK273" s="90" t="n"/>
      <c r="AL273" s="87" t="inlineStr">
        <is>
          <t>Jason Scotto</t>
        </is>
      </c>
      <c r="AM273" s="87" t="inlineStr">
        <is>
          <t>jscotto@safestreets.com</t>
        </is>
      </c>
      <c r="AN273" s="87" t="inlineStr">
        <is>
          <t>User</t>
        </is>
      </c>
      <c r="AO273" s="87" t="inlineStr">
        <is>
          <t>Yes</t>
        </is>
      </c>
      <c r="AP273" s="88" t="n">
        <v>46</v>
      </c>
      <c r="AQ273" s="89" t="n">
        <v>1</v>
      </c>
    </row>
    <row r="274" ht="15.75" customHeight="1" s="132" thickBot="1">
      <c r="AK274" s="90" t="n"/>
      <c r="AL274" s="87" t="inlineStr">
        <is>
          <t>Jason Waddle</t>
        </is>
      </c>
      <c r="AM274" s="87" t="inlineStr">
        <is>
          <t>jwaddle@safestreets.com</t>
        </is>
      </c>
      <c r="AN274" s="87" t="inlineStr">
        <is>
          <t>User</t>
        </is>
      </c>
      <c r="AO274" s="87" t="inlineStr">
        <is>
          <t>Yes</t>
        </is>
      </c>
      <c r="AP274" s="88" t="n">
        <v>46</v>
      </c>
      <c r="AQ274" s="89" t="n">
        <v>2</v>
      </c>
    </row>
    <row r="275" ht="15.75" customHeight="1" s="132" thickBot="1">
      <c r="AK275" s="90" t="n"/>
      <c r="AL275" s="87" t="inlineStr">
        <is>
          <t>Jason Wells</t>
        </is>
      </c>
      <c r="AM275" s="87" t="inlineStr">
        <is>
          <t>jwells@safestreets.com</t>
        </is>
      </c>
      <c r="AN275" s="87" t="inlineStr">
        <is>
          <t>User</t>
        </is>
      </c>
      <c r="AO275" s="87" t="inlineStr">
        <is>
          <t>Yes</t>
        </is>
      </c>
      <c r="AP275" s="88" t="n">
        <v>46</v>
      </c>
      <c r="AQ275" s="89" t="n">
        <v>3</v>
      </c>
    </row>
    <row r="276" ht="15.75" customHeight="1" s="132" thickBot="1">
      <c r="AK276" s="90" t="n"/>
      <c r="AL276" s="87" t="inlineStr">
        <is>
          <t>Jason Werner</t>
        </is>
      </c>
      <c r="AM276" s="87" t="inlineStr">
        <is>
          <t>jwerner@safestreets.com</t>
        </is>
      </c>
      <c r="AN276" s="87" t="inlineStr">
        <is>
          <t>User</t>
        </is>
      </c>
      <c r="AO276" s="87" t="inlineStr">
        <is>
          <t>Yes</t>
        </is>
      </c>
      <c r="AP276" s="88" t="n">
        <v>46</v>
      </c>
      <c r="AQ276" s="89" t="n">
        <v>4</v>
      </c>
    </row>
    <row r="277" ht="15.75" customHeight="1" s="132" thickBot="1">
      <c r="AK277" s="90" t="n"/>
      <c r="AL277" s="87" t="inlineStr">
        <is>
          <t>Jason Wilkins</t>
        </is>
      </c>
      <c r="AM277" s="87" t="inlineStr">
        <is>
          <t>jwilkins@safestreets.com</t>
        </is>
      </c>
      <c r="AN277" s="87" t="inlineStr">
        <is>
          <t>User</t>
        </is>
      </c>
      <c r="AO277" s="87" t="inlineStr">
        <is>
          <t>Yes</t>
        </is>
      </c>
      <c r="AP277" s="88" t="n">
        <v>46</v>
      </c>
      <c r="AQ277" s="89" t="n">
        <v>5</v>
      </c>
    </row>
    <row r="278" ht="15.75" customHeight="1" s="132" thickBot="1">
      <c r="AK278" s="90" t="n"/>
      <c r="AL278" s="87" t="inlineStr">
        <is>
          <t>Jay Gburek</t>
        </is>
      </c>
      <c r="AM278" s="87" t="inlineStr">
        <is>
          <t>jgburek@safestreets.com</t>
        </is>
      </c>
      <c r="AN278" s="87" t="inlineStr">
        <is>
          <t>User</t>
        </is>
      </c>
      <c r="AO278" s="87" t="inlineStr">
        <is>
          <t>Yes</t>
        </is>
      </c>
      <c r="AP278" s="88" t="n">
        <v>46</v>
      </c>
      <c r="AQ278" s="89" t="n">
        <v>6</v>
      </c>
    </row>
    <row r="279" ht="15.75" customHeight="1" s="132" thickBot="1">
      <c r="AK279" s="90" t="n"/>
      <c r="AL279" s="87" t="inlineStr">
        <is>
          <t>Jazmin Bautista</t>
        </is>
      </c>
      <c r="AM279" s="87" t="inlineStr">
        <is>
          <t>jbautista@safestreets.com</t>
        </is>
      </c>
      <c r="AN279" s="87" t="inlineStr">
        <is>
          <t>User</t>
        </is>
      </c>
      <c r="AO279" s="87" t="inlineStr">
        <is>
          <t>Yes</t>
        </is>
      </c>
      <c r="AP279" s="88" t="n">
        <v>47</v>
      </c>
      <c r="AQ279" s="89" t="n">
        <v>1</v>
      </c>
    </row>
    <row r="280" ht="15.75" customHeight="1" s="132" thickBot="1">
      <c r="AK280" s="90" t="n"/>
      <c r="AL280" s="87" t="inlineStr">
        <is>
          <t>Jean Metelus</t>
        </is>
      </c>
      <c r="AM280" s="87" t="inlineStr">
        <is>
          <t>jmetelus@safestreets.com</t>
        </is>
      </c>
      <c r="AN280" s="87" t="inlineStr">
        <is>
          <t>User</t>
        </is>
      </c>
      <c r="AO280" s="87" t="inlineStr">
        <is>
          <t>Yes</t>
        </is>
      </c>
      <c r="AP280" s="88" t="n">
        <v>47</v>
      </c>
      <c r="AQ280" s="89" t="n">
        <v>2</v>
      </c>
    </row>
    <row r="281" ht="15.75" customHeight="1" s="132" thickBot="1">
      <c r="AK281" s="90" t="n"/>
      <c r="AL281" s="87" t="inlineStr">
        <is>
          <t>Jeff Adams</t>
        </is>
      </c>
      <c r="AM281" s="87" t="inlineStr">
        <is>
          <t>jadams@safestreets.com</t>
        </is>
      </c>
      <c r="AN281" s="87" t="inlineStr">
        <is>
          <t>User</t>
        </is>
      </c>
      <c r="AO281" s="87" t="inlineStr">
        <is>
          <t>Yes</t>
        </is>
      </c>
      <c r="AP281" s="88" t="n">
        <v>47</v>
      </c>
      <c r="AQ281" s="89" t="n">
        <v>3</v>
      </c>
    </row>
    <row r="282" ht="15.75" customHeight="1" s="132" thickBot="1">
      <c r="AK282" s="90" t="n"/>
      <c r="AL282" s="87" t="inlineStr">
        <is>
          <t>Jeff Balik</t>
        </is>
      </c>
      <c r="AM282" s="87" t="inlineStr">
        <is>
          <t>jbalik@safestreets.com</t>
        </is>
      </c>
      <c r="AN282" s="87" t="inlineStr">
        <is>
          <t>User</t>
        </is>
      </c>
      <c r="AO282" s="87" t="inlineStr">
        <is>
          <t>Yes</t>
        </is>
      </c>
      <c r="AP282" s="88" t="n">
        <v>47</v>
      </c>
      <c r="AQ282" s="89" t="n">
        <v>4</v>
      </c>
    </row>
    <row r="283" ht="15.75" customHeight="1" s="132" thickBot="1">
      <c r="AK283" s="90" t="n"/>
      <c r="AL283" s="87" t="inlineStr">
        <is>
          <t>Jeff Pace</t>
        </is>
      </c>
      <c r="AM283" s="87" t="inlineStr">
        <is>
          <t>jpace@safestreets.com</t>
        </is>
      </c>
      <c r="AN283" s="87" t="inlineStr">
        <is>
          <t>User</t>
        </is>
      </c>
      <c r="AO283" s="87" t="inlineStr">
        <is>
          <t>Yes</t>
        </is>
      </c>
      <c r="AP283" s="88" t="n">
        <v>47</v>
      </c>
      <c r="AQ283" s="89" t="n">
        <v>5</v>
      </c>
    </row>
    <row r="284" ht="15.75" customHeight="1" s="132" thickBot="1">
      <c r="AK284" s="90" t="n"/>
      <c r="AL284" s="87" t="inlineStr">
        <is>
          <t>Jeffrey Cook</t>
        </is>
      </c>
      <c r="AM284" s="87" t="inlineStr">
        <is>
          <t>jcook@safestreets.com</t>
        </is>
      </c>
      <c r="AN284" s="87" t="inlineStr">
        <is>
          <t>User</t>
        </is>
      </c>
      <c r="AO284" s="87" t="inlineStr">
        <is>
          <t>Yes</t>
        </is>
      </c>
      <c r="AP284" s="88" t="n">
        <v>47</v>
      </c>
      <c r="AQ284" s="89" t="n">
        <v>6</v>
      </c>
    </row>
    <row r="285" ht="15.75" customHeight="1" s="132" thickBot="1">
      <c r="AK285" s="90" t="n"/>
      <c r="AL285" s="87" t="inlineStr">
        <is>
          <t>Jenna Keopf</t>
        </is>
      </c>
      <c r="AM285" s="87" t="inlineStr">
        <is>
          <t>jkeopf@safestreets.com</t>
        </is>
      </c>
      <c r="AN285" s="87" t="inlineStr">
        <is>
          <t>User</t>
        </is>
      </c>
      <c r="AO285" s="87" t="inlineStr">
        <is>
          <t>Yes</t>
        </is>
      </c>
      <c r="AP285" s="88" t="n">
        <v>48</v>
      </c>
      <c r="AQ285" s="89" t="n">
        <v>1</v>
      </c>
    </row>
    <row r="286" ht="15.75" customHeight="1" s="132" thickBot="1">
      <c r="AK286" s="90" t="n"/>
      <c r="AL286" s="87" t="inlineStr">
        <is>
          <t>Jennifer Berret</t>
        </is>
      </c>
      <c r="AM286" s="87" t="inlineStr">
        <is>
          <t>jberrett@safestreets.com</t>
        </is>
      </c>
      <c r="AN286" s="87" t="inlineStr">
        <is>
          <t>User</t>
        </is>
      </c>
      <c r="AO286" s="87" t="inlineStr">
        <is>
          <t>Yes</t>
        </is>
      </c>
      <c r="AP286" s="88" t="n">
        <v>48</v>
      </c>
      <c r="AQ286" s="89" t="n">
        <v>2</v>
      </c>
    </row>
    <row r="287" ht="15.75" customHeight="1" s="132" thickBot="1">
      <c r="AK287" s="90" t="n"/>
      <c r="AL287" s="87" t="inlineStr">
        <is>
          <t>Jeremiah Ilcken</t>
        </is>
      </c>
      <c r="AM287" s="87" t="inlineStr">
        <is>
          <t>jilcken@safestreets.com</t>
        </is>
      </c>
      <c r="AN287" s="87" t="inlineStr">
        <is>
          <t>User</t>
        </is>
      </c>
      <c r="AO287" s="87" t="inlineStr">
        <is>
          <t>Yes</t>
        </is>
      </c>
      <c r="AP287" s="88" t="n">
        <v>48</v>
      </c>
      <c r="AQ287" s="89" t="n">
        <v>3</v>
      </c>
    </row>
    <row r="288" ht="15.75" customHeight="1" s="132" thickBot="1">
      <c r="AK288" s="90" t="n"/>
      <c r="AL288" s="87" t="inlineStr">
        <is>
          <t>Jeremy Burgener</t>
        </is>
      </c>
      <c r="AM288" s="87" t="inlineStr">
        <is>
          <t>jburgener@safestreets.com</t>
        </is>
      </c>
      <c r="AN288" s="87" t="inlineStr">
        <is>
          <t>User</t>
        </is>
      </c>
      <c r="AO288" s="87" t="inlineStr">
        <is>
          <t>Yes</t>
        </is>
      </c>
      <c r="AP288" s="88" t="n">
        <v>48</v>
      </c>
      <c r="AQ288" s="89" t="n">
        <v>4</v>
      </c>
    </row>
    <row r="289" ht="15.75" customHeight="1" s="132" thickBot="1">
      <c r="AK289" s="90" t="n"/>
      <c r="AL289" s="87" t="inlineStr">
        <is>
          <t>Jeremy Moore</t>
        </is>
      </c>
      <c r="AM289" s="87" t="inlineStr">
        <is>
          <t>jemoore@safestreets.com</t>
        </is>
      </c>
      <c r="AN289" s="87" t="inlineStr">
        <is>
          <t>User</t>
        </is>
      </c>
      <c r="AO289" s="87" t="inlineStr">
        <is>
          <t>Yes</t>
        </is>
      </c>
      <c r="AP289" s="88" t="n">
        <v>48</v>
      </c>
      <c r="AQ289" s="89" t="n">
        <v>5</v>
      </c>
    </row>
    <row r="290" ht="15.75" customHeight="1" s="132" thickBot="1">
      <c r="AK290" s="90" t="n"/>
      <c r="AL290" s="87" t="inlineStr">
        <is>
          <t>Jermaine Kirkland</t>
        </is>
      </c>
      <c r="AM290" s="87" t="inlineStr">
        <is>
          <t>jkirkland@safestreets.com</t>
        </is>
      </c>
      <c r="AN290" s="87" t="inlineStr">
        <is>
          <t>User</t>
        </is>
      </c>
      <c r="AO290" s="87" t="inlineStr">
        <is>
          <t>Yes</t>
        </is>
      </c>
      <c r="AP290" s="88" t="n">
        <v>48</v>
      </c>
      <c r="AQ290" s="89" t="n">
        <v>6</v>
      </c>
    </row>
    <row r="291" ht="15.75" customHeight="1" s="132" thickBot="1">
      <c r="AK291" s="90" t="n"/>
      <c r="AL291" s="87" t="inlineStr">
        <is>
          <t>Jesse Huerta</t>
        </is>
      </c>
      <c r="AM291" s="87" t="inlineStr">
        <is>
          <t>jhuerta@safestreets.com</t>
        </is>
      </c>
      <c r="AN291" s="87" t="inlineStr">
        <is>
          <t>User</t>
        </is>
      </c>
      <c r="AO291" s="87" t="inlineStr">
        <is>
          <t>Yes</t>
        </is>
      </c>
      <c r="AP291" s="88" t="n">
        <v>49</v>
      </c>
      <c r="AQ291" s="89" t="n">
        <v>1</v>
      </c>
    </row>
    <row r="292" ht="15.75" customHeight="1" s="132" thickBot="1">
      <c r="AK292" s="90" t="n"/>
      <c r="AL292" s="87" t="inlineStr">
        <is>
          <t>Jesse James</t>
        </is>
      </c>
      <c r="AM292" s="87" t="inlineStr">
        <is>
          <t>jjames@safestreets.com</t>
        </is>
      </c>
      <c r="AN292" s="87" t="inlineStr">
        <is>
          <t>User</t>
        </is>
      </c>
      <c r="AO292" s="87" t="inlineStr">
        <is>
          <t>Yes</t>
        </is>
      </c>
      <c r="AP292" s="88" t="n">
        <v>49</v>
      </c>
      <c r="AQ292" s="89" t="n">
        <v>2</v>
      </c>
    </row>
    <row r="293" ht="15.75" customHeight="1" s="132" thickBot="1">
      <c r="AK293" s="90" t="n"/>
      <c r="AL293" s="87" t="inlineStr">
        <is>
          <t>Jesse Prather</t>
        </is>
      </c>
      <c r="AM293" s="87" t="inlineStr">
        <is>
          <t>jprather@safestreets.com</t>
        </is>
      </c>
      <c r="AN293" s="87" t="inlineStr">
        <is>
          <t>User</t>
        </is>
      </c>
      <c r="AO293" s="87" t="inlineStr">
        <is>
          <t>Yes</t>
        </is>
      </c>
      <c r="AP293" s="88" t="n">
        <v>49</v>
      </c>
      <c r="AQ293" s="89" t="n">
        <v>3</v>
      </c>
    </row>
    <row r="294" ht="15.75" customHeight="1" s="132" thickBot="1">
      <c r="AK294" s="90" t="n"/>
      <c r="AL294" s="87" t="inlineStr">
        <is>
          <t>Jessica Guerrero</t>
        </is>
      </c>
      <c r="AM294" s="87" t="inlineStr">
        <is>
          <t>jguerrero@safestreets.com</t>
        </is>
      </c>
      <c r="AN294" s="87" t="inlineStr">
        <is>
          <t>User</t>
        </is>
      </c>
      <c r="AO294" s="87" t="inlineStr">
        <is>
          <t>Yes</t>
        </is>
      </c>
      <c r="AP294" s="88" t="n">
        <v>49</v>
      </c>
      <c r="AQ294" s="89" t="n">
        <v>4</v>
      </c>
    </row>
    <row r="295" ht="15.75" customHeight="1" s="132" thickBot="1">
      <c r="AK295" s="90" t="n"/>
      <c r="AL295" s="87" t="inlineStr">
        <is>
          <t>Jessica Job</t>
        </is>
      </c>
      <c r="AM295" s="87" t="inlineStr">
        <is>
          <t>jjob@safestreets.com</t>
        </is>
      </c>
      <c r="AN295" s="87" t="inlineStr">
        <is>
          <t>User</t>
        </is>
      </c>
      <c r="AO295" s="87" t="inlineStr">
        <is>
          <t>Yes</t>
        </is>
      </c>
      <c r="AP295" s="88" t="n">
        <v>49</v>
      </c>
      <c r="AQ295" s="89" t="n">
        <v>5</v>
      </c>
    </row>
    <row r="296" ht="15.75" customHeight="1" s="132" thickBot="1">
      <c r="AK296" s="90" t="n"/>
      <c r="AL296" s="87" t="inlineStr">
        <is>
          <t>Jessica Jobe</t>
        </is>
      </c>
      <c r="AM296" s="87" t="inlineStr">
        <is>
          <t>jjobe@safestreets.com</t>
        </is>
      </c>
      <c r="AN296" s="87" t="inlineStr">
        <is>
          <t>User</t>
        </is>
      </c>
      <c r="AO296" s="87" t="inlineStr">
        <is>
          <t>Yes</t>
        </is>
      </c>
      <c r="AP296" s="88" t="n">
        <v>49</v>
      </c>
      <c r="AQ296" s="89" t="n">
        <v>6</v>
      </c>
    </row>
    <row r="297" ht="15.75" customHeight="1" s="132" thickBot="1">
      <c r="AK297" s="90" t="n"/>
      <c r="AL297" s="87" t="inlineStr">
        <is>
          <t>Jessica Siller</t>
        </is>
      </c>
      <c r="AM297" s="87" t="inlineStr">
        <is>
          <t>jsiller@safestreets.com</t>
        </is>
      </c>
      <c r="AN297" s="87" t="inlineStr">
        <is>
          <t>User</t>
        </is>
      </c>
      <c r="AO297" s="87" t="inlineStr">
        <is>
          <t>Yes</t>
        </is>
      </c>
      <c r="AP297" s="88" t="n">
        <v>50</v>
      </c>
      <c r="AQ297" s="89" t="n">
        <v>1</v>
      </c>
    </row>
    <row r="298" ht="15.75" customHeight="1" s="132" thickBot="1">
      <c r="AK298" s="90" t="n"/>
      <c r="AL298" s="87" t="inlineStr">
        <is>
          <t>Jessi Masulonis</t>
        </is>
      </c>
      <c r="AM298" s="87" t="inlineStr">
        <is>
          <t>jmasulonis@safestreets.com</t>
        </is>
      </c>
      <c r="AN298" s="87" t="inlineStr">
        <is>
          <t>User</t>
        </is>
      </c>
      <c r="AO298" s="87" t="inlineStr">
        <is>
          <t>Yes</t>
        </is>
      </c>
      <c r="AP298" s="88" t="n">
        <v>50</v>
      </c>
      <c r="AQ298" s="89" t="n">
        <v>2</v>
      </c>
    </row>
    <row r="299" ht="15.75" customHeight="1" s="132" thickBot="1">
      <c r="AK299" s="90" t="n"/>
      <c r="AL299" s="87" t="inlineStr">
        <is>
          <t>Jessy Enache</t>
        </is>
      </c>
      <c r="AM299" s="87" t="inlineStr">
        <is>
          <t>jenache@safestreets.com</t>
        </is>
      </c>
      <c r="AN299" s="87" t="inlineStr">
        <is>
          <t>User</t>
        </is>
      </c>
      <c r="AO299" s="87" t="inlineStr">
        <is>
          <t>Yes</t>
        </is>
      </c>
      <c r="AP299" s="88" t="n">
        <v>50</v>
      </c>
      <c r="AQ299" s="89" t="n">
        <v>3</v>
      </c>
    </row>
    <row r="300" ht="15.75" customHeight="1" s="132" thickBot="1">
      <c r="AK300" s="90" t="n"/>
      <c r="AL300" s="87" t="inlineStr">
        <is>
          <t>Jesus Espinoza</t>
        </is>
      </c>
      <c r="AM300" s="87" t="inlineStr">
        <is>
          <t>jespinoza@safestreets.com</t>
        </is>
      </c>
      <c r="AN300" s="87" t="inlineStr">
        <is>
          <t>User</t>
        </is>
      </c>
      <c r="AO300" s="87" t="inlineStr">
        <is>
          <t>Yes</t>
        </is>
      </c>
      <c r="AP300" s="88" t="n">
        <v>50</v>
      </c>
      <c r="AQ300" s="89" t="n">
        <v>4</v>
      </c>
    </row>
    <row r="301" ht="15.75" customHeight="1" s="132" thickBot="1">
      <c r="AK301" s="90" t="n"/>
      <c r="AL301" s="87" t="inlineStr">
        <is>
          <t>Jesus Sanchez</t>
        </is>
      </c>
      <c r="AM301" s="87" t="inlineStr">
        <is>
          <t>jsanchez@safestreets.com</t>
        </is>
      </c>
      <c r="AN301" s="87" t="inlineStr">
        <is>
          <t>User</t>
        </is>
      </c>
      <c r="AO301" s="87" t="inlineStr">
        <is>
          <t>Yes</t>
        </is>
      </c>
      <c r="AP301" s="88" t="n">
        <v>50</v>
      </c>
      <c r="AQ301" s="89" t="n">
        <v>5</v>
      </c>
    </row>
    <row r="302" ht="15.75" customHeight="1" s="132" thickBot="1">
      <c r="AK302" s="90" t="n"/>
      <c r="AL302" s="87" t="inlineStr">
        <is>
          <t>Job Huxford</t>
        </is>
      </c>
      <c r="AM302" s="87" t="inlineStr">
        <is>
          <t>jhuxford@safestreets.com</t>
        </is>
      </c>
      <c r="AN302" s="87" t="inlineStr">
        <is>
          <t>User</t>
        </is>
      </c>
      <c r="AO302" s="87" t="inlineStr">
        <is>
          <t>Yes</t>
        </is>
      </c>
      <c r="AP302" s="88" t="n">
        <v>50</v>
      </c>
      <c r="AQ302" s="89" t="n">
        <v>6</v>
      </c>
    </row>
    <row r="303" ht="15.75" customHeight="1" s="132" thickBot="1">
      <c r="AK303" s="90" t="n"/>
      <c r="AL303" s="87" t="inlineStr">
        <is>
          <t>Joe Kenney</t>
        </is>
      </c>
      <c r="AM303" s="87" t="inlineStr">
        <is>
          <t>jkenney@safestreets.com</t>
        </is>
      </c>
      <c r="AN303" s="87" t="inlineStr">
        <is>
          <t>User</t>
        </is>
      </c>
      <c r="AO303" s="87" t="inlineStr">
        <is>
          <t>Yes</t>
        </is>
      </c>
      <c r="AP303" s="88" t="n">
        <v>51</v>
      </c>
      <c r="AQ303" s="89" t="n">
        <v>1</v>
      </c>
    </row>
    <row r="304" ht="15.75" customHeight="1" s="132" thickBot="1">
      <c r="AK304" s="90" t="n"/>
      <c r="AL304" s="87" t="inlineStr">
        <is>
          <t>Joel Wilson</t>
        </is>
      </c>
      <c r="AM304" s="87" t="inlineStr">
        <is>
          <t>jwilson@safestreets.com</t>
        </is>
      </c>
      <c r="AN304" s="87" t="inlineStr">
        <is>
          <t>User</t>
        </is>
      </c>
      <c r="AO304" s="87" t="inlineStr">
        <is>
          <t>Yes</t>
        </is>
      </c>
      <c r="AP304" s="88" t="n">
        <v>51</v>
      </c>
      <c r="AQ304" s="89" t="n">
        <v>2</v>
      </c>
    </row>
    <row r="305" ht="15.75" customHeight="1" s="132" thickBot="1">
      <c r="AK305" s="90" t="n"/>
      <c r="AL305" s="87" t="inlineStr">
        <is>
          <t>John Banks</t>
        </is>
      </c>
      <c r="AM305" s="87" t="inlineStr">
        <is>
          <t>jbanks@safestreets.com</t>
        </is>
      </c>
      <c r="AN305" s="87" t="inlineStr">
        <is>
          <t>User</t>
        </is>
      </c>
      <c r="AO305" s="87" t="inlineStr">
        <is>
          <t>Yes</t>
        </is>
      </c>
      <c r="AP305" s="88" t="n">
        <v>51</v>
      </c>
      <c r="AQ305" s="89" t="n">
        <v>3</v>
      </c>
    </row>
    <row r="306" ht="15.75" customHeight="1" s="132" thickBot="1">
      <c r="AK306" s="90" t="n"/>
      <c r="AL306" s="87" t="inlineStr">
        <is>
          <t>John Linares</t>
        </is>
      </c>
      <c r="AM306" s="87" t="inlineStr">
        <is>
          <t>jlinares@safestreets.com</t>
        </is>
      </c>
      <c r="AN306" s="87" t="inlineStr">
        <is>
          <t>User</t>
        </is>
      </c>
      <c r="AO306" s="87" t="inlineStr">
        <is>
          <t>Yes</t>
        </is>
      </c>
      <c r="AP306" s="88" t="n">
        <v>51</v>
      </c>
      <c r="AQ306" s="89" t="n">
        <v>4</v>
      </c>
    </row>
    <row r="307" ht="15.75" customHeight="1" s="132" thickBot="1">
      <c r="AK307" s="90" t="n"/>
      <c r="AL307" s="87" t="inlineStr">
        <is>
          <t>John Mathew Osmena</t>
        </is>
      </c>
      <c r="AM307" s="87" t="inlineStr">
        <is>
          <t>jmosmena@safestreets.com</t>
        </is>
      </c>
      <c r="AN307" s="87" t="inlineStr">
        <is>
          <t>User</t>
        </is>
      </c>
      <c r="AO307" s="87" t="inlineStr">
        <is>
          <t>Yes</t>
        </is>
      </c>
      <c r="AP307" s="88" t="n">
        <v>51</v>
      </c>
      <c r="AQ307" s="89" t="n">
        <v>5</v>
      </c>
    </row>
    <row r="308" ht="15.75" customHeight="1" s="132" thickBot="1">
      <c r="AK308" s="90" t="n"/>
      <c r="AL308" s="87" t="inlineStr">
        <is>
          <t>John Moore</t>
        </is>
      </c>
      <c r="AM308" s="87" t="inlineStr">
        <is>
          <t>jmoore@safestreets.com</t>
        </is>
      </c>
      <c r="AN308" s="87" t="inlineStr">
        <is>
          <t>User</t>
        </is>
      </c>
      <c r="AO308" s="87" t="inlineStr">
        <is>
          <t>Yes</t>
        </is>
      </c>
      <c r="AP308" s="88" t="n">
        <v>51</v>
      </c>
      <c r="AQ308" s="89" t="n">
        <v>6</v>
      </c>
    </row>
    <row r="309" ht="15.75" customHeight="1" s="132" thickBot="1">
      <c r="AK309" s="90" t="n"/>
      <c r="AL309" s="87" t="inlineStr">
        <is>
          <t>Johnny York</t>
        </is>
      </c>
      <c r="AM309" s="87" t="inlineStr">
        <is>
          <t>jyork@safestreets.com</t>
        </is>
      </c>
      <c r="AN309" s="87" t="inlineStr">
        <is>
          <t>User</t>
        </is>
      </c>
      <c r="AO309" s="87" t="inlineStr">
        <is>
          <t>Yes</t>
        </is>
      </c>
      <c r="AP309" s="88" t="n">
        <v>52</v>
      </c>
      <c r="AQ309" s="89" t="n">
        <v>1</v>
      </c>
    </row>
    <row r="310" ht="15.75" customHeight="1" s="132" thickBot="1">
      <c r="AK310" s="90" t="n"/>
      <c r="AL310" s="87" t="inlineStr">
        <is>
          <t>Jolie Ray</t>
        </is>
      </c>
      <c r="AM310" s="87" t="inlineStr">
        <is>
          <t>jray@safestreets.com</t>
        </is>
      </c>
      <c r="AN310" s="87" t="inlineStr">
        <is>
          <t>User</t>
        </is>
      </c>
      <c r="AO310" s="87" t="inlineStr">
        <is>
          <t>Yes</t>
        </is>
      </c>
      <c r="AP310" s="88" t="n">
        <v>52</v>
      </c>
      <c r="AQ310" s="89" t="n">
        <v>2</v>
      </c>
    </row>
    <row r="311" ht="15.75" customHeight="1" s="132" thickBot="1">
      <c r="AK311" s="90" t="n"/>
      <c r="AL311" s="87" t="inlineStr">
        <is>
          <t>Jonah Sanders</t>
        </is>
      </c>
      <c r="AM311" s="87" t="inlineStr">
        <is>
          <t>jsanders@safestreets.com</t>
        </is>
      </c>
      <c r="AN311" s="87" t="inlineStr">
        <is>
          <t>User</t>
        </is>
      </c>
      <c r="AO311" s="87" t="inlineStr">
        <is>
          <t>Yes</t>
        </is>
      </c>
      <c r="AP311" s="88" t="n">
        <v>52</v>
      </c>
      <c r="AQ311" s="89" t="n">
        <v>3</v>
      </c>
    </row>
    <row r="312" ht="15.75" customHeight="1" s="132" thickBot="1">
      <c r="AK312" s="90" t="n"/>
      <c r="AL312" s="87" t="inlineStr">
        <is>
          <t>Jonathan Alaniz</t>
        </is>
      </c>
      <c r="AM312" s="87" t="inlineStr">
        <is>
          <t>jalaniz@safestreets.com</t>
        </is>
      </c>
      <c r="AN312" s="87" t="inlineStr">
        <is>
          <t>User</t>
        </is>
      </c>
      <c r="AO312" s="87" t="inlineStr">
        <is>
          <t>Yes</t>
        </is>
      </c>
      <c r="AP312" s="88" t="n">
        <v>52</v>
      </c>
      <c r="AQ312" s="89" t="n">
        <v>4</v>
      </c>
    </row>
    <row r="313" ht="15.75" customHeight="1" s="132" thickBot="1">
      <c r="AK313" s="90" t="n"/>
      <c r="AL313" s="87" t="inlineStr">
        <is>
          <t>Jonathan Ernest</t>
        </is>
      </c>
      <c r="AM313" s="87" t="inlineStr">
        <is>
          <t>jernest@safestreets.com</t>
        </is>
      </c>
      <c r="AN313" s="87" t="inlineStr">
        <is>
          <t>User</t>
        </is>
      </c>
      <c r="AO313" s="87" t="inlineStr">
        <is>
          <t>Yes</t>
        </is>
      </c>
      <c r="AP313" s="88" t="n">
        <v>52</v>
      </c>
      <c r="AQ313" s="89" t="n">
        <v>5</v>
      </c>
    </row>
    <row r="314" ht="15.75" customHeight="1" s="132" thickBot="1">
      <c r="AK314" s="90" t="n"/>
      <c r="AL314" s="87" t="inlineStr">
        <is>
          <t>Jonathan Owens</t>
        </is>
      </c>
      <c r="AM314" s="87" t="inlineStr">
        <is>
          <t>jowens@safestreets.com</t>
        </is>
      </c>
      <c r="AN314" s="87" t="inlineStr">
        <is>
          <t>User</t>
        </is>
      </c>
      <c r="AO314" s="87" t="inlineStr">
        <is>
          <t>Yes</t>
        </is>
      </c>
      <c r="AP314" s="88" t="n">
        <v>52</v>
      </c>
      <c r="AQ314" s="89" t="n">
        <v>6</v>
      </c>
    </row>
    <row r="315" ht="15.75" customHeight="1" s="132" thickBot="1">
      <c r="AK315" s="90" t="n"/>
      <c r="AL315" s="87" t="inlineStr">
        <is>
          <t>Jonathan Porterfield</t>
        </is>
      </c>
      <c r="AM315" s="87" t="inlineStr">
        <is>
          <t>jporterfield@safestreets.com</t>
        </is>
      </c>
      <c r="AN315" s="87" t="inlineStr">
        <is>
          <t>User</t>
        </is>
      </c>
      <c r="AO315" s="87" t="inlineStr">
        <is>
          <t>Yes</t>
        </is>
      </c>
      <c r="AP315" s="88" t="n">
        <v>53</v>
      </c>
      <c r="AQ315" s="89" t="n">
        <v>1</v>
      </c>
    </row>
    <row r="316" ht="15.75" customHeight="1" s="132" thickBot="1">
      <c r="AK316" s="90" t="n"/>
      <c r="AL316" s="87" t="inlineStr">
        <is>
          <t>Jonathan Wagner</t>
        </is>
      </c>
      <c r="AM316" s="87" t="inlineStr">
        <is>
          <t>jwagner@safestreets.com</t>
        </is>
      </c>
      <c r="AN316" s="87" t="inlineStr">
        <is>
          <t>User</t>
        </is>
      </c>
      <c r="AO316" s="87" t="inlineStr">
        <is>
          <t>Yes</t>
        </is>
      </c>
      <c r="AP316" s="88" t="n">
        <v>53</v>
      </c>
      <c r="AQ316" s="89" t="n">
        <v>2</v>
      </c>
    </row>
    <row r="317" ht="15.75" customHeight="1" s="132" thickBot="1">
      <c r="AK317" s="90" t="n"/>
      <c r="AL317" s="87" t="inlineStr">
        <is>
          <t>Jonathan West</t>
        </is>
      </c>
      <c r="AM317" s="87" t="inlineStr">
        <is>
          <t>jwest@safestreets.com</t>
        </is>
      </c>
      <c r="AN317" s="87" t="inlineStr">
        <is>
          <t>Administrator</t>
        </is>
      </c>
      <c r="AO317" s="87" t="inlineStr">
        <is>
          <t>Yes</t>
        </is>
      </c>
      <c r="AP317" s="88" t="n">
        <v>53</v>
      </c>
      <c r="AQ317" s="89" t="n">
        <v>3</v>
      </c>
    </row>
    <row r="318" ht="15.75" customHeight="1" s="132" thickBot="1">
      <c r="AK318" s="90" t="n"/>
      <c r="AL318" s="87" t="inlineStr">
        <is>
          <t>Jordan Boer</t>
        </is>
      </c>
      <c r="AM318" s="87" t="inlineStr">
        <is>
          <t>jboer@safestreets.com</t>
        </is>
      </c>
      <c r="AN318" s="87" t="inlineStr">
        <is>
          <t>User</t>
        </is>
      </c>
      <c r="AO318" s="87" t="inlineStr">
        <is>
          <t>Yes</t>
        </is>
      </c>
      <c r="AP318" s="88" t="n">
        <v>53</v>
      </c>
      <c r="AQ318" s="89" t="n">
        <v>4</v>
      </c>
    </row>
    <row r="319" ht="15.75" customHeight="1" s="132" thickBot="1">
      <c r="AK319" s="90" t="n"/>
      <c r="AL319" s="87" t="inlineStr">
        <is>
          <t>Jordan Campbell</t>
        </is>
      </c>
      <c r="AM319" s="87" t="inlineStr">
        <is>
          <t>jocampbell@safestreets.com</t>
        </is>
      </c>
      <c r="AN319" s="87" t="inlineStr">
        <is>
          <t>User</t>
        </is>
      </c>
      <c r="AO319" s="87" t="inlineStr">
        <is>
          <t>Yes</t>
        </is>
      </c>
      <c r="AP319" s="88" t="n">
        <v>53</v>
      </c>
      <c r="AQ319" s="89" t="n">
        <v>5</v>
      </c>
    </row>
    <row r="320" ht="15.75" customHeight="1" s="132" thickBot="1">
      <c r="AK320" s="90" t="n"/>
      <c r="AL320" s="87" t="inlineStr">
        <is>
          <t>Jorge Pelayo</t>
        </is>
      </c>
      <c r="AM320" s="87" t="inlineStr">
        <is>
          <t>jpelayo@safestreets.com</t>
        </is>
      </c>
      <c r="AN320" s="87" t="inlineStr">
        <is>
          <t>User</t>
        </is>
      </c>
      <c r="AO320" s="87" t="inlineStr">
        <is>
          <t>Yes</t>
        </is>
      </c>
      <c r="AP320" s="88" t="n">
        <v>53</v>
      </c>
      <c r="AQ320" s="89" t="n">
        <v>6</v>
      </c>
    </row>
    <row r="321" ht="15.75" customHeight="1" s="132" thickBot="1">
      <c r="AK321" s="90" t="n"/>
      <c r="AL321" s="87" t="inlineStr">
        <is>
          <t>Jorge Scalzo</t>
        </is>
      </c>
      <c r="AM321" s="87" t="inlineStr">
        <is>
          <t>jscalzo@safestreets.com</t>
        </is>
      </c>
      <c r="AN321" s="87" t="inlineStr">
        <is>
          <t>User</t>
        </is>
      </c>
      <c r="AO321" s="87" t="inlineStr">
        <is>
          <t>Yes</t>
        </is>
      </c>
      <c r="AP321" s="88" t="n">
        <v>54</v>
      </c>
      <c r="AQ321" s="89" t="n">
        <v>1</v>
      </c>
    </row>
    <row r="322" ht="15.75" customHeight="1" s="132" thickBot="1">
      <c r="AK322" s="90" t="n"/>
      <c r="AL322" s="87" t="inlineStr">
        <is>
          <t>Josef Bomer</t>
        </is>
      </c>
      <c r="AM322" s="87" t="inlineStr">
        <is>
          <t>jbomer@safestreets.com</t>
        </is>
      </c>
      <c r="AN322" s="87" t="inlineStr">
        <is>
          <t>User</t>
        </is>
      </c>
      <c r="AO322" s="87" t="inlineStr">
        <is>
          <t>Yes</t>
        </is>
      </c>
      <c r="AP322" s="88" t="n">
        <v>54</v>
      </c>
      <c r="AQ322" s="89" t="n">
        <v>2</v>
      </c>
    </row>
    <row r="323" ht="15.75" customHeight="1" s="132" thickBot="1">
      <c r="AK323" s="90" t="n"/>
      <c r="AL323" s="87" t="inlineStr">
        <is>
          <t>Jose Lebaron</t>
        </is>
      </c>
      <c r="AM323" s="87" t="inlineStr">
        <is>
          <t>jlebaron@safestreets.com</t>
        </is>
      </c>
      <c r="AN323" s="87" t="inlineStr">
        <is>
          <t>User</t>
        </is>
      </c>
      <c r="AO323" s="87" t="inlineStr">
        <is>
          <t>Yes</t>
        </is>
      </c>
      <c r="AP323" s="88" t="n">
        <v>54</v>
      </c>
      <c r="AQ323" s="89" t="n">
        <v>3</v>
      </c>
    </row>
    <row r="324" ht="15.75" customHeight="1" s="132" thickBot="1">
      <c r="AK324" s="90" t="n"/>
      <c r="AL324" s="87" t="inlineStr">
        <is>
          <t>Jose Olivares</t>
        </is>
      </c>
      <c r="AM324" s="87" t="inlineStr">
        <is>
          <t>jolivares@safestreets.com</t>
        </is>
      </c>
      <c r="AN324" s="87" t="inlineStr">
        <is>
          <t>User</t>
        </is>
      </c>
      <c r="AO324" s="87" t="inlineStr">
        <is>
          <t>Yes</t>
        </is>
      </c>
      <c r="AP324" s="88" t="n">
        <v>54</v>
      </c>
      <c r="AQ324" s="89" t="n">
        <v>4</v>
      </c>
    </row>
    <row r="325" ht="15.75" customHeight="1" s="132" thickBot="1">
      <c r="AK325" s="90" t="n"/>
      <c r="AL325" s="87" t="inlineStr">
        <is>
          <t>Jose Perez</t>
        </is>
      </c>
      <c r="AM325" s="87" t="inlineStr">
        <is>
          <t>jperez@safestreets.com</t>
        </is>
      </c>
      <c r="AN325" s="87" t="inlineStr">
        <is>
          <t>User</t>
        </is>
      </c>
      <c r="AO325" s="87" t="inlineStr">
        <is>
          <t>Yes</t>
        </is>
      </c>
      <c r="AP325" s="88" t="n">
        <v>54</v>
      </c>
      <c r="AQ325" s="89" t="n">
        <v>5</v>
      </c>
    </row>
    <row r="326" ht="15.75" customHeight="1" s="132" thickBot="1">
      <c r="AK326" s="90" t="n"/>
      <c r="AL326" s="87" t="inlineStr">
        <is>
          <t>Joseph Chavarria</t>
        </is>
      </c>
      <c r="AM326" s="87" t="inlineStr">
        <is>
          <t>jchavarria@safestreets.com</t>
        </is>
      </c>
      <c r="AN326" s="87" t="inlineStr">
        <is>
          <t>User</t>
        </is>
      </c>
      <c r="AO326" s="87" t="inlineStr">
        <is>
          <t>Yes</t>
        </is>
      </c>
      <c r="AP326" s="88" t="n">
        <v>54</v>
      </c>
      <c r="AQ326" s="89" t="n">
        <v>6</v>
      </c>
    </row>
    <row r="327" ht="15.75" customHeight="1" s="132" thickBot="1">
      <c r="AK327" s="90" t="n"/>
      <c r="AL327" s="87" t="inlineStr">
        <is>
          <t>Joseph Early</t>
        </is>
      </c>
      <c r="AM327" s="87" t="inlineStr">
        <is>
          <t>jearly@safestreets.com</t>
        </is>
      </c>
      <c r="AN327" s="87" t="inlineStr">
        <is>
          <t>User</t>
        </is>
      </c>
      <c r="AO327" s="87" t="inlineStr">
        <is>
          <t>Yes</t>
        </is>
      </c>
      <c r="AP327" s="88" t="n">
        <v>55</v>
      </c>
      <c r="AQ327" s="89" t="n">
        <v>1</v>
      </c>
    </row>
    <row r="328" ht="15.75" customHeight="1" s="132" thickBot="1">
      <c r="AK328" s="90" t="n"/>
      <c r="AL328" s="87" t="inlineStr">
        <is>
          <t>Joseph McLean</t>
        </is>
      </c>
      <c r="AM328" s="87" t="inlineStr">
        <is>
          <t>jmclean@safestreets.com</t>
        </is>
      </c>
      <c r="AN328" s="87" t="inlineStr">
        <is>
          <t>User</t>
        </is>
      </c>
      <c r="AO328" s="87" t="inlineStr">
        <is>
          <t>Yes</t>
        </is>
      </c>
      <c r="AP328" s="88" t="n">
        <v>55</v>
      </c>
      <c r="AQ328" s="89" t="n">
        <v>2</v>
      </c>
    </row>
    <row r="329" ht="15.75" customHeight="1" s="132" thickBot="1">
      <c r="AK329" s="90" t="n"/>
      <c r="AL329" s="87" t="inlineStr">
        <is>
          <t>Jose Rosas</t>
        </is>
      </c>
      <c r="AM329" s="87" t="inlineStr">
        <is>
          <t>jrosas@safestreets.com</t>
        </is>
      </c>
      <c r="AN329" s="87" t="inlineStr">
        <is>
          <t>User</t>
        </is>
      </c>
      <c r="AO329" s="87" t="inlineStr">
        <is>
          <t>Yes</t>
        </is>
      </c>
      <c r="AP329" s="88" t="n">
        <v>55</v>
      </c>
      <c r="AQ329" s="89" t="n">
        <v>3</v>
      </c>
    </row>
    <row r="330" ht="15.75" customHeight="1" s="132" thickBot="1">
      <c r="AK330" s="90" t="n"/>
      <c r="AL330" s="87" t="inlineStr">
        <is>
          <t>Josh Chambers</t>
        </is>
      </c>
      <c r="AM330" s="87" t="inlineStr">
        <is>
          <t>jchambers@safestreets.com</t>
        </is>
      </c>
      <c r="AN330" s="87" t="inlineStr">
        <is>
          <t>User</t>
        </is>
      </c>
      <c r="AO330" s="87" t="inlineStr">
        <is>
          <t>Yes</t>
        </is>
      </c>
      <c r="AP330" s="88" t="n">
        <v>55</v>
      </c>
      <c r="AQ330" s="89" t="n">
        <v>4</v>
      </c>
    </row>
    <row r="331" ht="15.75" customHeight="1" s="132" thickBot="1">
      <c r="AK331" s="90" t="n"/>
      <c r="AL331" s="87" t="inlineStr">
        <is>
          <t>Josh Holden</t>
        </is>
      </c>
      <c r="AM331" s="87" t="inlineStr">
        <is>
          <t>jholden@safestreets.com</t>
        </is>
      </c>
      <c r="AN331" s="87" t="inlineStr">
        <is>
          <t>User</t>
        </is>
      </c>
      <c r="AO331" s="87" t="inlineStr">
        <is>
          <t>Yes</t>
        </is>
      </c>
      <c r="AP331" s="88" t="n">
        <v>55</v>
      </c>
      <c r="AQ331" s="89" t="n">
        <v>5</v>
      </c>
    </row>
    <row r="332" ht="15.75" customHeight="1" s="132" thickBot="1">
      <c r="AK332" s="90" t="n"/>
      <c r="AL332" s="87" t="inlineStr">
        <is>
          <t>Joshua Burkhead</t>
        </is>
      </c>
      <c r="AM332" s="87" t="inlineStr">
        <is>
          <t>jburkhead@safestreets.com</t>
        </is>
      </c>
      <c r="AN332" s="87" t="inlineStr">
        <is>
          <t>User</t>
        </is>
      </c>
      <c r="AO332" s="87" t="inlineStr">
        <is>
          <t>Yes</t>
        </is>
      </c>
      <c r="AP332" s="88" t="n">
        <v>55</v>
      </c>
      <c r="AQ332" s="89" t="n">
        <v>6</v>
      </c>
    </row>
    <row r="333" ht="15.75" customHeight="1" s="132" thickBot="1">
      <c r="AK333" s="90" t="n"/>
      <c r="AL333" s="87" t="inlineStr">
        <is>
          <t>Joshua Campbell</t>
        </is>
      </c>
      <c r="AM333" s="87" t="inlineStr">
        <is>
          <t>jcampbell@safestreets.com</t>
        </is>
      </c>
      <c r="AN333" s="87" t="inlineStr">
        <is>
          <t>User</t>
        </is>
      </c>
      <c r="AO333" s="87" t="inlineStr">
        <is>
          <t>Yes</t>
        </is>
      </c>
      <c r="AP333" s="88" t="n">
        <v>56</v>
      </c>
      <c r="AQ333" s="89" t="n">
        <v>1</v>
      </c>
    </row>
    <row r="334" ht="15.75" customHeight="1" s="132" thickBot="1">
      <c r="AK334" s="90" t="n"/>
      <c r="AL334" s="87" t="inlineStr">
        <is>
          <t>Joshua Farris</t>
        </is>
      </c>
      <c r="AM334" s="87" t="inlineStr">
        <is>
          <t>jfarris@safestreets.com</t>
        </is>
      </c>
      <c r="AN334" s="87" t="inlineStr">
        <is>
          <t>User</t>
        </is>
      </c>
      <c r="AO334" s="87" t="inlineStr">
        <is>
          <t>Yes</t>
        </is>
      </c>
      <c r="AP334" s="88" t="n">
        <v>56</v>
      </c>
      <c r="AQ334" s="89" t="n">
        <v>2</v>
      </c>
    </row>
    <row r="335" ht="15.75" customHeight="1" s="132" thickBot="1">
      <c r="AK335" s="90" t="n"/>
      <c r="AL335" s="87" t="inlineStr">
        <is>
          <t>Joshua Gomez</t>
        </is>
      </c>
      <c r="AM335" s="87" t="inlineStr">
        <is>
          <t>jgomez@safestreets.com</t>
        </is>
      </c>
      <c r="AN335" s="87" t="inlineStr">
        <is>
          <t>User</t>
        </is>
      </c>
      <c r="AO335" s="87" t="inlineStr">
        <is>
          <t>Yes</t>
        </is>
      </c>
      <c r="AP335" s="88" t="n">
        <v>56</v>
      </c>
      <c r="AQ335" s="89" t="n">
        <v>3</v>
      </c>
    </row>
    <row r="336" ht="15.75" customHeight="1" s="132" thickBot="1">
      <c r="AK336" s="90" t="n"/>
      <c r="AL336" s="87" t="inlineStr">
        <is>
          <t>Joshua Judd</t>
        </is>
      </c>
      <c r="AM336" s="87" t="inlineStr">
        <is>
          <t>jjudd@safestreets.com</t>
        </is>
      </c>
      <c r="AN336" s="87" t="inlineStr">
        <is>
          <t>User</t>
        </is>
      </c>
      <c r="AO336" s="87" t="inlineStr">
        <is>
          <t>Yes</t>
        </is>
      </c>
      <c r="AP336" s="88" t="n">
        <v>56</v>
      </c>
      <c r="AQ336" s="89" t="n">
        <v>4</v>
      </c>
    </row>
    <row r="337" ht="15.75" customHeight="1" s="132" thickBot="1">
      <c r="AK337" s="90" t="n"/>
      <c r="AL337" s="87" t="inlineStr">
        <is>
          <t>Joshua Tobias</t>
        </is>
      </c>
      <c r="AM337" s="87" t="inlineStr">
        <is>
          <t>jtobias@safestreets.com</t>
        </is>
      </c>
      <c r="AN337" s="87" t="inlineStr">
        <is>
          <t>User</t>
        </is>
      </c>
      <c r="AO337" s="87" t="inlineStr">
        <is>
          <t>Yes</t>
        </is>
      </c>
      <c r="AP337" s="88" t="n">
        <v>56</v>
      </c>
      <c r="AQ337" s="89" t="n">
        <v>5</v>
      </c>
    </row>
    <row r="338" ht="15.75" customHeight="1" s="132" thickBot="1">
      <c r="AK338" s="90" t="n"/>
      <c r="AL338" s="87" t="inlineStr">
        <is>
          <t>Josiah Bond</t>
        </is>
      </c>
      <c r="AM338" s="87" t="inlineStr">
        <is>
          <t>jbond@safestreets.com</t>
        </is>
      </c>
      <c r="AN338" s="87" t="inlineStr">
        <is>
          <t>User</t>
        </is>
      </c>
      <c r="AO338" s="87" t="inlineStr">
        <is>
          <t>Yes</t>
        </is>
      </c>
      <c r="AP338" s="88" t="n">
        <v>56</v>
      </c>
      <c r="AQ338" s="89" t="n">
        <v>6</v>
      </c>
    </row>
    <row r="339" ht="15.75" customHeight="1" s="132" thickBot="1">
      <c r="AK339" s="90" t="n"/>
      <c r="AL339" s="87" t="inlineStr">
        <is>
          <t>Jovani Quintero</t>
        </is>
      </c>
      <c r="AM339" s="87" t="inlineStr">
        <is>
          <t>jquintero@safestreets.com</t>
        </is>
      </c>
      <c r="AN339" s="87" t="inlineStr">
        <is>
          <t>User</t>
        </is>
      </c>
      <c r="AO339" s="87" t="inlineStr">
        <is>
          <t>Yes</t>
        </is>
      </c>
      <c r="AP339" s="88" t="n">
        <v>57</v>
      </c>
      <c r="AQ339" s="89" t="n">
        <v>1</v>
      </c>
    </row>
    <row r="340" ht="15.75" customHeight="1" s="132" thickBot="1">
      <c r="AK340" s="90" t="n"/>
      <c r="AL340" s="87" t="inlineStr">
        <is>
          <t>Juan Angeles</t>
        </is>
      </c>
      <c r="AM340" s="87" t="inlineStr">
        <is>
          <t>jangeles@safestreets.com</t>
        </is>
      </c>
      <c r="AN340" s="87" t="inlineStr">
        <is>
          <t>User</t>
        </is>
      </c>
      <c r="AO340" s="87" t="inlineStr">
        <is>
          <t>Yes</t>
        </is>
      </c>
      <c r="AP340" s="88" t="n">
        <v>57</v>
      </c>
      <c r="AQ340" s="89" t="n">
        <v>2</v>
      </c>
    </row>
    <row r="341" ht="15.75" customHeight="1" s="132" thickBot="1">
      <c r="AK341" s="90" t="n"/>
      <c r="AL341" s="87" t="inlineStr">
        <is>
          <t>Juan Baez</t>
        </is>
      </c>
      <c r="AM341" s="87" t="inlineStr">
        <is>
          <t>jbaez@safestreets.com</t>
        </is>
      </c>
      <c r="AN341" s="87" t="inlineStr">
        <is>
          <t>User</t>
        </is>
      </c>
      <c r="AO341" s="87" t="inlineStr">
        <is>
          <t>Yes</t>
        </is>
      </c>
      <c r="AP341" s="88" t="n">
        <v>57</v>
      </c>
      <c r="AQ341" s="89" t="n">
        <v>3</v>
      </c>
    </row>
    <row r="342" ht="15.75" customHeight="1" s="132" thickBot="1">
      <c r="AK342" s="90" t="n"/>
      <c r="AL342" s="87" t="inlineStr">
        <is>
          <t>Juan Ramirez-Duenas</t>
        </is>
      </c>
      <c r="AM342" s="87" t="inlineStr">
        <is>
          <t>jramirezduenas@safestreets.com</t>
        </is>
      </c>
      <c r="AN342" s="87" t="inlineStr">
        <is>
          <t>User</t>
        </is>
      </c>
      <c r="AO342" s="87" t="inlineStr">
        <is>
          <t>Yes</t>
        </is>
      </c>
      <c r="AP342" s="88" t="n">
        <v>57</v>
      </c>
      <c r="AQ342" s="89" t="n">
        <v>4</v>
      </c>
    </row>
    <row r="343" ht="15.75" customHeight="1" s="132" thickBot="1">
      <c r="AK343" s="90" t="n"/>
      <c r="AL343" s="87" t="inlineStr">
        <is>
          <t>Judd Gentner</t>
        </is>
      </c>
      <c r="AM343" s="87" t="inlineStr">
        <is>
          <t>jgentner@safestreets.com</t>
        </is>
      </c>
      <c r="AN343" s="87" t="inlineStr">
        <is>
          <t>User</t>
        </is>
      </c>
      <c r="AO343" s="87" t="inlineStr">
        <is>
          <t>Yes</t>
        </is>
      </c>
      <c r="AP343" s="88" t="n">
        <v>57</v>
      </c>
      <c r="AQ343" s="89" t="n">
        <v>5</v>
      </c>
    </row>
    <row r="344" ht="15.75" customHeight="1" s="132" thickBot="1">
      <c r="AK344" s="90" t="n"/>
      <c r="AL344" s="87" t="inlineStr">
        <is>
          <t>Julio Martinez</t>
        </is>
      </c>
      <c r="AM344" s="87" t="inlineStr">
        <is>
          <t>jmartinez@safestreets.com</t>
        </is>
      </c>
      <c r="AN344" s="87" t="inlineStr">
        <is>
          <t>User</t>
        </is>
      </c>
      <c r="AO344" s="87" t="inlineStr">
        <is>
          <t>Yes</t>
        </is>
      </c>
      <c r="AP344" s="88" t="n">
        <v>57</v>
      </c>
      <c r="AQ344" s="89" t="n">
        <v>6</v>
      </c>
    </row>
    <row r="345" ht="15.75" customHeight="1" s="132" thickBot="1">
      <c r="AK345" s="90" t="n"/>
      <c r="AL345" s="87" t="inlineStr">
        <is>
          <t>Jurgen Wall</t>
        </is>
      </c>
      <c r="AM345" s="87" t="inlineStr">
        <is>
          <t>jwall@safestreets.com</t>
        </is>
      </c>
      <c r="AN345" s="87" t="inlineStr">
        <is>
          <t>User</t>
        </is>
      </c>
      <c r="AO345" s="87" t="inlineStr">
        <is>
          <t>Yes</t>
        </is>
      </c>
      <c r="AP345" s="88" t="n">
        <v>58</v>
      </c>
      <c r="AQ345" s="89" t="n">
        <v>1</v>
      </c>
    </row>
    <row r="346" ht="15.75" customHeight="1" s="132" thickBot="1">
      <c r="AK346" s="90" t="n"/>
      <c r="AL346" s="87" t="inlineStr">
        <is>
          <t>Justin Hansen</t>
        </is>
      </c>
      <c r="AM346" s="87" t="inlineStr">
        <is>
          <t>jhansen@safestreets.com</t>
        </is>
      </c>
      <c r="AN346" s="87" t="inlineStr">
        <is>
          <t>User</t>
        </is>
      </c>
      <c r="AO346" s="87" t="inlineStr">
        <is>
          <t>Yes</t>
        </is>
      </c>
      <c r="AP346" s="88" t="n">
        <v>58</v>
      </c>
      <c r="AQ346" s="89" t="n">
        <v>2</v>
      </c>
    </row>
    <row r="347" ht="15.75" customHeight="1" s="132" thickBot="1">
      <c r="AK347" s="90" t="n"/>
      <c r="AL347" s="87" t="inlineStr">
        <is>
          <t>Justin Monroe</t>
        </is>
      </c>
      <c r="AM347" s="87" t="inlineStr">
        <is>
          <t>jmonroe@safestreets.com</t>
        </is>
      </c>
      <c r="AN347" s="87" t="inlineStr">
        <is>
          <t>User</t>
        </is>
      </c>
      <c r="AO347" s="87" t="inlineStr">
        <is>
          <t>Yes</t>
        </is>
      </c>
      <c r="AP347" s="88" t="n">
        <v>58</v>
      </c>
      <c r="AQ347" s="89" t="n">
        <v>3</v>
      </c>
    </row>
    <row r="348" ht="15.75" customHeight="1" s="132" thickBot="1">
      <c r="AK348" s="90" t="n"/>
      <c r="AL348" s="87" t="inlineStr">
        <is>
          <t>Justin Schissler</t>
        </is>
      </c>
      <c r="AM348" s="87" t="inlineStr">
        <is>
          <t>jschissler@safestreets.com</t>
        </is>
      </c>
      <c r="AN348" s="87" t="inlineStr">
        <is>
          <t>User</t>
        </is>
      </c>
      <c r="AO348" s="87" t="inlineStr">
        <is>
          <t>Yes</t>
        </is>
      </c>
      <c r="AP348" s="88" t="n">
        <v>58</v>
      </c>
      <c r="AQ348" s="89" t="n">
        <v>4</v>
      </c>
    </row>
    <row r="349" ht="15.75" customHeight="1" s="132" thickBot="1">
      <c r="AK349" s="90" t="n"/>
      <c r="AL349" s="87" t="inlineStr">
        <is>
          <t>Justin Steigerwalt</t>
        </is>
      </c>
      <c r="AM349" s="87" t="inlineStr">
        <is>
          <t>jsteigerwalt@safestreets.com</t>
        </is>
      </c>
      <c r="AN349" s="87" t="inlineStr">
        <is>
          <t>User</t>
        </is>
      </c>
      <c r="AO349" s="87" t="inlineStr">
        <is>
          <t>Yes</t>
        </is>
      </c>
      <c r="AP349" s="88" t="n">
        <v>58</v>
      </c>
      <c r="AQ349" s="89" t="n">
        <v>5</v>
      </c>
    </row>
    <row r="350" ht="15.75" customHeight="1" s="132" thickBot="1">
      <c r="AK350" s="90" t="n"/>
      <c r="AL350" s="87" t="inlineStr">
        <is>
          <t>Jyrikka Busby</t>
        </is>
      </c>
      <c r="AM350" s="87" t="inlineStr">
        <is>
          <t>jbusby@safestreets.com</t>
        </is>
      </c>
      <c r="AN350" s="87" t="inlineStr">
        <is>
          <t>User</t>
        </is>
      </c>
      <c r="AO350" s="87" t="inlineStr">
        <is>
          <t>Yes</t>
        </is>
      </c>
      <c r="AP350" s="88" t="n">
        <v>58</v>
      </c>
      <c r="AQ350" s="89" t="n">
        <v>6</v>
      </c>
    </row>
    <row r="351" ht="15.75" customHeight="1" s="132" thickBot="1">
      <c r="AK351" s="90" t="n"/>
      <c r="AL351" s="87" t="inlineStr">
        <is>
          <t>Kaitlyn Rutherford</t>
        </is>
      </c>
      <c r="AM351" s="87" t="inlineStr">
        <is>
          <t>krutherford@safestreets.com</t>
        </is>
      </c>
      <c r="AN351" s="87" t="inlineStr">
        <is>
          <t>User</t>
        </is>
      </c>
      <c r="AO351" s="87" t="inlineStr">
        <is>
          <t>Yes</t>
        </is>
      </c>
      <c r="AP351" s="88" t="n">
        <v>59</v>
      </c>
      <c r="AQ351" s="89" t="n">
        <v>1</v>
      </c>
    </row>
    <row r="352" ht="15.75" customHeight="1" s="132" thickBot="1">
      <c r="AK352" s="90" t="n"/>
      <c r="AL352" s="87" t="inlineStr">
        <is>
          <t>Kara Pangelinan</t>
        </is>
      </c>
      <c r="AM352" s="87" t="inlineStr">
        <is>
          <t>kpangelinan@safestreets.com</t>
        </is>
      </c>
      <c r="AN352" s="87" t="inlineStr">
        <is>
          <t>User</t>
        </is>
      </c>
      <c r="AO352" s="87" t="inlineStr">
        <is>
          <t>Yes</t>
        </is>
      </c>
      <c r="AP352" s="88" t="n">
        <v>59</v>
      </c>
      <c r="AQ352" s="89" t="n">
        <v>2</v>
      </c>
    </row>
    <row r="353" ht="15.75" customHeight="1" s="132" thickBot="1">
      <c r="AK353" s="90" t="n"/>
      <c r="AL353" s="87" t="inlineStr">
        <is>
          <t>Karim Smith</t>
        </is>
      </c>
      <c r="AM353" s="87" t="inlineStr">
        <is>
          <t>ksmith@safestreets.com</t>
        </is>
      </c>
      <c r="AN353" s="87" t="inlineStr">
        <is>
          <t>User</t>
        </is>
      </c>
      <c r="AO353" s="87" t="inlineStr">
        <is>
          <t>Yes</t>
        </is>
      </c>
      <c r="AP353" s="88" t="n">
        <v>59</v>
      </c>
      <c r="AQ353" s="89" t="n">
        <v>3</v>
      </c>
    </row>
    <row r="354" ht="15.75" customHeight="1" s="132" thickBot="1">
      <c r="AK354" s="90" t="n"/>
      <c r="AL354" s="87" t="inlineStr">
        <is>
          <t>Katelyn Cranmer</t>
        </is>
      </c>
      <c r="AM354" s="87" t="inlineStr">
        <is>
          <t>kcranmer@safestreets.com</t>
        </is>
      </c>
      <c r="AN354" s="87" t="inlineStr">
        <is>
          <t>User</t>
        </is>
      </c>
      <c r="AO354" s="87" t="inlineStr">
        <is>
          <t>Yes</t>
        </is>
      </c>
      <c r="AP354" s="88" t="n">
        <v>59</v>
      </c>
      <c r="AQ354" s="89" t="n">
        <v>4</v>
      </c>
    </row>
    <row r="355" ht="15.75" customHeight="1" s="132" thickBot="1">
      <c r="AK355" s="90" t="n"/>
      <c r="AL355" s="87" t="inlineStr">
        <is>
          <t>Kathy Chambers</t>
        </is>
      </c>
      <c r="AM355" s="87" t="inlineStr">
        <is>
          <t>kchambers@safestreets.com</t>
        </is>
      </c>
      <c r="AN355" s="87" t="inlineStr">
        <is>
          <t>User</t>
        </is>
      </c>
      <c r="AO355" s="87" t="inlineStr">
        <is>
          <t>Yes</t>
        </is>
      </c>
      <c r="AP355" s="88" t="n">
        <v>59</v>
      </c>
      <c r="AQ355" s="89" t="n">
        <v>5</v>
      </c>
    </row>
    <row r="356" ht="15.75" customHeight="1" s="132" thickBot="1">
      <c r="AK356" s="90" t="n"/>
      <c r="AL356" s="87" t="inlineStr">
        <is>
          <t>Kay Parks</t>
        </is>
      </c>
      <c r="AM356" s="87" t="inlineStr">
        <is>
          <t>kparks@safestreets.com</t>
        </is>
      </c>
      <c r="AN356" s="87" t="inlineStr">
        <is>
          <t>User</t>
        </is>
      </c>
      <c r="AO356" s="87" t="inlineStr">
        <is>
          <t>Yes</t>
        </is>
      </c>
      <c r="AP356" s="88" t="n">
        <v>59</v>
      </c>
      <c r="AQ356" s="89" t="n">
        <v>6</v>
      </c>
    </row>
    <row r="357" ht="15.75" customHeight="1" s="132" thickBot="1">
      <c r="AK357" s="90" t="n"/>
      <c r="AL357" s="87" t="inlineStr">
        <is>
          <t>Kedwin Diaz</t>
        </is>
      </c>
      <c r="AM357" s="87" t="inlineStr">
        <is>
          <t>kdiaz@safestreets.com</t>
        </is>
      </c>
      <c r="AN357" s="87" t="inlineStr">
        <is>
          <t>User</t>
        </is>
      </c>
      <c r="AO357" s="87" t="inlineStr">
        <is>
          <t>Yes</t>
        </is>
      </c>
      <c r="AP357" s="88" t="n">
        <v>60</v>
      </c>
      <c r="AQ357" s="89" t="n">
        <v>1</v>
      </c>
    </row>
    <row r="358" ht="15.75" customHeight="1" s="132" thickBot="1">
      <c r="AK358" s="90" t="n"/>
      <c r="AL358" s="87" t="inlineStr">
        <is>
          <t>Kelvin Marte</t>
        </is>
      </c>
      <c r="AM358" s="87" t="inlineStr">
        <is>
          <t>kmarte@safestreets.om</t>
        </is>
      </c>
      <c r="AN358" s="87" t="inlineStr">
        <is>
          <t>User</t>
        </is>
      </c>
      <c r="AO358" s="87" t="inlineStr">
        <is>
          <t>Yes</t>
        </is>
      </c>
      <c r="AP358" s="88" t="n">
        <v>60</v>
      </c>
      <c r="AQ358" s="89" t="n">
        <v>2</v>
      </c>
    </row>
    <row r="359" ht="15.75" customHeight="1" s="132" thickBot="1">
      <c r="AK359" s="90" t="n"/>
      <c r="AL359" s="87" t="inlineStr">
        <is>
          <t>Ken Broda</t>
        </is>
      </c>
      <c r="AM359" s="87" t="inlineStr">
        <is>
          <t>ken@pc-net.com</t>
        </is>
      </c>
      <c r="AN359" s="87" t="inlineStr">
        <is>
          <t>Administrator</t>
        </is>
      </c>
      <c r="AO359" s="87" t="inlineStr">
        <is>
          <t>Yes</t>
        </is>
      </c>
      <c r="AP359" s="88" t="n">
        <v>60</v>
      </c>
      <c r="AQ359" s="89" t="n">
        <v>3</v>
      </c>
    </row>
    <row r="360" ht="15.75" customHeight="1" s="132" thickBot="1">
      <c r="AK360" s="90" t="n"/>
      <c r="AL360" s="87" t="inlineStr">
        <is>
          <t>Kenneth Avery</t>
        </is>
      </c>
      <c r="AM360" s="87" t="inlineStr">
        <is>
          <t>kavery@safestreets.com</t>
        </is>
      </c>
      <c r="AN360" s="87" t="inlineStr">
        <is>
          <t>User</t>
        </is>
      </c>
      <c r="AO360" s="87" t="inlineStr">
        <is>
          <t>Yes</t>
        </is>
      </c>
      <c r="AP360" s="88" t="n">
        <v>60</v>
      </c>
      <c r="AQ360" s="89" t="n">
        <v>4</v>
      </c>
    </row>
    <row r="361" ht="15.75" customHeight="1" s="132" thickBot="1">
      <c r="AK361" s="90" t="n"/>
      <c r="AL361" s="87" t="inlineStr">
        <is>
          <t>Kenneth delaHoussaye</t>
        </is>
      </c>
      <c r="AM361" s="87" t="inlineStr">
        <is>
          <t>kdelahoussaye@safestreets.com</t>
        </is>
      </c>
      <c r="AN361" s="87" t="inlineStr">
        <is>
          <t>User</t>
        </is>
      </c>
      <c r="AO361" s="87" t="inlineStr">
        <is>
          <t>Yes</t>
        </is>
      </c>
      <c r="AP361" s="88" t="n">
        <v>60</v>
      </c>
      <c r="AQ361" s="89" t="n">
        <v>5</v>
      </c>
    </row>
    <row r="362" ht="15.75" customHeight="1" s="132" thickBot="1">
      <c r="AK362" s="90" t="n"/>
      <c r="AL362" s="87" t="inlineStr">
        <is>
          <t>Kenneth Morrow</t>
        </is>
      </c>
      <c r="AM362" s="87" t="inlineStr">
        <is>
          <t>kmorrow@safestreets.com</t>
        </is>
      </c>
      <c r="AN362" s="87" t="inlineStr">
        <is>
          <t>User</t>
        </is>
      </c>
      <c r="AO362" s="87" t="inlineStr">
        <is>
          <t>Yes</t>
        </is>
      </c>
      <c r="AP362" s="88" t="n">
        <v>60</v>
      </c>
      <c r="AQ362" s="89" t="n">
        <v>6</v>
      </c>
    </row>
    <row r="363" ht="15.75" customHeight="1" s="132" thickBot="1">
      <c r="AK363" s="90" t="n"/>
      <c r="AL363" s="87" t="inlineStr">
        <is>
          <t>Kenneth Rutz</t>
        </is>
      </c>
      <c r="AM363" s="87" t="inlineStr">
        <is>
          <t>krutz@safestreets.com</t>
        </is>
      </c>
      <c r="AN363" s="87" t="inlineStr">
        <is>
          <t>User</t>
        </is>
      </c>
      <c r="AO363" s="87" t="inlineStr">
        <is>
          <t>Yes</t>
        </is>
      </c>
      <c r="AP363" s="88" t="n">
        <v>61</v>
      </c>
      <c r="AQ363" s="89" t="n">
        <v>1</v>
      </c>
    </row>
    <row r="364" ht="15.75" customHeight="1" s="132" thickBot="1">
      <c r="AK364" s="90" t="n"/>
      <c r="AL364" s="87" t="inlineStr">
        <is>
          <t>Kenny Rudd</t>
        </is>
      </c>
      <c r="AM364" s="87" t="inlineStr">
        <is>
          <t>krudd@safestreets.com</t>
        </is>
      </c>
      <c r="AN364" s="87" t="inlineStr">
        <is>
          <t>User</t>
        </is>
      </c>
      <c r="AO364" s="87" t="inlineStr">
        <is>
          <t>Yes</t>
        </is>
      </c>
      <c r="AP364" s="88" t="n">
        <v>61</v>
      </c>
      <c r="AQ364" s="89" t="n">
        <v>2</v>
      </c>
    </row>
    <row r="365" ht="15.75" customHeight="1" s="132" thickBot="1">
      <c r="AK365" s="90" t="n"/>
      <c r="AL365" s="87" t="inlineStr">
        <is>
          <t>Kent Mullins</t>
        </is>
      </c>
      <c r="AM365" s="87" t="inlineStr">
        <is>
          <t>kmullins@safestreets.com</t>
        </is>
      </c>
      <c r="AN365" s="87" t="inlineStr">
        <is>
          <t>User</t>
        </is>
      </c>
      <c r="AO365" s="87" t="inlineStr">
        <is>
          <t>Yes</t>
        </is>
      </c>
      <c r="AP365" s="88" t="n">
        <v>61</v>
      </c>
      <c r="AQ365" s="89" t="n">
        <v>3</v>
      </c>
    </row>
    <row r="366" ht="15.75" customHeight="1" s="132" thickBot="1">
      <c r="AK366" s="90" t="n"/>
      <c r="AL366" s="87" t="inlineStr">
        <is>
          <t>Kevin Conro</t>
        </is>
      </c>
      <c r="AM366" s="87" t="inlineStr">
        <is>
          <t>kconro@safestreets.com</t>
        </is>
      </c>
      <c r="AN366" s="87" t="inlineStr">
        <is>
          <t>User</t>
        </is>
      </c>
      <c r="AO366" s="87" t="inlineStr">
        <is>
          <t>Yes</t>
        </is>
      </c>
      <c r="AP366" s="88" t="n">
        <v>61</v>
      </c>
      <c r="AQ366" s="89" t="n">
        <v>4</v>
      </c>
    </row>
    <row r="367" ht="15.75" customHeight="1" s="132" thickBot="1">
      <c r="AK367" s="90" t="n"/>
      <c r="AL367" s="87" t="inlineStr">
        <is>
          <t>Kevin Gaylord</t>
        </is>
      </c>
      <c r="AM367" s="87" t="inlineStr">
        <is>
          <t>kgaylord@safestreets.com</t>
        </is>
      </c>
      <c r="AN367" s="87" t="inlineStr">
        <is>
          <t>User</t>
        </is>
      </c>
      <c r="AO367" s="87" t="inlineStr">
        <is>
          <t>Yes</t>
        </is>
      </c>
      <c r="AP367" s="88" t="n">
        <v>61</v>
      </c>
      <c r="AQ367" s="89" t="n">
        <v>5</v>
      </c>
    </row>
    <row r="368" ht="15.75" customHeight="1" s="132" thickBot="1">
      <c r="AK368" s="90" t="n"/>
      <c r="AL368" s="87" t="inlineStr">
        <is>
          <t>Kharim Bowen</t>
        </is>
      </c>
      <c r="AM368" s="87" t="inlineStr">
        <is>
          <t>kbowen@safestreets.com</t>
        </is>
      </c>
      <c r="AN368" s="87" t="inlineStr">
        <is>
          <t>User</t>
        </is>
      </c>
      <c r="AO368" s="87" t="inlineStr">
        <is>
          <t>Yes</t>
        </is>
      </c>
      <c r="AP368" s="88" t="n">
        <v>61</v>
      </c>
      <c r="AQ368" s="89" t="n">
        <v>6</v>
      </c>
    </row>
    <row r="369" ht="15.75" customHeight="1" s="132" thickBot="1">
      <c r="AK369" s="90" t="inlineStr">
        <is>
          <t>Row3</t>
        </is>
      </c>
      <c r="AL369" s="87" t="inlineStr">
        <is>
          <t>Kim Demun</t>
        </is>
      </c>
      <c r="AM369" s="87" t="inlineStr">
        <is>
          <t>kdemun@safestreets.com</t>
        </is>
      </c>
      <c r="AN369" s="87" t="inlineStr">
        <is>
          <t>User</t>
        </is>
      </c>
      <c r="AO369" s="87" t="inlineStr">
        <is>
          <t>Yes</t>
        </is>
      </c>
      <c r="AP369" s="88" t="n">
        <v>62</v>
      </c>
      <c r="AQ369" s="89" t="n">
        <v>1</v>
      </c>
    </row>
    <row r="370" ht="15.75" customHeight="1" s="132" thickBot="1">
      <c r="AK370" s="90" t="n"/>
      <c r="AL370" s="87" t="inlineStr">
        <is>
          <t>Kim Walker</t>
        </is>
      </c>
      <c r="AM370" s="87" t="inlineStr">
        <is>
          <t>kim@pc-net.com</t>
        </is>
      </c>
      <c r="AN370" s="87" t="inlineStr">
        <is>
          <t>Administrator</t>
        </is>
      </c>
      <c r="AO370" s="87" t="inlineStr">
        <is>
          <t>Yes</t>
        </is>
      </c>
      <c r="AP370" s="88" t="n">
        <v>62</v>
      </c>
      <c r="AQ370" s="89" t="n">
        <v>2</v>
      </c>
    </row>
    <row r="371" ht="15.75" customHeight="1" s="132" thickBot="1">
      <c r="AK371" s="90" t="n"/>
      <c r="AL371" s="87" t="inlineStr">
        <is>
          <t>Kris Black</t>
        </is>
      </c>
      <c r="AM371" s="87" t="inlineStr">
        <is>
          <t>kblack@safestreets.com</t>
        </is>
      </c>
      <c r="AN371" s="87" t="inlineStr">
        <is>
          <t>User</t>
        </is>
      </c>
      <c r="AO371" s="87" t="inlineStr">
        <is>
          <t>Yes</t>
        </is>
      </c>
      <c r="AP371" s="88" t="n">
        <v>62</v>
      </c>
      <c r="AQ371" s="89" t="n">
        <v>3</v>
      </c>
    </row>
    <row r="372" ht="15.75" customHeight="1" s="132" thickBot="1">
      <c r="AK372" s="90" t="n"/>
      <c r="AL372" s="87" t="inlineStr">
        <is>
          <t>Kurt Coffman</t>
        </is>
      </c>
      <c r="AM372" s="87" t="inlineStr">
        <is>
          <t>kcoffman@safestreets.com</t>
        </is>
      </c>
      <c r="AN372" s="87" t="inlineStr">
        <is>
          <t>User</t>
        </is>
      </c>
      <c r="AO372" s="87" t="inlineStr">
        <is>
          <t>Yes</t>
        </is>
      </c>
      <c r="AP372" s="88" t="n">
        <v>62</v>
      </c>
      <c r="AQ372" s="89" t="n">
        <v>4</v>
      </c>
    </row>
    <row r="373" ht="15.75" customHeight="1" s="132" thickBot="1">
      <c r="AK373" s="90" t="n"/>
      <c r="AL373" s="87" t="inlineStr">
        <is>
          <t>Kurt Scharig</t>
        </is>
      </c>
      <c r="AM373" s="87" t="inlineStr">
        <is>
          <t>kscharig@safestreets.com</t>
        </is>
      </c>
      <c r="AN373" s="87" t="inlineStr">
        <is>
          <t>User</t>
        </is>
      </c>
      <c r="AO373" s="87" t="inlineStr">
        <is>
          <t>Yes</t>
        </is>
      </c>
      <c r="AP373" s="88" t="n">
        <v>62</v>
      </c>
      <c r="AQ373" s="89" t="n">
        <v>5</v>
      </c>
    </row>
    <row r="374" ht="15.75" customHeight="1" s="132" thickBot="1">
      <c r="AK374" s="90" t="n"/>
      <c r="AL374" s="87" t="inlineStr">
        <is>
          <t>Kyla McLean</t>
        </is>
      </c>
      <c r="AM374" s="87" t="inlineStr">
        <is>
          <t>kmclean@safestreets.com</t>
        </is>
      </c>
      <c r="AN374" s="87" t="inlineStr">
        <is>
          <t>User</t>
        </is>
      </c>
      <c r="AO374" s="87" t="inlineStr">
        <is>
          <t>Yes</t>
        </is>
      </c>
      <c r="AP374" s="88" t="n">
        <v>62</v>
      </c>
      <c r="AQ374" s="89" t="n">
        <v>6</v>
      </c>
    </row>
    <row r="375" ht="15.75" customHeight="1" s="132" thickBot="1">
      <c r="AK375" s="90" t="n"/>
      <c r="AL375" s="87" t="inlineStr">
        <is>
          <t>Kyle Ballard</t>
        </is>
      </c>
      <c r="AM375" s="87" t="inlineStr">
        <is>
          <t>kballard@safestreets.com</t>
        </is>
      </c>
      <c r="AN375" s="87" t="inlineStr">
        <is>
          <t>User</t>
        </is>
      </c>
      <c r="AO375" s="87" t="inlineStr">
        <is>
          <t>Yes</t>
        </is>
      </c>
      <c r="AP375" s="88" t="n">
        <v>63</v>
      </c>
      <c r="AQ375" s="89" t="n">
        <v>1</v>
      </c>
    </row>
    <row r="376" ht="15.75" customHeight="1" s="132" thickBot="1">
      <c r="AK376" s="90" t="n"/>
      <c r="AL376" s="87" t="inlineStr">
        <is>
          <t>Kyle Cranmer</t>
        </is>
      </c>
      <c r="AM376" s="87" t="inlineStr">
        <is>
          <t>kycranmer@safestreets.com</t>
        </is>
      </c>
      <c r="AN376" s="87" t="inlineStr">
        <is>
          <t>User</t>
        </is>
      </c>
      <c r="AO376" s="87" t="inlineStr">
        <is>
          <t>Yes</t>
        </is>
      </c>
      <c r="AP376" s="88" t="n">
        <v>63</v>
      </c>
      <c r="AQ376" s="89" t="n">
        <v>2</v>
      </c>
    </row>
    <row r="377" ht="15.75" customHeight="1" s="132" thickBot="1">
      <c r="AK377" s="90" t="n"/>
      <c r="AL377" s="87" t="inlineStr">
        <is>
          <t>Kyle Gardner</t>
        </is>
      </c>
      <c r="AM377" s="87" t="inlineStr">
        <is>
          <t>kgardner@safestreets.com</t>
        </is>
      </c>
      <c r="AN377" s="87" t="inlineStr">
        <is>
          <t>User</t>
        </is>
      </c>
      <c r="AO377" s="87" t="inlineStr">
        <is>
          <t>Yes</t>
        </is>
      </c>
      <c r="AP377" s="88" t="n">
        <v>63</v>
      </c>
      <c r="AQ377" s="89" t="n">
        <v>3</v>
      </c>
    </row>
    <row r="378" ht="15.75" customHeight="1" s="132" thickBot="1">
      <c r="AK378" s="90" t="n"/>
      <c r="AL378" s="87" t="inlineStr">
        <is>
          <t>Kyle Gooldy</t>
        </is>
      </c>
      <c r="AM378" s="87" t="inlineStr">
        <is>
          <t>kgooldy@safestreets.com</t>
        </is>
      </c>
      <c r="AN378" s="87" t="inlineStr">
        <is>
          <t>User</t>
        </is>
      </c>
      <c r="AO378" s="87" t="inlineStr">
        <is>
          <t>Yes</t>
        </is>
      </c>
      <c r="AP378" s="88" t="n">
        <v>63</v>
      </c>
      <c r="AQ378" s="89" t="n">
        <v>4</v>
      </c>
    </row>
    <row r="379" ht="15.75" customHeight="1" s="132" thickBot="1">
      <c r="AK379" s="90" t="n"/>
      <c r="AL379" s="87" t="inlineStr">
        <is>
          <t>Kyle McCoy</t>
        </is>
      </c>
      <c r="AM379" s="87" t="inlineStr">
        <is>
          <t>kmccoy@safestreets.com</t>
        </is>
      </c>
      <c r="AN379" s="87" t="inlineStr">
        <is>
          <t>User</t>
        </is>
      </c>
      <c r="AO379" s="87" t="inlineStr">
        <is>
          <t>Yes</t>
        </is>
      </c>
      <c r="AP379" s="88" t="n">
        <v>63</v>
      </c>
      <c r="AQ379" s="89" t="n">
        <v>5</v>
      </c>
    </row>
    <row r="380" ht="15.75" customHeight="1" s="132" thickBot="1">
      <c r="AK380" s="90" t="n"/>
      <c r="AL380" s="87" t="inlineStr">
        <is>
          <t>Kyle Patient</t>
        </is>
      </c>
      <c r="AM380" s="87" t="inlineStr">
        <is>
          <t>kpatient@safestreets.com</t>
        </is>
      </c>
      <c r="AN380" s="87" t="inlineStr">
        <is>
          <t>User</t>
        </is>
      </c>
      <c r="AO380" s="87" t="inlineStr">
        <is>
          <t>Yes</t>
        </is>
      </c>
      <c r="AP380" s="88" t="n">
        <v>63</v>
      </c>
      <c r="AQ380" s="89" t="n">
        <v>6</v>
      </c>
    </row>
    <row r="381" ht="15.75" customHeight="1" s="132" thickBot="1">
      <c r="AK381" s="90" t="n"/>
      <c r="AL381" s="87" t="inlineStr">
        <is>
          <t>Laquan Davis</t>
        </is>
      </c>
      <c r="AM381" s="87" t="inlineStr">
        <is>
          <t>ldavis@safestreets.com</t>
        </is>
      </c>
      <c r="AN381" s="87" t="inlineStr">
        <is>
          <t>User</t>
        </is>
      </c>
      <c r="AO381" s="87" t="inlineStr">
        <is>
          <t>Yes</t>
        </is>
      </c>
      <c r="AP381" s="88" t="n">
        <v>64</v>
      </c>
      <c r="AQ381" s="89" t="n">
        <v>1</v>
      </c>
    </row>
    <row r="382" ht="15.75" customHeight="1" s="132" thickBot="1">
      <c r="AK382" s="90" t="n"/>
      <c r="AL382" s="87" t="inlineStr">
        <is>
          <t>Larry Labille</t>
        </is>
      </c>
      <c r="AM382" s="87" t="inlineStr">
        <is>
          <t>llabille@safestreets.com</t>
        </is>
      </c>
      <c r="AN382" s="87" t="inlineStr">
        <is>
          <t>User</t>
        </is>
      </c>
      <c r="AO382" s="87" t="inlineStr">
        <is>
          <t>Yes</t>
        </is>
      </c>
      <c r="AP382" s="88" t="n">
        <v>64</v>
      </c>
      <c r="AQ382" s="89" t="n">
        <v>2</v>
      </c>
    </row>
    <row r="383" ht="15.75" customHeight="1" s="132" thickBot="1">
      <c r="AK383" s="90" t="n"/>
      <c r="AL383" s="87" t="inlineStr">
        <is>
          <t>Laura Vasquez</t>
        </is>
      </c>
      <c r="AM383" s="87" t="inlineStr">
        <is>
          <t>lvasquez@safestreets.com</t>
        </is>
      </c>
      <c r="AN383" s="87" t="inlineStr">
        <is>
          <t>User</t>
        </is>
      </c>
      <c r="AO383" s="87" t="inlineStr">
        <is>
          <t>Yes</t>
        </is>
      </c>
      <c r="AP383" s="88" t="n">
        <v>64</v>
      </c>
      <c r="AQ383" s="89" t="n">
        <v>3</v>
      </c>
    </row>
    <row r="384" ht="15.75" customHeight="1" s="132" thickBot="1">
      <c r="AK384" s="90" t="n"/>
      <c r="AL384" s="87" t="inlineStr">
        <is>
          <t>Lawanda Lee</t>
        </is>
      </c>
      <c r="AM384" s="87" t="inlineStr">
        <is>
          <t>llee@safestreets.com</t>
        </is>
      </c>
      <c r="AN384" s="87" t="inlineStr">
        <is>
          <t>User</t>
        </is>
      </c>
      <c r="AO384" s="87" t="inlineStr">
        <is>
          <t>Yes</t>
        </is>
      </c>
      <c r="AP384" s="88" t="n">
        <v>64</v>
      </c>
      <c r="AQ384" s="89" t="n">
        <v>4</v>
      </c>
    </row>
    <row r="385" ht="15.75" customHeight="1" s="132" thickBot="1">
      <c r="AK385" s="90" t="n"/>
      <c r="AL385" s="87" t="inlineStr">
        <is>
          <t>Lawrence Harris</t>
        </is>
      </c>
      <c r="AM385" s="87" t="inlineStr">
        <is>
          <t>lharris@safestreets.com</t>
        </is>
      </c>
      <c r="AN385" s="87" t="inlineStr">
        <is>
          <t>User</t>
        </is>
      </c>
      <c r="AO385" s="87" t="inlineStr">
        <is>
          <t>Yes</t>
        </is>
      </c>
      <c r="AP385" s="88" t="n">
        <v>64</v>
      </c>
      <c r="AQ385" s="89" t="n">
        <v>5</v>
      </c>
    </row>
    <row r="386" ht="15.75" customHeight="1" s="132" thickBot="1">
      <c r="AK386" s="90" t="n"/>
      <c r="AL386" s="87" t="inlineStr">
        <is>
          <t>Leanna Loke</t>
        </is>
      </c>
      <c r="AM386" s="87" t="inlineStr">
        <is>
          <t>lloke@safestreets.com</t>
        </is>
      </c>
      <c r="AN386" s="87" t="inlineStr">
        <is>
          <t>User</t>
        </is>
      </c>
      <c r="AO386" s="87" t="inlineStr">
        <is>
          <t>Yes</t>
        </is>
      </c>
      <c r="AP386" s="88" t="n">
        <v>64</v>
      </c>
      <c r="AQ386" s="89" t="n">
        <v>6</v>
      </c>
    </row>
    <row r="387" ht="15.75" customHeight="1" s="132" thickBot="1">
      <c r="AK387" s="90" t="n"/>
      <c r="AL387" s="87" t="inlineStr">
        <is>
          <t>Leonardo Lopez</t>
        </is>
      </c>
      <c r="AM387" s="87" t="inlineStr">
        <is>
          <t>llopez@safestreets.com</t>
        </is>
      </c>
      <c r="AN387" s="87" t="inlineStr">
        <is>
          <t>User</t>
        </is>
      </c>
      <c r="AO387" s="87" t="inlineStr">
        <is>
          <t>Yes</t>
        </is>
      </c>
      <c r="AP387" s="88" t="n">
        <v>65</v>
      </c>
      <c r="AQ387" s="89" t="n">
        <v>1</v>
      </c>
    </row>
    <row r="388" ht="15.75" customHeight="1" s="132" thickBot="1">
      <c r="AK388" s="90" t="n"/>
      <c r="AL388" s="87" t="inlineStr">
        <is>
          <t>Lesley Lee</t>
        </is>
      </c>
      <c r="AM388" s="87" t="inlineStr">
        <is>
          <t>lelee@safestreets.com</t>
        </is>
      </c>
      <c r="AN388" s="87" t="inlineStr">
        <is>
          <t>User</t>
        </is>
      </c>
      <c r="AO388" s="87" t="inlineStr">
        <is>
          <t>Yes</t>
        </is>
      </c>
      <c r="AP388" s="88" t="n">
        <v>65</v>
      </c>
      <c r="AQ388" s="89" t="n">
        <v>2</v>
      </c>
    </row>
    <row r="389" ht="15.75" customHeight="1" s="132" thickBot="1">
      <c r="AK389" s="90" t="n"/>
      <c r="AL389" s="87" t="inlineStr">
        <is>
          <t>Levi Butler</t>
        </is>
      </c>
      <c r="AM389" s="87" t="inlineStr">
        <is>
          <t>lbutler@safestreets.com</t>
        </is>
      </c>
      <c r="AN389" s="87" t="inlineStr">
        <is>
          <t>User</t>
        </is>
      </c>
      <c r="AO389" s="87" t="inlineStr">
        <is>
          <t>Yes</t>
        </is>
      </c>
      <c r="AP389" s="88" t="n">
        <v>65</v>
      </c>
      <c r="AQ389" s="89" t="n">
        <v>3</v>
      </c>
    </row>
    <row r="390" ht="15.75" customHeight="1" s="132" thickBot="1">
      <c r="AK390" s="90" t="n"/>
      <c r="AL390" s="87" t="inlineStr">
        <is>
          <t>Levi Lenau</t>
        </is>
      </c>
      <c r="AM390" s="87" t="inlineStr">
        <is>
          <t>llenau@safestreets.com</t>
        </is>
      </c>
      <c r="AN390" s="87" t="inlineStr">
        <is>
          <t>User</t>
        </is>
      </c>
      <c r="AO390" s="87" t="inlineStr">
        <is>
          <t>Yes</t>
        </is>
      </c>
      <c r="AP390" s="88" t="n">
        <v>65</v>
      </c>
      <c r="AQ390" s="89" t="n">
        <v>4</v>
      </c>
    </row>
    <row r="391" ht="15.75" customHeight="1" s="132" thickBot="1">
      <c r="AK391" s="90" t="n"/>
      <c r="AL391" s="87" t="inlineStr">
        <is>
          <t>Liam Ihasz</t>
        </is>
      </c>
      <c r="AM391" s="87" t="inlineStr">
        <is>
          <t>lihasz@safestreets.com</t>
        </is>
      </c>
      <c r="AN391" s="87" t="inlineStr">
        <is>
          <t>User</t>
        </is>
      </c>
      <c r="AO391" s="87" t="inlineStr">
        <is>
          <t>Yes</t>
        </is>
      </c>
      <c r="AP391" s="88" t="n">
        <v>65</v>
      </c>
      <c r="AQ391" s="89" t="n">
        <v>5</v>
      </c>
    </row>
    <row r="392" ht="15.75" customHeight="1" s="132" thickBot="1">
      <c r="AK392" s="90" t="n"/>
      <c r="AL392" s="87" t="inlineStr">
        <is>
          <t>Linda Morris</t>
        </is>
      </c>
      <c r="AM392" s="87" t="inlineStr">
        <is>
          <t>linda@pc-net.com</t>
        </is>
      </c>
      <c r="AN392" s="87" t="inlineStr">
        <is>
          <t>Administrator</t>
        </is>
      </c>
      <c r="AO392" s="87" t="inlineStr">
        <is>
          <t>Yes</t>
        </is>
      </c>
      <c r="AP392" s="88" t="n">
        <v>65</v>
      </c>
      <c r="AQ392" s="89" t="n">
        <v>6</v>
      </c>
    </row>
    <row r="393" ht="15.75" customHeight="1" s="132" thickBot="1">
      <c r="AK393" s="90" t="n"/>
      <c r="AL393" s="87" t="inlineStr">
        <is>
          <t>Lionel David McGee</t>
        </is>
      </c>
      <c r="AM393" s="87" t="inlineStr">
        <is>
          <t>lmcgee@safestreets.com</t>
        </is>
      </c>
      <c r="AN393" s="87" t="inlineStr">
        <is>
          <t>User</t>
        </is>
      </c>
      <c r="AO393" s="87" t="inlineStr">
        <is>
          <t>Yes</t>
        </is>
      </c>
      <c r="AP393" s="88" t="n">
        <v>66</v>
      </c>
      <c r="AQ393" s="89" t="n">
        <v>1</v>
      </c>
    </row>
    <row r="394" ht="15.75" customHeight="1" s="132" thickBot="1">
      <c r="AK394" s="90" t="n"/>
      <c r="AL394" s="87" t="inlineStr">
        <is>
          <t>Lisa Haynie</t>
        </is>
      </c>
      <c r="AM394" s="87" t="inlineStr">
        <is>
          <t>lhaynie@safestreets.com</t>
        </is>
      </c>
      <c r="AN394" s="87" t="inlineStr">
        <is>
          <t>User</t>
        </is>
      </c>
      <c r="AO394" s="87" t="inlineStr">
        <is>
          <t>Yes</t>
        </is>
      </c>
      <c r="AP394" s="88" t="n">
        <v>66</v>
      </c>
      <c r="AQ394" s="89" t="n">
        <v>2</v>
      </c>
    </row>
    <row r="395" ht="15.75" customHeight="1" s="132" thickBot="1">
      <c r="AK395" s="90" t="n"/>
      <c r="AL395" s="87" t="inlineStr">
        <is>
          <t>Lisa Mitchell</t>
        </is>
      </c>
      <c r="AM395" s="87" t="inlineStr">
        <is>
          <t>lisa@pc-net.com</t>
        </is>
      </c>
      <c r="AN395" s="87" t="inlineStr">
        <is>
          <t>Administrator</t>
        </is>
      </c>
      <c r="AO395" s="87" t="inlineStr">
        <is>
          <t>Yes</t>
        </is>
      </c>
      <c r="AP395" s="88" t="n">
        <v>66</v>
      </c>
      <c r="AQ395" s="89" t="n">
        <v>3</v>
      </c>
    </row>
    <row r="396" ht="15.75" customHeight="1" s="132" thickBot="1">
      <c r="AK396" s="90" t="n"/>
      <c r="AL396" s="87" t="inlineStr">
        <is>
          <t>Logan Brenneman</t>
        </is>
      </c>
      <c r="AM396" s="87" t="inlineStr">
        <is>
          <t>lbrenneman@safestreets.com</t>
        </is>
      </c>
      <c r="AN396" s="87" t="inlineStr">
        <is>
          <t>User</t>
        </is>
      </c>
      <c r="AO396" s="87" t="inlineStr">
        <is>
          <t>Yes</t>
        </is>
      </c>
      <c r="AP396" s="88" t="n">
        <v>66</v>
      </c>
      <c r="AQ396" s="89" t="n">
        <v>4</v>
      </c>
    </row>
    <row r="397" ht="15.75" customHeight="1" s="132" thickBot="1">
      <c r="AK397" s="90" t="n"/>
      <c r="AL397" s="87" t="inlineStr">
        <is>
          <t>Lonnie Patterson</t>
        </is>
      </c>
      <c r="AM397" s="87" t="inlineStr">
        <is>
          <t>lpatterson@safestreets.com</t>
        </is>
      </c>
      <c r="AN397" s="87" t="inlineStr">
        <is>
          <t>User</t>
        </is>
      </c>
      <c r="AO397" s="87" t="inlineStr">
        <is>
          <t>Yes</t>
        </is>
      </c>
      <c r="AP397" s="88" t="n">
        <v>66</v>
      </c>
      <c r="AQ397" s="89" t="n">
        <v>5</v>
      </c>
    </row>
    <row r="398" ht="15.75" customHeight="1" s="132" thickBot="1">
      <c r="AK398" s="90" t="n"/>
      <c r="AL398" s="87" t="inlineStr">
        <is>
          <t>Lonnie Pitts</t>
        </is>
      </c>
      <c r="AM398" s="87" t="inlineStr">
        <is>
          <t>lpitts@safestreets.com</t>
        </is>
      </c>
      <c r="AN398" s="87" t="inlineStr">
        <is>
          <t>User</t>
        </is>
      </c>
      <c r="AO398" s="87" t="inlineStr">
        <is>
          <t>Yes</t>
        </is>
      </c>
      <c r="AP398" s="88" t="n">
        <v>66</v>
      </c>
      <c r="AQ398" s="89" t="n">
        <v>6</v>
      </c>
    </row>
    <row r="399" ht="15.75" customHeight="1" s="132" thickBot="1">
      <c r="AK399" s="90" t="n"/>
      <c r="AL399" s="87" t="inlineStr">
        <is>
          <t>Luis Bermudez</t>
        </is>
      </c>
      <c r="AM399" s="87" t="inlineStr">
        <is>
          <t>lbermudez@safestreets.com</t>
        </is>
      </c>
      <c r="AN399" s="87" t="inlineStr">
        <is>
          <t>User</t>
        </is>
      </c>
      <c r="AO399" s="87" t="inlineStr">
        <is>
          <t>Yes</t>
        </is>
      </c>
      <c r="AP399" s="88" t="n">
        <v>67</v>
      </c>
      <c r="AQ399" s="89" t="n">
        <v>1</v>
      </c>
    </row>
    <row r="400" ht="15.75" customHeight="1" s="132" thickBot="1">
      <c r="AK400" s="90" t="n"/>
      <c r="AL400" s="87" t="inlineStr">
        <is>
          <t>Luis Gutierrez</t>
        </is>
      </c>
      <c r="AM400" s="87" t="inlineStr">
        <is>
          <t>lgutierrez@safestreets.com</t>
        </is>
      </c>
      <c r="AN400" s="87" t="inlineStr">
        <is>
          <t>User</t>
        </is>
      </c>
      <c r="AO400" s="87" t="inlineStr">
        <is>
          <t>Yes</t>
        </is>
      </c>
      <c r="AP400" s="88" t="n">
        <v>67</v>
      </c>
      <c r="AQ400" s="89" t="n">
        <v>2</v>
      </c>
    </row>
    <row r="401" ht="15.75" customHeight="1" s="132" thickBot="1">
      <c r="AK401" s="90" t="n"/>
      <c r="AL401" s="87" t="inlineStr">
        <is>
          <t>Luke Wells</t>
        </is>
      </c>
      <c r="AM401" s="87" t="inlineStr">
        <is>
          <t>lwells@safestreets.com</t>
        </is>
      </c>
      <c r="AN401" s="87" t="inlineStr">
        <is>
          <t>User</t>
        </is>
      </c>
      <c r="AO401" s="87" t="inlineStr">
        <is>
          <t>Yes</t>
        </is>
      </c>
      <c r="AP401" s="88" t="n">
        <v>67</v>
      </c>
      <c r="AQ401" s="89" t="n">
        <v>3</v>
      </c>
    </row>
    <row r="402" ht="15.75" customHeight="1" s="132" thickBot="1">
      <c r="AK402" s="90" t="n"/>
      <c r="AL402" s="87" t="inlineStr">
        <is>
          <t>Lynn Hall</t>
        </is>
      </c>
      <c r="AM402" s="87" t="inlineStr">
        <is>
          <t>lyhall@safestreets.com</t>
        </is>
      </c>
      <c r="AN402" s="87" t="inlineStr">
        <is>
          <t>User</t>
        </is>
      </c>
      <c r="AO402" s="87" t="inlineStr">
        <is>
          <t>Yes</t>
        </is>
      </c>
      <c r="AP402" s="88" t="n">
        <v>67</v>
      </c>
      <c r="AQ402" s="89" t="n">
        <v>4</v>
      </c>
    </row>
    <row r="403" ht="15.75" customHeight="1" s="132" thickBot="1">
      <c r="AK403" s="90" t="n"/>
      <c r="AL403" s="87" t="inlineStr">
        <is>
          <t>Mackay Sponenburgh</t>
        </is>
      </c>
      <c r="AM403" s="87" t="inlineStr">
        <is>
          <t>msponenburgh@safestreets.com</t>
        </is>
      </c>
      <c r="AN403" s="87" t="inlineStr">
        <is>
          <t>User</t>
        </is>
      </c>
      <c r="AO403" s="87" t="inlineStr">
        <is>
          <t>Yes</t>
        </is>
      </c>
      <c r="AP403" s="88" t="n">
        <v>67</v>
      </c>
      <c r="AQ403" s="89" t="n">
        <v>5</v>
      </c>
    </row>
    <row r="404" ht="15.75" customHeight="1" s="132" thickBot="1">
      <c r="AK404" s="90" t="n"/>
      <c r="AL404" s="87" t="inlineStr">
        <is>
          <t>Madeline Ihasz</t>
        </is>
      </c>
      <c r="AM404" s="87" t="inlineStr">
        <is>
          <t>mihasz@safestreets.com</t>
        </is>
      </c>
      <c r="AN404" s="87" t="inlineStr">
        <is>
          <t>User</t>
        </is>
      </c>
      <c r="AO404" s="87" t="inlineStr">
        <is>
          <t>Yes</t>
        </is>
      </c>
      <c r="AP404" s="88" t="n">
        <v>67</v>
      </c>
      <c r="AQ404" s="89" t="n">
        <v>6</v>
      </c>
    </row>
    <row r="405" ht="15.75" customHeight="1" s="132" thickBot="1">
      <c r="AK405" s="90" t="n"/>
      <c r="AL405" s="87" t="inlineStr">
        <is>
          <t>Madison Van Komen</t>
        </is>
      </c>
      <c r="AM405" s="87" t="inlineStr">
        <is>
          <t>mvankomen@safestreets.com</t>
        </is>
      </c>
      <c r="AN405" s="87" t="inlineStr">
        <is>
          <t>User</t>
        </is>
      </c>
      <c r="AO405" s="87" t="inlineStr">
        <is>
          <t>Yes</t>
        </is>
      </c>
      <c r="AP405" s="88" t="n">
        <v>68</v>
      </c>
      <c r="AQ405" s="89" t="n">
        <v>1</v>
      </c>
    </row>
    <row r="406" ht="15.75" customHeight="1" s="132" thickBot="1">
      <c r="AK406" s="90" t="n"/>
      <c r="AL406" s="87" t="inlineStr">
        <is>
          <t>Mahonri Rodriguez</t>
        </is>
      </c>
      <c r="AM406" s="87" t="inlineStr">
        <is>
          <t>mrodriguez@safestreets.com</t>
        </is>
      </c>
      <c r="AN406" s="87" t="inlineStr">
        <is>
          <t>User</t>
        </is>
      </c>
      <c r="AO406" s="87" t="inlineStr">
        <is>
          <t>Yes</t>
        </is>
      </c>
      <c r="AP406" s="88" t="n">
        <v>68</v>
      </c>
      <c r="AQ406" s="89" t="n">
        <v>2</v>
      </c>
    </row>
    <row r="407" ht="15.75" customHeight="1" s="132" thickBot="1">
      <c r="AK407" s="90" t="n"/>
      <c r="AL407" s="87" t="inlineStr">
        <is>
          <t>Malik Zuri</t>
        </is>
      </c>
      <c r="AM407" s="87" t="inlineStr">
        <is>
          <t>mzuri@safestreets.com</t>
        </is>
      </c>
      <c r="AN407" s="87" t="inlineStr">
        <is>
          <t>User</t>
        </is>
      </c>
      <c r="AO407" s="87" t="inlineStr">
        <is>
          <t>Yes</t>
        </is>
      </c>
      <c r="AP407" s="88" t="n">
        <v>68</v>
      </c>
      <c r="AQ407" s="89" t="n">
        <v>3</v>
      </c>
    </row>
    <row r="408" ht="15.75" customHeight="1" s="132" thickBot="1">
      <c r="AK408" s="90" t="n"/>
      <c r="AL408" s="87" t="inlineStr">
        <is>
          <t>Maria Olivares-Rocha</t>
        </is>
      </c>
      <c r="AM408" s="87" t="inlineStr">
        <is>
          <t>molivaresrocha@safestreets.com</t>
        </is>
      </c>
      <c r="AN408" s="87" t="inlineStr">
        <is>
          <t>User</t>
        </is>
      </c>
      <c r="AO408" s="87" t="inlineStr">
        <is>
          <t>Yes</t>
        </is>
      </c>
      <c r="AP408" s="88" t="n">
        <v>68</v>
      </c>
      <c r="AQ408" s="89" t="n">
        <v>4</v>
      </c>
    </row>
    <row r="409" ht="15.75" customHeight="1" s="132" thickBot="1">
      <c r="AK409" s="90" t="n"/>
      <c r="AL409" s="87" t="inlineStr">
        <is>
          <t>Mario Del Villar</t>
        </is>
      </c>
      <c r="AM409" s="87" t="inlineStr">
        <is>
          <t>mdelvillar@safestreets.com</t>
        </is>
      </c>
      <c r="AN409" s="87" t="inlineStr">
        <is>
          <t>User</t>
        </is>
      </c>
      <c r="AO409" s="87" t="inlineStr">
        <is>
          <t>Yes</t>
        </is>
      </c>
      <c r="AP409" s="88" t="n">
        <v>68</v>
      </c>
      <c r="AQ409" s="89" t="n">
        <v>5</v>
      </c>
    </row>
    <row r="410" ht="15.75" customHeight="1" s="132" thickBot="1">
      <c r="AK410" s="90" t="n"/>
      <c r="AL410" s="87" t="inlineStr">
        <is>
          <t>Mark Glaser</t>
        </is>
      </c>
      <c r="AM410" s="87" t="inlineStr">
        <is>
          <t>mglaser@safestreets.com</t>
        </is>
      </c>
      <c r="AN410" s="87" t="inlineStr">
        <is>
          <t>User</t>
        </is>
      </c>
      <c r="AO410" s="87" t="inlineStr">
        <is>
          <t>Yes</t>
        </is>
      </c>
      <c r="AP410" s="88" t="n">
        <v>68</v>
      </c>
      <c r="AQ410" s="89" t="n">
        <v>6</v>
      </c>
    </row>
    <row r="411" ht="15.75" customHeight="1" s="132" thickBot="1">
      <c r="AK411" s="90" t="n"/>
      <c r="AL411" s="87" t="inlineStr">
        <is>
          <t>Mark Lewandowski</t>
        </is>
      </c>
      <c r="AM411" s="87" t="inlineStr">
        <is>
          <t>mlewandowski@safestreets.com</t>
        </is>
      </c>
      <c r="AN411" s="87" t="inlineStr">
        <is>
          <t>User</t>
        </is>
      </c>
      <c r="AO411" s="87" t="inlineStr">
        <is>
          <t>Yes</t>
        </is>
      </c>
      <c r="AP411" s="88" t="n">
        <v>69</v>
      </c>
      <c r="AQ411" s="89" t="n">
        <v>1</v>
      </c>
    </row>
    <row r="412" ht="15.75" customHeight="1" s="132" thickBot="1">
      <c r="AK412" s="90" t="n"/>
      <c r="AL412" s="87" t="inlineStr">
        <is>
          <t>Mark Skeens</t>
        </is>
      </c>
      <c r="AM412" s="87" t="inlineStr">
        <is>
          <t>mskeens@safestreets.com</t>
        </is>
      </c>
      <c r="AN412" s="87" t="inlineStr">
        <is>
          <t>User</t>
        </is>
      </c>
      <c r="AO412" s="87" t="inlineStr">
        <is>
          <t>Yes</t>
        </is>
      </c>
      <c r="AP412" s="88" t="n">
        <v>69</v>
      </c>
      <c r="AQ412" s="89" t="n">
        <v>2</v>
      </c>
    </row>
    <row r="413" ht="15.75" customHeight="1" s="132" thickBot="1">
      <c r="AK413" s="90" t="n"/>
      <c r="AL413" s="87" t="inlineStr">
        <is>
          <t>Marlee Lords</t>
        </is>
      </c>
      <c r="AM413" s="87" t="inlineStr">
        <is>
          <t>mlords@safestreets.com</t>
        </is>
      </c>
      <c r="AN413" s="87" t="inlineStr">
        <is>
          <t>User</t>
        </is>
      </c>
      <c r="AO413" s="87" t="inlineStr">
        <is>
          <t>Yes</t>
        </is>
      </c>
      <c r="AP413" s="88" t="n">
        <v>69</v>
      </c>
      <c r="AQ413" s="89" t="n">
        <v>3</v>
      </c>
    </row>
    <row r="414" ht="15.75" customHeight="1" s="132" thickBot="1">
      <c r="AK414" s="90" t="n"/>
      <c r="AL414" s="87" t="inlineStr">
        <is>
          <t>Marlene Enriquez</t>
        </is>
      </c>
      <c r="AM414" s="87" t="inlineStr">
        <is>
          <t>menriquez@safestreets.com</t>
        </is>
      </c>
      <c r="AN414" s="87" t="inlineStr">
        <is>
          <t>User</t>
        </is>
      </c>
      <c r="AO414" s="87" t="inlineStr">
        <is>
          <t>Yes</t>
        </is>
      </c>
      <c r="AP414" s="88" t="n">
        <v>69</v>
      </c>
      <c r="AQ414" s="89" t="n">
        <v>4</v>
      </c>
    </row>
    <row r="415" ht="15.75" customHeight="1" s="132" thickBot="1">
      <c r="AK415" s="90" t="n"/>
      <c r="AL415" s="87" t="inlineStr">
        <is>
          <t>Martin Kanyaruru</t>
        </is>
      </c>
      <c r="AM415" s="87" t="inlineStr">
        <is>
          <t>mkanyaruru@safestreets.com</t>
        </is>
      </c>
      <c r="AN415" s="87" t="inlineStr">
        <is>
          <t>User</t>
        </is>
      </c>
      <c r="AO415" s="87" t="inlineStr">
        <is>
          <t>Yes</t>
        </is>
      </c>
      <c r="AP415" s="88" t="n">
        <v>69</v>
      </c>
      <c r="AQ415" s="89" t="n">
        <v>5</v>
      </c>
    </row>
    <row r="416" ht="15.75" customHeight="1" s="132" thickBot="1">
      <c r="AK416" s="90" t="n"/>
      <c r="AL416" s="87" t="inlineStr">
        <is>
          <t>Marvin Brooks</t>
        </is>
      </c>
      <c r="AM416" s="87" t="inlineStr">
        <is>
          <t>mbrooks@safestreets.com</t>
        </is>
      </c>
      <c r="AN416" s="87" t="inlineStr">
        <is>
          <t>User</t>
        </is>
      </c>
      <c r="AO416" s="87" t="inlineStr">
        <is>
          <t>Yes</t>
        </is>
      </c>
      <c r="AP416" s="88" t="n">
        <v>69</v>
      </c>
      <c r="AQ416" s="89" t="n">
        <v>6</v>
      </c>
    </row>
    <row r="417" ht="15.75" customHeight="1" s="132" thickBot="1">
      <c r="AK417" s="90" t="n"/>
      <c r="AL417" s="87" t="inlineStr">
        <is>
          <t>Mary Arroyo</t>
        </is>
      </c>
      <c r="AM417" s="87" t="inlineStr">
        <is>
          <t>marroyo@safestreets.com</t>
        </is>
      </c>
      <c r="AN417" s="87" t="inlineStr">
        <is>
          <t>User</t>
        </is>
      </c>
      <c r="AO417" s="87" t="inlineStr">
        <is>
          <t>Yes</t>
        </is>
      </c>
      <c r="AP417" s="88" t="n">
        <v>70</v>
      </c>
      <c r="AQ417" s="89" t="n">
        <v>1</v>
      </c>
    </row>
    <row r="418" ht="15.75" customHeight="1" s="132" thickBot="1">
      <c r="AK418" s="90" t="n"/>
      <c r="AL418" s="87" t="inlineStr">
        <is>
          <t>Matthew Akins</t>
        </is>
      </c>
      <c r="AM418" s="87" t="inlineStr">
        <is>
          <t>makins@safestreets.com</t>
        </is>
      </c>
      <c r="AN418" s="87" t="inlineStr">
        <is>
          <t>User</t>
        </is>
      </c>
      <c r="AO418" s="87" t="inlineStr">
        <is>
          <t>Yes</t>
        </is>
      </c>
      <c r="AP418" s="88" t="n">
        <v>70</v>
      </c>
      <c r="AQ418" s="89" t="n">
        <v>2</v>
      </c>
    </row>
    <row r="419" ht="15.75" customHeight="1" s="132" thickBot="1">
      <c r="AK419" s="90" t="n"/>
      <c r="AL419" s="87" t="inlineStr">
        <is>
          <t>Matthew Bonfe</t>
        </is>
      </c>
      <c r="AM419" s="87" t="inlineStr">
        <is>
          <t>mbonfe@safestreets.com</t>
        </is>
      </c>
      <c r="AN419" s="87" t="inlineStr">
        <is>
          <t>User</t>
        </is>
      </c>
      <c r="AO419" s="87" t="inlineStr">
        <is>
          <t>Yes</t>
        </is>
      </c>
      <c r="AP419" s="88" t="n">
        <v>70</v>
      </c>
      <c r="AQ419" s="89" t="n">
        <v>3</v>
      </c>
    </row>
    <row r="420" ht="15.75" customHeight="1" s="132" thickBot="1">
      <c r="AK420" s="90" t="n"/>
      <c r="AL420" s="87" t="inlineStr">
        <is>
          <t>Matthew Holmes</t>
        </is>
      </c>
      <c r="AM420" s="87" t="inlineStr">
        <is>
          <t>mholmes@safestreets.com</t>
        </is>
      </c>
      <c r="AN420" s="87" t="inlineStr">
        <is>
          <t>User</t>
        </is>
      </c>
      <c r="AO420" s="87" t="inlineStr">
        <is>
          <t>Yes</t>
        </is>
      </c>
      <c r="AP420" s="88" t="n">
        <v>70</v>
      </c>
      <c r="AQ420" s="89" t="n">
        <v>4</v>
      </c>
    </row>
    <row r="421" ht="15.75" customHeight="1" s="132" thickBot="1">
      <c r="AK421" s="90" t="n"/>
      <c r="AL421" s="87" t="inlineStr">
        <is>
          <t>Matthew Schaeffer</t>
        </is>
      </c>
      <c r="AM421" s="87" t="inlineStr">
        <is>
          <t>mschaeffer@safestreets.com</t>
        </is>
      </c>
      <c r="AN421" s="87" t="inlineStr">
        <is>
          <t>User</t>
        </is>
      </c>
      <c r="AO421" s="87" t="inlineStr">
        <is>
          <t>Yes</t>
        </is>
      </c>
      <c r="AP421" s="88" t="n">
        <v>70</v>
      </c>
      <c r="AQ421" s="89" t="n">
        <v>5</v>
      </c>
    </row>
    <row r="422" ht="15.75" customHeight="1" s="132" thickBot="1">
      <c r="AK422" s="90" t="n"/>
      <c r="AL422" s="87" t="inlineStr">
        <is>
          <t>Matt VanSteenkiste</t>
        </is>
      </c>
      <c r="AM422" s="87" t="inlineStr">
        <is>
          <t>mvansteenkiste@safestreets.com</t>
        </is>
      </c>
      <c r="AN422" s="87" t="inlineStr">
        <is>
          <t>User</t>
        </is>
      </c>
      <c r="AO422" s="87" t="inlineStr">
        <is>
          <t>Yes</t>
        </is>
      </c>
      <c r="AP422" s="88" t="n">
        <v>70</v>
      </c>
      <c r="AQ422" s="89" t="n">
        <v>6</v>
      </c>
    </row>
    <row r="423" ht="15.75" customHeight="1" s="132" thickBot="1">
      <c r="AK423" s="90" t="n"/>
      <c r="AL423" s="87" t="inlineStr">
        <is>
          <t>Mauricio Paschero</t>
        </is>
      </c>
      <c r="AM423" s="87" t="inlineStr">
        <is>
          <t>mpaschero@safestreets.com</t>
        </is>
      </c>
      <c r="AN423" s="87" t="inlineStr">
        <is>
          <t>User</t>
        </is>
      </c>
      <c r="AO423" s="87" t="inlineStr">
        <is>
          <t>Yes</t>
        </is>
      </c>
      <c r="AP423" s="88" t="n">
        <v>71</v>
      </c>
      <c r="AQ423" s="89" t="n">
        <v>1</v>
      </c>
    </row>
    <row r="424" ht="15.75" customHeight="1" s="132" thickBot="1">
      <c r="AK424" s="90" t="n"/>
      <c r="AL424" s="87" t="inlineStr">
        <is>
          <t>Mauro Custodio</t>
        </is>
      </c>
      <c r="AM424" s="87" t="inlineStr">
        <is>
          <t>mcustodio@safestreets.com</t>
        </is>
      </c>
      <c r="AN424" s="87" t="inlineStr">
        <is>
          <t>User</t>
        </is>
      </c>
      <c r="AO424" s="87" t="inlineStr">
        <is>
          <t>Yes</t>
        </is>
      </c>
      <c r="AP424" s="88" t="n">
        <v>71</v>
      </c>
      <c r="AQ424" s="89" t="n">
        <v>2</v>
      </c>
    </row>
    <row r="425" ht="15.75" customHeight="1" s="132" thickBot="1">
      <c r="AK425" s="90" t="n"/>
      <c r="AL425" s="87" t="inlineStr">
        <is>
          <t>Maximo Dela Cruz</t>
        </is>
      </c>
      <c r="AM425" s="87" t="inlineStr">
        <is>
          <t>mdelacruz@safestreets.com</t>
        </is>
      </c>
      <c r="AN425" s="87" t="inlineStr">
        <is>
          <t>User</t>
        </is>
      </c>
      <c r="AO425" s="87" t="inlineStr">
        <is>
          <t>Yes</t>
        </is>
      </c>
      <c r="AP425" s="88" t="n">
        <v>71</v>
      </c>
      <c r="AQ425" s="89" t="n">
        <v>3</v>
      </c>
    </row>
    <row r="426" ht="15.75" customHeight="1" s="132" thickBot="1">
      <c r="AK426" s="90" t="n"/>
      <c r="AL426" s="87" t="inlineStr">
        <is>
          <t>McKay Christiansen</t>
        </is>
      </c>
      <c r="AM426" s="87" t="inlineStr">
        <is>
          <t>mchristiansen@safestreets.com</t>
        </is>
      </c>
      <c r="AN426" s="87" t="inlineStr">
        <is>
          <t>User</t>
        </is>
      </c>
      <c r="AO426" s="87" t="inlineStr">
        <is>
          <t>Yes</t>
        </is>
      </c>
      <c r="AP426" s="88" t="n">
        <v>71</v>
      </c>
      <c r="AQ426" s="89" t="n">
        <v>4</v>
      </c>
    </row>
    <row r="427" ht="15.75" customHeight="1" s="132" thickBot="1">
      <c r="AK427" s="90" t="n"/>
      <c r="AL427" s="87" t="inlineStr">
        <is>
          <t>Melanie Mohoric</t>
        </is>
      </c>
      <c r="AM427" s="87" t="inlineStr">
        <is>
          <t>mmohoric@safestreets.com</t>
        </is>
      </c>
      <c r="AN427" s="87" t="inlineStr">
        <is>
          <t>User</t>
        </is>
      </c>
      <c r="AO427" s="87" t="inlineStr">
        <is>
          <t>Yes</t>
        </is>
      </c>
      <c r="AP427" s="88" t="n">
        <v>71</v>
      </c>
      <c r="AQ427" s="89" t="n">
        <v>5</v>
      </c>
    </row>
    <row r="428" ht="15.75" customHeight="1" s="132" thickBot="1">
      <c r="AK428" s="90" t="n"/>
      <c r="AL428" s="87" t="inlineStr">
        <is>
          <t>Melissa Paige</t>
        </is>
      </c>
      <c r="AM428" s="87" t="inlineStr">
        <is>
          <t>mpaige@safestreets.com</t>
        </is>
      </c>
      <c r="AN428" s="87" t="inlineStr">
        <is>
          <t>User</t>
        </is>
      </c>
      <c r="AO428" s="87" t="inlineStr">
        <is>
          <t>Yes</t>
        </is>
      </c>
      <c r="AP428" s="88" t="n">
        <v>71</v>
      </c>
      <c r="AQ428" s="89" t="n">
        <v>6</v>
      </c>
    </row>
    <row r="429" ht="15.75" customHeight="1" s="132" thickBot="1">
      <c r="AK429" s="90" t="n"/>
      <c r="AL429" s="87" t="inlineStr">
        <is>
          <t>Melissa Pullin</t>
        </is>
      </c>
      <c r="AM429" s="87" t="inlineStr">
        <is>
          <t>mpullin@safestreets.com</t>
        </is>
      </c>
      <c r="AN429" s="87" t="inlineStr">
        <is>
          <t>User</t>
        </is>
      </c>
      <c r="AO429" s="87" t="inlineStr">
        <is>
          <t>Yes</t>
        </is>
      </c>
      <c r="AP429" s="88" t="n">
        <v>72</v>
      </c>
      <c r="AQ429" s="89" t="n">
        <v>1</v>
      </c>
    </row>
    <row r="430" ht="15.75" customHeight="1" s="132" thickBot="1">
      <c r="AK430" s="90" t="n"/>
      <c r="AL430" s="87" t="inlineStr">
        <is>
          <t>Melissa Watson</t>
        </is>
      </c>
      <c r="AM430" s="87" t="inlineStr">
        <is>
          <t>mwatson@safestreets.com</t>
        </is>
      </c>
      <c r="AN430" s="87" t="inlineStr">
        <is>
          <t>User</t>
        </is>
      </c>
      <c r="AO430" s="87" t="inlineStr">
        <is>
          <t>Yes</t>
        </is>
      </c>
      <c r="AP430" s="88" t="n">
        <v>72</v>
      </c>
      <c r="AQ430" s="89" t="n">
        <v>2</v>
      </c>
    </row>
    <row r="431" ht="15.75" customHeight="1" s="132" thickBot="1">
      <c r="AK431" s="90" t="n"/>
      <c r="AL431" s="87" t="inlineStr">
        <is>
          <t>Melvin Smith</t>
        </is>
      </c>
      <c r="AM431" s="87" t="inlineStr">
        <is>
          <t>mesmith@safestreets.com</t>
        </is>
      </c>
      <c r="AN431" s="87" t="inlineStr">
        <is>
          <t>User</t>
        </is>
      </c>
      <c r="AO431" s="87" t="inlineStr">
        <is>
          <t>Yes</t>
        </is>
      </c>
      <c r="AP431" s="88" t="n">
        <v>72</v>
      </c>
      <c r="AQ431" s="89" t="n">
        <v>3</v>
      </c>
    </row>
    <row r="432" ht="15.75" customHeight="1" s="132" thickBot="1">
      <c r="AK432" s="90" t="n"/>
      <c r="AL432" s="87" t="inlineStr">
        <is>
          <t>Meng Bak</t>
        </is>
      </c>
      <c r="AM432" s="87" t="inlineStr">
        <is>
          <t>mbak@safestreets.com</t>
        </is>
      </c>
      <c r="AN432" s="87" t="inlineStr">
        <is>
          <t>User</t>
        </is>
      </c>
      <c r="AO432" s="87" t="inlineStr">
        <is>
          <t>Yes</t>
        </is>
      </c>
      <c r="AP432" s="88" t="n">
        <v>72</v>
      </c>
      <c r="AQ432" s="89" t="n">
        <v>4</v>
      </c>
    </row>
    <row r="433" ht="15.75" customHeight="1" s="132" thickBot="1">
      <c r="AK433" s="90" t="n"/>
      <c r="AL433" s="87" t="inlineStr">
        <is>
          <t>Micah Jones</t>
        </is>
      </c>
      <c r="AM433" s="87" t="inlineStr">
        <is>
          <t>mjones@safestreets.com</t>
        </is>
      </c>
      <c r="AN433" s="87" t="inlineStr">
        <is>
          <t>User</t>
        </is>
      </c>
      <c r="AO433" s="87" t="inlineStr">
        <is>
          <t>Yes</t>
        </is>
      </c>
      <c r="AP433" s="88" t="n">
        <v>72</v>
      </c>
      <c r="AQ433" s="89" t="n">
        <v>5</v>
      </c>
    </row>
    <row r="434" ht="15.75" customHeight="1" s="132" thickBot="1">
      <c r="AK434" s="90" t="n"/>
      <c r="AL434" s="87" t="inlineStr">
        <is>
          <t>Michael Brown</t>
        </is>
      </c>
      <c r="AM434" s="87" t="inlineStr">
        <is>
          <t>mibrown@safestreets.com</t>
        </is>
      </c>
      <c r="AN434" s="87" t="inlineStr">
        <is>
          <t>User</t>
        </is>
      </c>
      <c r="AO434" s="87" t="inlineStr">
        <is>
          <t>Yes</t>
        </is>
      </c>
      <c r="AP434" s="88" t="n">
        <v>72</v>
      </c>
      <c r="AQ434" s="89" t="n">
        <v>6</v>
      </c>
    </row>
    <row r="435" ht="15.75" customHeight="1" s="132" thickBot="1">
      <c r="AK435" s="90" t="n"/>
      <c r="AL435" s="87" t="inlineStr">
        <is>
          <t>Michael Brown</t>
        </is>
      </c>
      <c r="AM435" s="87" t="inlineStr">
        <is>
          <t>mbrown@safestreets.com</t>
        </is>
      </c>
      <c r="AN435" s="87" t="inlineStr">
        <is>
          <t>User</t>
        </is>
      </c>
      <c r="AO435" s="87" t="inlineStr">
        <is>
          <t>Yes</t>
        </is>
      </c>
      <c r="AP435" s="88" t="n">
        <v>73</v>
      </c>
      <c r="AQ435" s="89" t="n">
        <v>1</v>
      </c>
    </row>
    <row r="436" ht="15.75" customHeight="1" s="132" thickBot="1">
      <c r="AK436" s="90" t="n"/>
      <c r="AL436" s="87" t="inlineStr">
        <is>
          <t>Michael Burke</t>
        </is>
      </c>
      <c r="AM436" s="87" t="inlineStr">
        <is>
          <t>mburke@safestreets.com</t>
        </is>
      </c>
      <c r="AN436" s="87" t="inlineStr">
        <is>
          <t>User</t>
        </is>
      </c>
      <c r="AO436" s="87" t="inlineStr">
        <is>
          <t>Yes</t>
        </is>
      </c>
      <c r="AP436" s="88" t="n">
        <v>73</v>
      </c>
      <c r="AQ436" s="89" t="n">
        <v>2</v>
      </c>
    </row>
    <row r="437" ht="15.75" customHeight="1" s="132" thickBot="1">
      <c r="AK437" s="90" t="n"/>
      <c r="AL437" s="87" t="inlineStr">
        <is>
          <t>Michael Casada</t>
        </is>
      </c>
      <c r="AM437" s="87" t="inlineStr">
        <is>
          <t>mcasada@safestreets.com</t>
        </is>
      </c>
      <c r="AN437" s="87" t="inlineStr">
        <is>
          <t>User</t>
        </is>
      </c>
      <c r="AO437" s="87" t="inlineStr">
        <is>
          <t>Yes</t>
        </is>
      </c>
      <c r="AP437" s="88" t="n">
        <v>73</v>
      </c>
      <c r="AQ437" s="89" t="n">
        <v>3</v>
      </c>
    </row>
    <row r="438" ht="15.75" customHeight="1" s="132" thickBot="1">
      <c r="AK438" s="90" t="n"/>
      <c r="AL438" s="87" t="inlineStr">
        <is>
          <t>Michael Enfinger</t>
        </is>
      </c>
      <c r="AM438" s="87" t="inlineStr">
        <is>
          <t>menfinger@safestreets.com</t>
        </is>
      </c>
      <c r="AN438" s="87" t="inlineStr">
        <is>
          <t>User</t>
        </is>
      </c>
      <c r="AO438" s="87" t="inlineStr">
        <is>
          <t>Yes</t>
        </is>
      </c>
      <c r="AP438" s="88" t="n">
        <v>73</v>
      </c>
      <c r="AQ438" s="89" t="n">
        <v>4</v>
      </c>
    </row>
    <row r="439" ht="15.75" customHeight="1" s="132" thickBot="1">
      <c r="AK439" s="90" t="n"/>
      <c r="AL439" s="87" t="inlineStr">
        <is>
          <t>Michael Honold</t>
        </is>
      </c>
      <c r="AM439" s="87" t="inlineStr">
        <is>
          <t>mhonold@safestreets.com</t>
        </is>
      </c>
      <c r="AN439" s="87" t="inlineStr">
        <is>
          <t>User</t>
        </is>
      </c>
      <c r="AO439" s="87" t="inlineStr">
        <is>
          <t>Yes</t>
        </is>
      </c>
      <c r="AP439" s="88" t="n">
        <v>73</v>
      </c>
      <c r="AQ439" s="89" t="n">
        <v>5</v>
      </c>
    </row>
    <row r="440" ht="15.75" customHeight="1" s="132" thickBot="1">
      <c r="AK440" s="90" t="n"/>
      <c r="AL440" s="87" t="inlineStr">
        <is>
          <t>Michael Huffman</t>
        </is>
      </c>
      <c r="AM440" s="87" t="inlineStr">
        <is>
          <t>mhuffman@safestreets.com</t>
        </is>
      </c>
      <c r="AN440" s="87" t="inlineStr">
        <is>
          <t>User</t>
        </is>
      </c>
      <c r="AO440" s="87" t="inlineStr">
        <is>
          <t>Yes</t>
        </is>
      </c>
      <c r="AP440" s="88" t="n">
        <v>73</v>
      </c>
      <c r="AQ440" s="89" t="n">
        <v>6</v>
      </c>
    </row>
    <row r="441" ht="15.75" customHeight="1" s="132" thickBot="1">
      <c r="AK441" s="90" t="n"/>
      <c r="AL441" s="87" t="inlineStr">
        <is>
          <t>Michael Montjoy</t>
        </is>
      </c>
      <c r="AM441" s="87" t="inlineStr">
        <is>
          <t>mmontjoy@safestreets.com</t>
        </is>
      </c>
      <c r="AN441" s="87" t="inlineStr">
        <is>
          <t>User</t>
        </is>
      </c>
      <c r="AO441" s="87" t="inlineStr">
        <is>
          <t>Yes</t>
        </is>
      </c>
      <c r="AP441" s="88" t="n">
        <v>74</v>
      </c>
      <c r="AQ441" s="89" t="n">
        <v>1</v>
      </c>
    </row>
    <row r="442" ht="15.75" customHeight="1" s="132" thickBot="1">
      <c r="AK442" s="90" t="n"/>
      <c r="AL442" s="87" t="inlineStr">
        <is>
          <t>Michael Nguyen</t>
        </is>
      </c>
      <c r="AM442" s="87" t="inlineStr">
        <is>
          <t>mnguyen@safestreets.com</t>
        </is>
      </c>
      <c r="AN442" s="87" t="inlineStr">
        <is>
          <t>User</t>
        </is>
      </c>
      <c r="AO442" s="87" t="inlineStr">
        <is>
          <t>Yes</t>
        </is>
      </c>
      <c r="AP442" s="88" t="n">
        <v>74</v>
      </c>
      <c r="AQ442" s="89" t="n">
        <v>2</v>
      </c>
    </row>
    <row r="443" ht="15.75" customHeight="1" s="132" thickBot="1">
      <c r="AK443" s="90" t="n"/>
      <c r="AL443" s="87" t="inlineStr">
        <is>
          <t>Michael Ortiz</t>
        </is>
      </c>
      <c r="AM443" s="87" t="inlineStr">
        <is>
          <t>michaelortiz@safestreets.com</t>
        </is>
      </c>
      <c r="AN443" s="87" t="inlineStr">
        <is>
          <t>User</t>
        </is>
      </c>
      <c r="AO443" s="87" t="inlineStr">
        <is>
          <t>Yes</t>
        </is>
      </c>
      <c r="AP443" s="88" t="n">
        <v>74</v>
      </c>
      <c r="AQ443" s="89" t="n">
        <v>3</v>
      </c>
    </row>
    <row r="444" ht="15.75" customHeight="1" s="132" thickBot="1">
      <c r="AK444" s="90" t="n"/>
      <c r="AL444" s="87" t="inlineStr">
        <is>
          <t>Michael Peacock</t>
        </is>
      </c>
      <c r="AM444" s="87" t="inlineStr">
        <is>
          <t>mpeacock@safestreets.com</t>
        </is>
      </c>
      <c r="AN444" s="87" t="inlineStr">
        <is>
          <t>User</t>
        </is>
      </c>
      <c r="AO444" s="87" t="inlineStr">
        <is>
          <t>Yes</t>
        </is>
      </c>
      <c r="AP444" s="88" t="n">
        <v>74</v>
      </c>
      <c r="AQ444" s="89" t="n">
        <v>4</v>
      </c>
    </row>
    <row r="445" ht="15.75" customHeight="1" s="132" thickBot="1">
      <c r="AK445" s="90" t="n"/>
      <c r="AL445" s="87" t="inlineStr">
        <is>
          <t>Michael Raby</t>
        </is>
      </c>
      <c r="AM445" s="87" t="inlineStr">
        <is>
          <t>mraby@safestreets.com</t>
        </is>
      </c>
      <c r="AN445" s="87" t="inlineStr">
        <is>
          <t>User</t>
        </is>
      </c>
      <c r="AO445" s="87" t="inlineStr">
        <is>
          <t>Yes</t>
        </is>
      </c>
      <c r="AP445" s="88" t="n">
        <v>74</v>
      </c>
      <c r="AQ445" s="89" t="n">
        <v>5</v>
      </c>
    </row>
    <row r="446" ht="15.75" customHeight="1" s="132" thickBot="1">
      <c r="AK446" s="90" t="n"/>
      <c r="AL446" s="87" t="inlineStr">
        <is>
          <t>Michael Rapp</t>
        </is>
      </c>
      <c r="AM446" s="87" t="inlineStr">
        <is>
          <t>mrapp@safestreets.com</t>
        </is>
      </c>
      <c r="AN446" s="87" t="inlineStr">
        <is>
          <t>User</t>
        </is>
      </c>
      <c r="AO446" s="87" t="inlineStr">
        <is>
          <t>Yes</t>
        </is>
      </c>
      <c r="AP446" s="88" t="n">
        <v>74</v>
      </c>
      <c r="AQ446" s="89" t="n">
        <v>6</v>
      </c>
    </row>
    <row r="447" ht="15.75" customHeight="1" s="132" thickBot="1">
      <c r="AK447" s="90" t="n"/>
      <c r="AL447" s="87" t="inlineStr">
        <is>
          <t>Michael Self</t>
        </is>
      </c>
      <c r="AM447" s="87" t="inlineStr">
        <is>
          <t>mself@safestreets.com</t>
        </is>
      </c>
      <c r="AN447" s="87" t="inlineStr">
        <is>
          <t>User</t>
        </is>
      </c>
      <c r="AO447" s="87" t="inlineStr">
        <is>
          <t>Yes</t>
        </is>
      </c>
      <c r="AP447" s="88" t="n">
        <v>75</v>
      </c>
      <c r="AQ447" s="89" t="n">
        <v>1</v>
      </c>
    </row>
    <row r="448" ht="15.75" customHeight="1" s="132" thickBot="1">
      <c r="AK448" s="90" t="n"/>
      <c r="AL448" s="87" t="inlineStr">
        <is>
          <t>Michael Strong</t>
        </is>
      </c>
      <c r="AM448" s="87" t="inlineStr">
        <is>
          <t>mstrong@safestreets.com</t>
        </is>
      </c>
      <c r="AN448" s="87" t="inlineStr">
        <is>
          <t>User</t>
        </is>
      </c>
      <c r="AO448" s="87" t="inlineStr">
        <is>
          <t>Yes</t>
        </is>
      </c>
      <c r="AP448" s="88" t="n">
        <v>75</v>
      </c>
      <c r="AQ448" s="89" t="n">
        <v>2</v>
      </c>
    </row>
    <row r="449" ht="15.75" customHeight="1" s="132" thickBot="1">
      <c r="AK449" s="90" t="n"/>
      <c r="AL449" s="87" t="inlineStr">
        <is>
          <t>Michelle Guthrie</t>
        </is>
      </c>
      <c r="AM449" s="87" t="inlineStr">
        <is>
          <t>mguthrie@safestreets.com</t>
        </is>
      </c>
      <c r="AN449" s="87" t="inlineStr">
        <is>
          <t>User</t>
        </is>
      </c>
      <c r="AO449" s="87" t="inlineStr">
        <is>
          <t>Yes</t>
        </is>
      </c>
      <c r="AP449" s="88" t="n">
        <v>75</v>
      </c>
      <c r="AQ449" s="89" t="n">
        <v>3</v>
      </c>
    </row>
    <row r="450" ht="15.75" customHeight="1" s="132" thickBot="1">
      <c r="AK450" s="90" t="n"/>
      <c r="AL450" s="87" t="inlineStr">
        <is>
          <t>Mike Halle</t>
        </is>
      </c>
      <c r="AM450" s="87" t="inlineStr">
        <is>
          <t>mhalle@safestreets.com</t>
        </is>
      </c>
      <c r="AN450" s="87" t="inlineStr">
        <is>
          <t>User</t>
        </is>
      </c>
      <c r="AO450" s="87" t="inlineStr">
        <is>
          <t>Yes</t>
        </is>
      </c>
      <c r="AP450" s="88" t="n">
        <v>75</v>
      </c>
      <c r="AQ450" s="89" t="n">
        <v>4</v>
      </c>
    </row>
    <row r="451" ht="15.75" customHeight="1" s="132" thickBot="1">
      <c r="AK451" s="90" t="n"/>
      <c r="AL451" s="87" t="inlineStr">
        <is>
          <t>Mike Larsen</t>
        </is>
      </c>
      <c r="AM451" s="87" t="inlineStr">
        <is>
          <t>mlarsen@safestreets.com</t>
        </is>
      </c>
      <c r="AN451" s="87" t="inlineStr">
        <is>
          <t>User</t>
        </is>
      </c>
      <c r="AO451" s="87" t="inlineStr">
        <is>
          <t>Yes</t>
        </is>
      </c>
      <c r="AP451" s="88" t="n">
        <v>75</v>
      </c>
      <c r="AQ451" s="89" t="n">
        <v>5</v>
      </c>
    </row>
    <row r="452" ht="15.75" customHeight="1" s="132" thickBot="1">
      <c r="AK452" s="90" t="n"/>
      <c r="AL452" s="87" t="inlineStr">
        <is>
          <t>Milton Stroud</t>
        </is>
      </c>
      <c r="AM452" s="87" t="inlineStr">
        <is>
          <t>mstroud@safestreets.com</t>
        </is>
      </c>
      <c r="AN452" s="87" t="inlineStr">
        <is>
          <t>User</t>
        </is>
      </c>
      <c r="AO452" s="87" t="inlineStr">
        <is>
          <t>Yes</t>
        </is>
      </c>
      <c r="AP452" s="88" t="n">
        <v>75</v>
      </c>
      <c r="AQ452" s="89" t="n">
        <v>6</v>
      </c>
    </row>
    <row r="453" ht="15.75" customHeight="1" s="132" thickBot="1">
      <c r="AK453" s="90" t="n"/>
      <c r="AL453" s="87" t="inlineStr">
        <is>
          <t>Miquel Bath</t>
        </is>
      </c>
      <c r="AM453" s="87" t="inlineStr">
        <is>
          <t>mbath@safestreets.com</t>
        </is>
      </c>
      <c r="AN453" s="87" t="inlineStr">
        <is>
          <t>User</t>
        </is>
      </c>
      <c r="AO453" s="87" t="inlineStr">
        <is>
          <t>Yes</t>
        </is>
      </c>
      <c r="AP453" s="88" t="n">
        <v>76</v>
      </c>
      <c r="AQ453" s="89" t="n">
        <v>1</v>
      </c>
    </row>
    <row r="454" ht="15.75" customHeight="1" s="132" thickBot="1">
      <c r="AK454" s="90" t="n"/>
      <c r="AL454" s="87" t="inlineStr">
        <is>
          <t>Mitchell Lambert</t>
        </is>
      </c>
      <c r="AM454" s="87" t="inlineStr">
        <is>
          <t>mlambert@safestreets.com</t>
        </is>
      </c>
      <c r="AN454" s="87" t="inlineStr">
        <is>
          <t>User</t>
        </is>
      </c>
      <c r="AO454" s="87" t="inlineStr">
        <is>
          <t>Yes</t>
        </is>
      </c>
      <c r="AP454" s="88" t="n">
        <v>76</v>
      </c>
      <c r="AQ454" s="89" t="n">
        <v>2</v>
      </c>
    </row>
    <row r="455" ht="15.75" customHeight="1" s="132" thickBot="1">
      <c r="AK455" s="90" t="n"/>
      <c r="AL455" s="87" t="inlineStr">
        <is>
          <t>Monica Nelson</t>
        </is>
      </c>
      <c r="AM455" s="87" t="inlineStr">
        <is>
          <t>mnelson@safestreets.com</t>
        </is>
      </c>
      <c r="AN455" s="87" t="inlineStr">
        <is>
          <t>User</t>
        </is>
      </c>
      <c r="AO455" s="87" t="inlineStr">
        <is>
          <t>Yes</t>
        </is>
      </c>
      <c r="AP455" s="88" t="n">
        <v>76</v>
      </c>
      <c r="AQ455" s="89" t="n">
        <v>3</v>
      </c>
    </row>
    <row r="456" ht="15.75" customHeight="1" s="132" thickBot="1">
      <c r="AK456" s="90" t="n"/>
      <c r="AL456" s="87" t="inlineStr">
        <is>
          <t>Monica Vernon</t>
        </is>
      </c>
      <c r="AM456" s="87" t="inlineStr">
        <is>
          <t>mvernon@safestreets.com</t>
        </is>
      </c>
      <c r="AN456" s="87" t="inlineStr">
        <is>
          <t>User</t>
        </is>
      </c>
      <c r="AO456" s="87" t="inlineStr">
        <is>
          <t>Yes</t>
        </is>
      </c>
      <c r="AP456" s="88" t="n">
        <v>76</v>
      </c>
      <c r="AQ456" s="89" t="n">
        <v>4</v>
      </c>
    </row>
    <row r="457" ht="15.75" customHeight="1" s="132" thickBot="1">
      <c r="AK457" s="90" t="n"/>
      <c r="AL457" s="87" t="inlineStr">
        <is>
          <t>Morgan Lentz</t>
        </is>
      </c>
      <c r="AM457" s="87" t="inlineStr">
        <is>
          <t>mlentz@safestreets.com</t>
        </is>
      </c>
      <c r="AN457" s="87" t="inlineStr">
        <is>
          <t>User</t>
        </is>
      </c>
      <c r="AO457" s="87" t="inlineStr">
        <is>
          <t>Yes</t>
        </is>
      </c>
      <c r="AP457" s="88" t="n">
        <v>76</v>
      </c>
      <c r="AQ457" s="89" t="n">
        <v>5</v>
      </c>
    </row>
    <row r="458" ht="15.75" customHeight="1" s="132" thickBot="1">
      <c r="AK458" s="90" t="n"/>
      <c r="AL458" s="87" t="inlineStr">
        <is>
          <t>Morgan Thompson</t>
        </is>
      </c>
      <c r="AM458" s="87" t="inlineStr">
        <is>
          <t>mthompson@safestreets.com</t>
        </is>
      </c>
      <c r="AN458" s="87" t="inlineStr">
        <is>
          <t>User</t>
        </is>
      </c>
      <c r="AO458" s="87" t="inlineStr">
        <is>
          <t>Yes</t>
        </is>
      </c>
      <c r="AP458" s="88" t="n">
        <v>76</v>
      </c>
      <c r="AQ458" s="89" t="n">
        <v>6</v>
      </c>
    </row>
    <row r="459" ht="15.75" customHeight="1" s="132" thickBot="1">
      <c r="AK459" s="90" t="n"/>
      <c r="AL459" s="87" t="inlineStr">
        <is>
          <t>Mouli Ghose</t>
        </is>
      </c>
      <c r="AM459" s="87" t="inlineStr">
        <is>
          <t>mghose@safestreets.com</t>
        </is>
      </c>
      <c r="AN459" s="87" t="inlineStr">
        <is>
          <t>User</t>
        </is>
      </c>
      <c r="AO459" s="87" t="inlineStr">
        <is>
          <t>Yes</t>
        </is>
      </c>
      <c r="AP459" s="88" t="n">
        <v>77</v>
      </c>
      <c r="AQ459" s="89" t="n">
        <v>1</v>
      </c>
    </row>
    <row r="460" ht="15.75" customHeight="1" s="132" thickBot="1">
      <c r="AK460" s="90" t="n"/>
      <c r="AL460" s="87" t="inlineStr">
        <is>
          <t>Mykle Nixon</t>
        </is>
      </c>
      <c r="AM460" s="87" t="inlineStr">
        <is>
          <t>mnixon@safestreets.com</t>
        </is>
      </c>
      <c r="AN460" s="87" t="inlineStr">
        <is>
          <t>User</t>
        </is>
      </c>
      <c r="AO460" s="87" t="inlineStr">
        <is>
          <t>Yes</t>
        </is>
      </c>
      <c r="AP460" s="88" t="n">
        <v>77</v>
      </c>
      <c r="AQ460" s="89" t="n">
        <v>2</v>
      </c>
    </row>
    <row r="461" ht="15.75" customHeight="1" s="132" thickBot="1">
      <c r="AK461" s="90" t="n"/>
      <c r="AL461" s="87" t="inlineStr">
        <is>
          <t>Myles Dickson</t>
        </is>
      </c>
      <c r="AM461" s="87" t="inlineStr">
        <is>
          <t>mdickson@safestreets.com</t>
        </is>
      </c>
      <c r="AN461" s="87" t="inlineStr">
        <is>
          <t>User</t>
        </is>
      </c>
      <c r="AO461" s="87" t="inlineStr">
        <is>
          <t>Yes</t>
        </is>
      </c>
      <c r="AP461" s="88" t="n">
        <v>77</v>
      </c>
      <c r="AQ461" s="89" t="n">
        <v>3</v>
      </c>
    </row>
    <row r="462" ht="15.75" customHeight="1" s="132" thickBot="1">
      <c r="AK462" s="90" t="n"/>
      <c r="AL462" s="87" t="inlineStr">
        <is>
          <t>Nancy Cuevas</t>
        </is>
      </c>
      <c r="AM462" s="87" t="inlineStr">
        <is>
          <t>ncuevas@safestreets.com</t>
        </is>
      </c>
      <c r="AN462" s="87" t="inlineStr">
        <is>
          <t>User</t>
        </is>
      </c>
      <c r="AO462" s="87" t="inlineStr">
        <is>
          <t>Yes</t>
        </is>
      </c>
      <c r="AP462" s="88" t="n">
        <v>77</v>
      </c>
      <c r="AQ462" s="89" t="n">
        <v>4</v>
      </c>
    </row>
    <row r="463" ht="15.75" customHeight="1" s="132" thickBot="1">
      <c r="AK463" s="90" t="n"/>
      <c r="AL463" s="87" t="inlineStr">
        <is>
          <t>Nancy Fitzpatrick</t>
        </is>
      </c>
      <c r="AM463" s="87" t="inlineStr">
        <is>
          <t>nfitzpatrick@safestreets.com</t>
        </is>
      </c>
      <c r="AN463" s="87" t="inlineStr">
        <is>
          <t>User</t>
        </is>
      </c>
      <c r="AO463" s="87" t="inlineStr">
        <is>
          <t>Yes</t>
        </is>
      </c>
      <c r="AP463" s="88" t="n">
        <v>77</v>
      </c>
      <c r="AQ463" s="89" t="n">
        <v>5</v>
      </c>
    </row>
    <row r="464" ht="15.75" customHeight="1" s="132" thickBot="1">
      <c r="AK464" s="90" t="n"/>
      <c r="AL464" s="87" t="inlineStr">
        <is>
          <t>Nancy Panama</t>
        </is>
      </c>
      <c r="AM464" s="87" t="inlineStr">
        <is>
          <t>npanama@safestreets.com</t>
        </is>
      </c>
      <c r="AN464" s="87" t="inlineStr">
        <is>
          <t>User</t>
        </is>
      </c>
      <c r="AO464" s="87" t="inlineStr">
        <is>
          <t>Yes</t>
        </is>
      </c>
      <c r="AP464" s="88" t="n">
        <v>77</v>
      </c>
      <c r="AQ464" s="89" t="n">
        <v>6</v>
      </c>
    </row>
    <row r="465" ht="15.75" customHeight="1" s="132" thickBot="1">
      <c r="AK465" s="90" t="n"/>
      <c r="AL465" s="87" t="inlineStr">
        <is>
          <t>Nathan Cleverly</t>
        </is>
      </c>
      <c r="AM465" s="87" t="inlineStr">
        <is>
          <t>ncleverly@safestreets.com</t>
        </is>
      </c>
      <c r="AN465" s="87" t="inlineStr">
        <is>
          <t>User</t>
        </is>
      </c>
      <c r="AO465" s="87" t="inlineStr">
        <is>
          <t>Yes</t>
        </is>
      </c>
      <c r="AP465" s="88" t="n">
        <v>78</v>
      </c>
      <c r="AQ465" s="89" t="n">
        <v>1</v>
      </c>
    </row>
    <row r="466" ht="15.75" customHeight="1" s="132" thickBot="1">
      <c r="AK466" s="90" t="n"/>
      <c r="AL466" s="87" t="inlineStr">
        <is>
          <t>Nathan Russell</t>
        </is>
      </c>
      <c r="AM466" s="87" t="inlineStr">
        <is>
          <t>nrussell@safestreets.com</t>
        </is>
      </c>
      <c r="AN466" s="87" t="inlineStr">
        <is>
          <t>User</t>
        </is>
      </c>
      <c r="AO466" s="87" t="inlineStr">
        <is>
          <t>Yes</t>
        </is>
      </c>
      <c r="AP466" s="88" t="n">
        <v>78</v>
      </c>
      <c r="AQ466" s="89" t="n">
        <v>2</v>
      </c>
    </row>
    <row r="467" ht="15.75" customHeight="1" s="132" thickBot="1">
      <c r="AK467" s="90" t="n"/>
      <c r="AL467" s="87" t="inlineStr">
        <is>
          <t>Nesly Leonvil</t>
        </is>
      </c>
      <c r="AM467" s="87" t="inlineStr">
        <is>
          <t>nleonvil@safestreets.com</t>
        </is>
      </c>
      <c r="AN467" s="87" t="inlineStr">
        <is>
          <t>User</t>
        </is>
      </c>
      <c r="AO467" s="87" t="inlineStr">
        <is>
          <t>Yes</t>
        </is>
      </c>
      <c r="AP467" s="88" t="n">
        <v>78</v>
      </c>
      <c r="AQ467" s="89" t="n">
        <v>3</v>
      </c>
    </row>
    <row r="468" ht="15.75" customHeight="1" s="132" thickBot="1">
      <c r="AK468" s="90" t="n"/>
      <c r="AL468" s="87" t="inlineStr">
        <is>
          <t>Nestor Sanchez</t>
        </is>
      </c>
      <c r="AM468" s="87" t="inlineStr">
        <is>
          <t>nsanchez@safestreets.com</t>
        </is>
      </c>
      <c r="AN468" s="87" t="inlineStr">
        <is>
          <t>User</t>
        </is>
      </c>
      <c r="AO468" s="87" t="inlineStr">
        <is>
          <t>Yes</t>
        </is>
      </c>
      <c r="AP468" s="88" t="n">
        <v>78</v>
      </c>
      <c r="AQ468" s="89" t="n">
        <v>4</v>
      </c>
    </row>
    <row r="469" ht="15.75" customHeight="1" s="132" thickBot="1">
      <c r="AK469" s="90" t="n"/>
      <c r="AL469" s="87" t="inlineStr">
        <is>
          <t>Nicholas Arredondo</t>
        </is>
      </c>
      <c r="AM469" s="87" t="inlineStr">
        <is>
          <t>narredondo@safestreets.com</t>
        </is>
      </c>
      <c r="AN469" s="87" t="inlineStr">
        <is>
          <t>User</t>
        </is>
      </c>
      <c r="AO469" s="87" t="inlineStr">
        <is>
          <t>Yes</t>
        </is>
      </c>
      <c r="AP469" s="88" t="n">
        <v>78</v>
      </c>
      <c r="AQ469" s="89" t="n">
        <v>5</v>
      </c>
    </row>
    <row r="470" ht="15.75" customHeight="1" s="132" thickBot="1">
      <c r="AK470" s="90" t="n"/>
      <c r="AL470" s="87" t="inlineStr">
        <is>
          <t>Nicholas Domingues</t>
        </is>
      </c>
      <c r="AM470" s="87" t="inlineStr">
        <is>
          <t>ndomingues@safestreets.com</t>
        </is>
      </c>
      <c r="AN470" s="87" t="inlineStr">
        <is>
          <t>User</t>
        </is>
      </c>
      <c r="AO470" s="87" t="inlineStr">
        <is>
          <t>Yes</t>
        </is>
      </c>
      <c r="AP470" s="88" t="n">
        <v>78</v>
      </c>
      <c r="AQ470" s="89" t="n">
        <v>6</v>
      </c>
    </row>
    <row r="471" ht="15.75" customHeight="1" s="132" thickBot="1">
      <c r="AK471" s="90" t="n"/>
      <c r="AL471" s="87" t="inlineStr">
        <is>
          <t>Nicholas Emery</t>
        </is>
      </c>
      <c r="AM471" s="87" t="inlineStr">
        <is>
          <t>nemery@safestreets.com</t>
        </is>
      </c>
      <c r="AN471" s="87" t="inlineStr">
        <is>
          <t>User</t>
        </is>
      </c>
      <c r="AO471" s="87" t="inlineStr">
        <is>
          <t>Yes</t>
        </is>
      </c>
      <c r="AP471" s="88" t="n">
        <v>79</v>
      </c>
      <c r="AQ471" s="89" t="n">
        <v>1</v>
      </c>
    </row>
    <row r="472" ht="15.75" customHeight="1" s="132" thickBot="1">
      <c r="AK472" s="90" t="n"/>
      <c r="AL472" s="87" t="inlineStr">
        <is>
          <t>Nicholas Johnson</t>
        </is>
      </c>
      <c r="AM472" s="87" t="inlineStr">
        <is>
          <t>njohnson@safestreets.com</t>
        </is>
      </c>
      <c r="AN472" s="87" t="inlineStr">
        <is>
          <t>User</t>
        </is>
      </c>
      <c r="AO472" s="87" t="inlineStr">
        <is>
          <t>Yes</t>
        </is>
      </c>
      <c r="AP472" s="88" t="n">
        <v>79</v>
      </c>
      <c r="AQ472" s="89" t="n">
        <v>2</v>
      </c>
    </row>
    <row r="473" ht="15.75" customHeight="1" s="132" thickBot="1">
      <c r="AK473" s="90" t="n"/>
      <c r="AL473" s="87" t="inlineStr">
        <is>
          <t>Nick Santoro</t>
        </is>
      </c>
      <c r="AM473" s="87" t="inlineStr">
        <is>
          <t>nsantoro@safestreets.com</t>
        </is>
      </c>
      <c r="AN473" s="87" t="inlineStr">
        <is>
          <t>User</t>
        </is>
      </c>
      <c r="AO473" s="87" t="inlineStr">
        <is>
          <t>Yes</t>
        </is>
      </c>
      <c r="AP473" s="88" t="n">
        <v>79</v>
      </c>
      <c r="AQ473" s="89" t="n">
        <v>3</v>
      </c>
    </row>
    <row r="474" ht="15.75" customHeight="1" s="132" thickBot="1">
      <c r="AK474" s="90" t="n"/>
      <c r="AL474" s="87" t="inlineStr">
        <is>
          <t>Nicky Sepulveda</t>
        </is>
      </c>
      <c r="AM474" s="87" t="inlineStr">
        <is>
          <t>nsepulveda@safestreets.com</t>
        </is>
      </c>
      <c r="AN474" s="87" t="inlineStr">
        <is>
          <t>User</t>
        </is>
      </c>
      <c r="AO474" s="87" t="inlineStr">
        <is>
          <t>Yes</t>
        </is>
      </c>
      <c r="AP474" s="88" t="n">
        <v>79</v>
      </c>
      <c r="AQ474" s="89" t="n">
        <v>4</v>
      </c>
    </row>
    <row r="475" ht="15.75" customHeight="1" s="132" thickBot="1">
      <c r="AK475" s="90" t="n"/>
      <c r="AL475" s="87" t="inlineStr">
        <is>
          <t>Nicolas Sosa</t>
        </is>
      </c>
      <c r="AM475" s="87" t="inlineStr">
        <is>
          <t>nsosa@safestreets.com</t>
        </is>
      </c>
      <c r="AN475" s="87" t="inlineStr">
        <is>
          <t>User</t>
        </is>
      </c>
      <c r="AO475" s="87" t="inlineStr">
        <is>
          <t>Yes</t>
        </is>
      </c>
      <c r="AP475" s="88" t="n">
        <v>79</v>
      </c>
      <c r="AQ475" s="89" t="n">
        <v>5</v>
      </c>
    </row>
    <row r="476" ht="15.75" customHeight="1" s="132" thickBot="1">
      <c r="AK476" s="90" t="n"/>
      <c r="AL476" s="87" t="inlineStr">
        <is>
          <t>Nicole Taylor</t>
        </is>
      </c>
      <c r="AM476" s="87" t="inlineStr">
        <is>
          <t>ntaylor@safestreets.com</t>
        </is>
      </c>
      <c r="AN476" s="87" t="inlineStr">
        <is>
          <t>User</t>
        </is>
      </c>
      <c r="AO476" s="87" t="inlineStr">
        <is>
          <t>Yes</t>
        </is>
      </c>
      <c r="AP476" s="88" t="n">
        <v>79</v>
      </c>
      <c r="AQ476" s="89" t="n">
        <v>6</v>
      </c>
    </row>
    <row r="477" ht="15.75" customHeight="1" s="132" thickBot="1">
      <c r="AK477" s="90" t="n"/>
      <c r="AL477" s="87" t="inlineStr">
        <is>
          <t>Noble Bey</t>
        </is>
      </c>
      <c r="AM477" s="87" t="inlineStr">
        <is>
          <t>nbey@safestreets.com</t>
        </is>
      </c>
      <c r="AN477" s="87" t="inlineStr">
        <is>
          <t>User</t>
        </is>
      </c>
      <c r="AO477" s="87" t="inlineStr">
        <is>
          <t>Yes</t>
        </is>
      </c>
      <c r="AP477" s="88" t="n">
        <v>80</v>
      </c>
      <c r="AQ477" s="89" t="n">
        <v>1</v>
      </c>
    </row>
    <row r="478" ht="15.75" customHeight="1" s="132" thickBot="1">
      <c r="AK478" s="90" t="n"/>
      <c r="AL478" s="87" t="inlineStr">
        <is>
          <t>Norma Camacho</t>
        </is>
      </c>
      <c r="AM478" s="87" t="inlineStr">
        <is>
          <t>ncamacho@safestreets.com</t>
        </is>
      </c>
      <c r="AN478" s="87" t="inlineStr">
        <is>
          <t>User</t>
        </is>
      </c>
      <c r="AO478" s="87" t="inlineStr">
        <is>
          <t>Yes</t>
        </is>
      </c>
      <c r="AP478" s="88" t="n">
        <v>80</v>
      </c>
      <c r="AQ478" s="89" t="n">
        <v>2</v>
      </c>
    </row>
    <row r="479" ht="15.75" customHeight="1" s="132" thickBot="1">
      <c r="AK479" s="90" t="n"/>
      <c r="AL479" s="87" t="inlineStr">
        <is>
          <t>Nyan Miller</t>
        </is>
      </c>
      <c r="AM479" s="87" t="inlineStr">
        <is>
          <t>nmiller@safestreets.com</t>
        </is>
      </c>
      <c r="AN479" s="87" t="inlineStr">
        <is>
          <t>User</t>
        </is>
      </c>
      <c r="AO479" s="87" t="inlineStr">
        <is>
          <t>Yes</t>
        </is>
      </c>
      <c r="AP479" s="88" t="n">
        <v>80</v>
      </c>
      <c r="AQ479" s="89" t="n">
        <v>3</v>
      </c>
    </row>
    <row r="480" ht="15.75" customHeight="1" s="132" thickBot="1">
      <c r="AK480" s="90" t="n"/>
      <c r="AL480" s="87" t="inlineStr">
        <is>
          <t>Ola Stowers</t>
        </is>
      </c>
      <c r="AM480" s="87" t="inlineStr">
        <is>
          <t>ostowers@safestreets.com</t>
        </is>
      </c>
      <c r="AN480" s="87" t="inlineStr">
        <is>
          <t>User</t>
        </is>
      </c>
      <c r="AO480" s="87" t="inlineStr">
        <is>
          <t>Yes</t>
        </is>
      </c>
      <c r="AP480" s="88" t="n">
        <v>80</v>
      </c>
      <c r="AQ480" s="89" t="n">
        <v>4</v>
      </c>
    </row>
    <row r="481" ht="15.75" customHeight="1" s="132" thickBot="1">
      <c r="AK481" s="90" t="n"/>
      <c r="AL481" s="87" t="inlineStr">
        <is>
          <t>Olga Waterworth</t>
        </is>
      </c>
      <c r="AM481" s="87" t="inlineStr">
        <is>
          <t>owaterworth@safestreets.com</t>
        </is>
      </c>
      <c r="AN481" s="87" t="inlineStr">
        <is>
          <t>User</t>
        </is>
      </c>
      <c r="AO481" s="87" t="inlineStr">
        <is>
          <t>Yes</t>
        </is>
      </c>
      <c r="AP481" s="88" t="n">
        <v>80</v>
      </c>
      <c r="AQ481" s="89" t="n">
        <v>5</v>
      </c>
    </row>
    <row r="482" ht="15.75" customHeight="1" s="132" thickBot="1">
      <c r="AK482" s="90" t="n"/>
      <c r="AL482" s="87" t="inlineStr">
        <is>
          <t>Olivia McKamey</t>
        </is>
      </c>
      <c r="AM482" s="87" t="inlineStr">
        <is>
          <t>omckamey@safestreets.com</t>
        </is>
      </c>
      <c r="AN482" s="87" t="inlineStr">
        <is>
          <t>User</t>
        </is>
      </c>
      <c r="AO482" s="87" t="inlineStr">
        <is>
          <t>Yes</t>
        </is>
      </c>
      <c r="AP482" s="88" t="n">
        <v>80</v>
      </c>
      <c r="AQ482" s="89" t="n">
        <v>6</v>
      </c>
    </row>
    <row r="483" ht="15.75" customHeight="1" s="132" thickBot="1">
      <c r="AK483" s="90" t="n"/>
      <c r="AL483" s="87" t="inlineStr">
        <is>
          <t>Orihah Tanuvasa</t>
        </is>
      </c>
      <c r="AM483" s="87" t="inlineStr">
        <is>
          <t>otanuvasa@safestreets.com</t>
        </is>
      </c>
      <c r="AN483" s="87" t="inlineStr">
        <is>
          <t>User</t>
        </is>
      </c>
      <c r="AO483" s="87" t="inlineStr">
        <is>
          <t>Yes</t>
        </is>
      </c>
      <c r="AP483" s="88" t="n">
        <v>81</v>
      </c>
      <c r="AQ483" s="89" t="n">
        <v>1</v>
      </c>
    </row>
    <row r="484" ht="15.75" customHeight="1" s="132" thickBot="1">
      <c r="AK484" s="90" t="n"/>
      <c r="AL484" s="87" t="inlineStr">
        <is>
          <t>Orlando Morel</t>
        </is>
      </c>
      <c r="AM484" s="87" t="inlineStr">
        <is>
          <t>omorel@safestreets.com</t>
        </is>
      </c>
      <c r="AN484" s="87" t="inlineStr">
        <is>
          <t>User</t>
        </is>
      </c>
      <c r="AO484" s="87" t="inlineStr">
        <is>
          <t>Yes</t>
        </is>
      </c>
      <c r="AP484" s="88" t="n">
        <v>81</v>
      </c>
      <c r="AQ484" s="89" t="n">
        <v>2</v>
      </c>
    </row>
    <row r="485" ht="15.75" customHeight="1" s="132" thickBot="1">
      <c r="AK485" s="90" t="n"/>
      <c r="AL485" s="87" t="inlineStr">
        <is>
          <t>Osama Loza</t>
        </is>
      </c>
      <c r="AM485" s="87" t="inlineStr">
        <is>
          <t>oloza@safestreets.com</t>
        </is>
      </c>
      <c r="AN485" s="87" t="inlineStr">
        <is>
          <t>User</t>
        </is>
      </c>
      <c r="AO485" s="87" t="inlineStr">
        <is>
          <t>Yes</t>
        </is>
      </c>
      <c r="AP485" s="88" t="n">
        <v>81</v>
      </c>
      <c r="AQ485" s="89" t="n">
        <v>3</v>
      </c>
    </row>
    <row r="486" ht="15.75" customHeight="1" s="132" thickBot="1">
      <c r="AK486" s="90" t="n"/>
      <c r="AL486" s="87" t="inlineStr">
        <is>
          <t>Oscar Ponce</t>
        </is>
      </c>
      <c r="AM486" s="87" t="inlineStr">
        <is>
          <t>oponce@safestreets.com</t>
        </is>
      </c>
      <c r="AN486" s="87" t="inlineStr">
        <is>
          <t>User</t>
        </is>
      </c>
      <c r="AO486" s="87" t="inlineStr">
        <is>
          <t>Yes</t>
        </is>
      </c>
      <c r="AP486" s="88" t="n">
        <v>81</v>
      </c>
      <c r="AQ486" s="89" t="n">
        <v>4</v>
      </c>
    </row>
    <row r="487" ht="15.75" customHeight="1" s="132" thickBot="1">
      <c r="AK487" s="90" t="n"/>
      <c r="AL487" s="87" t="inlineStr">
        <is>
          <t>Osiris Hidalgo</t>
        </is>
      </c>
      <c r="AM487" s="87" t="inlineStr">
        <is>
          <t>ohidalgo@safestreets.com</t>
        </is>
      </c>
      <c r="AN487" s="87" t="inlineStr">
        <is>
          <t>User</t>
        </is>
      </c>
      <c r="AO487" s="87" t="inlineStr">
        <is>
          <t>Yes</t>
        </is>
      </c>
      <c r="AP487" s="88" t="n">
        <v>81</v>
      </c>
      <c r="AQ487" s="89" t="n">
        <v>5</v>
      </c>
    </row>
    <row r="488" ht="15.75" customHeight="1" s="132" thickBot="1">
      <c r="AK488" s="90" t="n"/>
      <c r="AL488" s="87" t="inlineStr">
        <is>
          <t>Osman Koroma</t>
        </is>
      </c>
      <c r="AM488" s="87" t="inlineStr">
        <is>
          <t>okoroma@safestreets.com</t>
        </is>
      </c>
      <c r="AN488" s="87" t="inlineStr">
        <is>
          <t>User</t>
        </is>
      </c>
      <c r="AO488" s="87" t="inlineStr">
        <is>
          <t>Yes</t>
        </is>
      </c>
      <c r="AP488" s="88" t="n">
        <v>81</v>
      </c>
      <c r="AQ488" s="89" t="n">
        <v>6</v>
      </c>
    </row>
    <row r="489" ht="15.75" customHeight="1" s="132" thickBot="1">
      <c r="AK489" s="90" t="n"/>
      <c r="AL489" s="87" t="inlineStr">
        <is>
          <t>Owl Couch</t>
        </is>
      </c>
      <c r="AM489" s="87" t="inlineStr">
        <is>
          <t>ocouch@safestreets.com</t>
        </is>
      </c>
      <c r="AN489" s="87" t="inlineStr">
        <is>
          <t>User</t>
        </is>
      </c>
      <c r="AO489" s="87" t="inlineStr">
        <is>
          <t>Yes</t>
        </is>
      </c>
      <c r="AP489" s="88" t="n">
        <v>82</v>
      </c>
      <c r="AQ489" s="89" t="n">
        <v>1</v>
      </c>
    </row>
    <row r="490" ht="15.75" customHeight="1" s="132" thickBot="1">
      <c r="AK490" s="90" t="n"/>
      <c r="AL490" s="87" t="inlineStr">
        <is>
          <t>Patrick Barriffe</t>
        </is>
      </c>
      <c r="AM490" s="87" t="inlineStr">
        <is>
          <t>pbarriffe@safestreets.com</t>
        </is>
      </c>
      <c r="AN490" s="87" t="inlineStr">
        <is>
          <t>User</t>
        </is>
      </c>
      <c r="AO490" s="87" t="inlineStr">
        <is>
          <t>Yes</t>
        </is>
      </c>
      <c r="AP490" s="88" t="n">
        <v>82</v>
      </c>
      <c r="AQ490" s="89" t="n">
        <v>2</v>
      </c>
    </row>
    <row r="491" ht="15.75" customHeight="1" s="132" thickBot="1">
      <c r="AK491" s="90" t="n"/>
      <c r="AL491" s="87" t="inlineStr">
        <is>
          <t>Patrick Best</t>
        </is>
      </c>
      <c r="AM491" s="87" t="inlineStr">
        <is>
          <t>pbest@safestreets.com</t>
        </is>
      </c>
      <c r="AN491" s="87" t="inlineStr">
        <is>
          <t>User</t>
        </is>
      </c>
      <c r="AO491" s="87" t="inlineStr">
        <is>
          <t>Yes</t>
        </is>
      </c>
      <c r="AP491" s="88" t="n">
        <v>82</v>
      </c>
      <c r="AQ491" s="89" t="n">
        <v>3</v>
      </c>
    </row>
    <row r="492" ht="15.75" customHeight="1" s="132" thickBot="1">
      <c r="AK492" s="90" t="n"/>
      <c r="AL492" s="87" t="inlineStr">
        <is>
          <t>Patrick Thomas</t>
        </is>
      </c>
      <c r="AM492" s="87" t="inlineStr">
        <is>
          <t>pthomas@safestreets.com</t>
        </is>
      </c>
      <c r="AN492" s="87" t="inlineStr">
        <is>
          <t>User</t>
        </is>
      </c>
      <c r="AO492" s="87" t="inlineStr">
        <is>
          <t>Yes</t>
        </is>
      </c>
      <c r="AP492" s="88" t="n">
        <v>82</v>
      </c>
      <c r="AQ492" s="89" t="n">
        <v>4</v>
      </c>
    </row>
    <row r="493" ht="15.75" customHeight="1" s="132" thickBot="1">
      <c r="AK493" s="90" t="n"/>
      <c r="AL493" s="87" t="inlineStr">
        <is>
          <t>Paul Kroff</t>
        </is>
      </c>
      <c r="AM493" s="87" t="inlineStr">
        <is>
          <t>pkroff@safestreets.com</t>
        </is>
      </c>
      <c r="AN493" s="87" t="inlineStr">
        <is>
          <t>User</t>
        </is>
      </c>
      <c r="AO493" s="87" t="inlineStr">
        <is>
          <t>Yes</t>
        </is>
      </c>
      <c r="AP493" s="88" t="n">
        <v>82</v>
      </c>
      <c r="AQ493" s="89" t="n">
        <v>5</v>
      </c>
    </row>
    <row r="494" ht="15.75" customHeight="1" s="132" thickBot="1">
      <c r="AK494" s="90" t="n"/>
      <c r="AL494" s="87" t="inlineStr">
        <is>
          <t>Paul Powers</t>
        </is>
      </c>
      <c r="AM494" s="87" t="inlineStr">
        <is>
          <t>ppowers@safestreets.com</t>
        </is>
      </c>
      <c r="AN494" s="87" t="inlineStr">
        <is>
          <t>User</t>
        </is>
      </c>
      <c r="AO494" s="87" t="inlineStr">
        <is>
          <t>Yes</t>
        </is>
      </c>
      <c r="AP494" s="88" t="n">
        <v>82</v>
      </c>
      <c r="AQ494" s="89" t="n">
        <v>6</v>
      </c>
    </row>
    <row r="495" ht="15.75" customHeight="1" s="132" thickBot="1">
      <c r="AK495" s="90" t="n"/>
      <c r="AL495" s="87" t="inlineStr">
        <is>
          <t>Paul Simmons</t>
        </is>
      </c>
      <c r="AM495" s="87" t="inlineStr">
        <is>
          <t>psimmons@safestreets.com</t>
        </is>
      </c>
      <c r="AN495" s="87" t="inlineStr">
        <is>
          <t>User</t>
        </is>
      </c>
      <c r="AO495" s="87" t="inlineStr">
        <is>
          <t>Yes</t>
        </is>
      </c>
      <c r="AP495" s="88" t="n">
        <v>83</v>
      </c>
      <c r="AQ495" s="89" t="n">
        <v>1</v>
      </c>
    </row>
    <row r="496" ht="15.75" customHeight="1" s="132" thickBot="1">
      <c r="AK496" s="90" t="n"/>
      <c r="AL496" s="87" t="inlineStr">
        <is>
          <t>Paul Terry</t>
        </is>
      </c>
      <c r="AM496" s="87" t="inlineStr">
        <is>
          <t>pterry@safestreets.com</t>
        </is>
      </c>
      <c r="AN496" s="87" t="inlineStr">
        <is>
          <t>User</t>
        </is>
      </c>
      <c r="AO496" s="87" t="inlineStr">
        <is>
          <t>Yes</t>
        </is>
      </c>
      <c r="AP496" s="88" t="n">
        <v>83</v>
      </c>
      <c r="AQ496" s="89" t="n">
        <v>2</v>
      </c>
    </row>
    <row r="497" ht="15.75" customHeight="1" s="132" thickBot="1">
      <c r="AK497" s="90" t="n"/>
      <c r="AL497" s="87" t="inlineStr">
        <is>
          <t>Paul Valenzuela</t>
        </is>
      </c>
      <c r="AM497" s="87" t="inlineStr">
        <is>
          <t>pvalenzuela@safestreets.com</t>
        </is>
      </c>
      <c r="AN497" s="87" t="inlineStr">
        <is>
          <t>User</t>
        </is>
      </c>
      <c r="AO497" s="87" t="inlineStr">
        <is>
          <t>Yes</t>
        </is>
      </c>
      <c r="AP497" s="88" t="n">
        <v>83</v>
      </c>
      <c r="AQ497" s="89" t="n">
        <v>3</v>
      </c>
    </row>
    <row r="498" ht="15.75" customHeight="1" s="132" thickBot="1">
      <c r="AK498" s="90" t="n"/>
      <c r="AL498" s="87" t="inlineStr">
        <is>
          <t>Paul Welker</t>
        </is>
      </c>
      <c r="AM498" s="87" t="inlineStr">
        <is>
          <t>pwelker@safestreets.com</t>
        </is>
      </c>
      <c r="AN498" s="87" t="inlineStr">
        <is>
          <t>User</t>
        </is>
      </c>
      <c r="AO498" s="87" t="inlineStr">
        <is>
          <t>Yes</t>
        </is>
      </c>
      <c r="AP498" s="88" t="n">
        <v>83</v>
      </c>
      <c r="AQ498" s="89" t="n">
        <v>4</v>
      </c>
    </row>
    <row r="499" ht="15.75" customHeight="1" s="132" thickBot="1">
      <c r="AK499" s="90" t="n"/>
      <c r="AL499" s="87" t="inlineStr">
        <is>
          <t>Pawel Sudol</t>
        </is>
      </c>
      <c r="AM499" s="87" t="inlineStr">
        <is>
          <t>psudol@safestreets.com</t>
        </is>
      </c>
      <c r="AN499" s="87" t="inlineStr">
        <is>
          <t>User</t>
        </is>
      </c>
      <c r="AO499" s="87" t="inlineStr">
        <is>
          <t>Yes</t>
        </is>
      </c>
      <c r="AP499" s="88" t="n">
        <v>83</v>
      </c>
      <c r="AQ499" s="89" t="n">
        <v>5</v>
      </c>
    </row>
    <row r="500" ht="15.75" customHeight="1" s="132" thickBot="1">
      <c r="AK500" s="90" t="n"/>
      <c r="AL500" s="87" t="inlineStr">
        <is>
          <t>Pedro Thong</t>
        </is>
      </c>
      <c r="AM500" s="87" t="inlineStr">
        <is>
          <t>pthong@safestreets.com</t>
        </is>
      </c>
      <c r="AN500" s="87" t="inlineStr">
        <is>
          <t>User</t>
        </is>
      </c>
      <c r="AO500" s="87" t="inlineStr">
        <is>
          <t>Yes</t>
        </is>
      </c>
      <c r="AP500" s="88" t="n">
        <v>83</v>
      </c>
      <c r="AQ500" s="89" t="n">
        <v>6</v>
      </c>
    </row>
    <row r="501" ht="15.75" customHeight="1" s="132" thickBot="1">
      <c r="AK501" s="90" t="n"/>
      <c r="AL501" s="87" t="inlineStr">
        <is>
          <t>Philip Doorly</t>
        </is>
      </c>
      <c r="AM501" s="87" t="inlineStr">
        <is>
          <t>pdoorly@safestreets.com</t>
        </is>
      </c>
      <c r="AN501" s="87" t="inlineStr">
        <is>
          <t>User</t>
        </is>
      </c>
      <c r="AO501" s="87" t="inlineStr">
        <is>
          <t>Yes</t>
        </is>
      </c>
      <c r="AP501" s="88" t="n">
        <v>84</v>
      </c>
      <c r="AQ501" s="89" t="n">
        <v>1</v>
      </c>
    </row>
    <row r="502" ht="15.75" customHeight="1" s="132" thickBot="1">
      <c r="AK502" s="90" t="n"/>
      <c r="AL502" s="87" t="inlineStr">
        <is>
          <t>Quadre Mosley</t>
        </is>
      </c>
      <c r="AM502" s="87" t="inlineStr">
        <is>
          <t>qmosley@safestreets.com</t>
        </is>
      </c>
      <c r="AN502" s="87" t="inlineStr">
        <is>
          <t>User</t>
        </is>
      </c>
      <c r="AO502" s="87" t="inlineStr">
        <is>
          <t>Yes</t>
        </is>
      </c>
      <c r="AP502" s="88" t="n">
        <v>84</v>
      </c>
      <c r="AQ502" s="89" t="n">
        <v>2</v>
      </c>
    </row>
    <row r="503" ht="15.75" customHeight="1" s="132" thickBot="1">
      <c r="AK503" s="90" t="n"/>
      <c r="AL503" s="87" t="inlineStr">
        <is>
          <t>Rachel Dvorak</t>
        </is>
      </c>
      <c r="AM503" s="87" t="inlineStr">
        <is>
          <t>rdvorak@safestreets.com</t>
        </is>
      </c>
      <c r="AN503" s="87" t="inlineStr">
        <is>
          <t>User</t>
        </is>
      </c>
      <c r="AO503" s="87" t="inlineStr">
        <is>
          <t>Yes</t>
        </is>
      </c>
      <c r="AP503" s="88" t="n">
        <v>84</v>
      </c>
      <c r="AQ503" s="89" t="n">
        <v>3</v>
      </c>
    </row>
    <row r="504" ht="15.75" customHeight="1" s="132" thickBot="1">
      <c r="AK504" s="90" t="n"/>
      <c r="AL504" s="87" t="inlineStr">
        <is>
          <t>Rachel Stewart</t>
        </is>
      </c>
      <c r="AM504" s="87" t="inlineStr">
        <is>
          <t>rstewart@safestreets.com</t>
        </is>
      </c>
      <c r="AN504" s="87" t="inlineStr">
        <is>
          <t>User</t>
        </is>
      </c>
      <c r="AO504" s="87" t="inlineStr">
        <is>
          <t>Yes</t>
        </is>
      </c>
      <c r="AP504" s="88" t="n">
        <v>84</v>
      </c>
      <c r="AQ504" s="89" t="n">
        <v>4</v>
      </c>
    </row>
    <row r="505" ht="15.75" customHeight="1" s="132" thickBot="1">
      <c r="AK505" s="90" t="n"/>
      <c r="AL505" s="87" t="inlineStr">
        <is>
          <t>Rafael Ortiz-Marino</t>
        </is>
      </c>
      <c r="AM505" s="87" t="inlineStr">
        <is>
          <t>rortizmarino@safestreets.com</t>
        </is>
      </c>
      <c r="AN505" s="87" t="inlineStr">
        <is>
          <t>User</t>
        </is>
      </c>
      <c r="AO505" s="87" t="inlineStr">
        <is>
          <t>Yes</t>
        </is>
      </c>
      <c r="AP505" s="88" t="n">
        <v>84</v>
      </c>
      <c r="AQ505" s="89" t="n">
        <v>5</v>
      </c>
    </row>
    <row r="506" ht="15.75" customHeight="1" s="132" thickBot="1">
      <c r="AK506" s="90" t="n"/>
      <c r="AL506" s="87" t="inlineStr">
        <is>
          <t>Rafael Rosario-Quezada</t>
        </is>
      </c>
      <c r="AM506" s="87" t="inlineStr">
        <is>
          <t>rrosario@safestreets.com</t>
        </is>
      </c>
      <c r="AN506" s="87" t="inlineStr">
        <is>
          <t>User</t>
        </is>
      </c>
      <c r="AO506" s="87" t="inlineStr">
        <is>
          <t>Yes</t>
        </is>
      </c>
      <c r="AP506" s="88" t="n">
        <v>84</v>
      </c>
      <c r="AQ506" s="89" t="n">
        <v>6</v>
      </c>
    </row>
    <row r="507" ht="15.75" customHeight="1" s="132" thickBot="1">
      <c r="AK507" s="90" t="n"/>
      <c r="AL507" s="87" t="inlineStr">
        <is>
          <t>Ramon Macias</t>
        </is>
      </c>
      <c r="AM507" s="87" t="inlineStr">
        <is>
          <t>ramacias@safestreets.com</t>
        </is>
      </c>
      <c r="AN507" s="87" t="inlineStr">
        <is>
          <t>User</t>
        </is>
      </c>
      <c r="AO507" s="87" t="inlineStr">
        <is>
          <t>Yes</t>
        </is>
      </c>
      <c r="AP507" s="88" t="n">
        <v>85</v>
      </c>
      <c r="AQ507" s="89" t="n">
        <v>1</v>
      </c>
    </row>
    <row r="508" ht="15.75" customHeight="1" s="132" thickBot="1">
      <c r="AK508" s="90" t="n"/>
      <c r="AL508" s="87" t="inlineStr">
        <is>
          <t>Randy Masulonis</t>
        </is>
      </c>
      <c r="AM508" s="87" t="inlineStr">
        <is>
          <t>rmasulonis@safestreets.com</t>
        </is>
      </c>
      <c r="AN508" s="87" t="inlineStr">
        <is>
          <t>User</t>
        </is>
      </c>
      <c r="AO508" s="87" t="inlineStr">
        <is>
          <t>Yes</t>
        </is>
      </c>
      <c r="AP508" s="88" t="n">
        <v>85</v>
      </c>
      <c r="AQ508" s="89" t="n">
        <v>2</v>
      </c>
    </row>
    <row r="509" ht="15.75" customHeight="1" s="132" thickBot="1">
      <c r="AK509" s="90" t="n"/>
      <c r="AL509" s="87" t="inlineStr">
        <is>
          <t>Raphael Buissereth</t>
        </is>
      </c>
      <c r="AM509" s="87" t="inlineStr">
        <is>
          <t>rbuissereth@safestreets.com</t>
        </is>
      </c>
      <c r="AN509" s="87" t="inlineStr">
        <is>
          <t>User</t>
        </is>
      </c>
      <c r="AO509" s="87" t="inlineStr">
        <is>
          <t>Yes</t>
        </is>
      </c>
      <c r="AP509" s="88" t="n">
        <v>85</v>
      </c>
      <c r="AQ509" s="89" t="n">
        <v>3</v>
      </c>
    </row>
    <row r="510" ht="15.75" customHeight="1" s="132" thickBot="1">
      <c r="AK510" s="90" t="n"/>
      <c r="AL510" s="87" t="inlineStr">
        <is>
          <t>Rashaud Jones</t>
        </is>
      </c>
      <c r="AM510" s="87" t="inlineStr">
        <is>
          <t>rajones@safestreets.com</t>
        </is>
      </c>
      <c r="AN510" s="87" t="inlineStr">
        <is>
          <t>User</t>
        </is>
      </c>
      <c r="AO510" s="87" t="inlineStr">
        <is>
          <t>Yes</t>
        </is>
      </c>
      <c r="AP510" s="88" t="n">
        <v>85</v>
      </c>
      <c r="AQ510" s="89" t="n">
        <v>4</v>
      </c>
    </row>
    <row r="511" ht="15.75" customHeight="1" s="132" thickBot="1">
      <c r="AK511" s="90" t="n"/>
      <c r="AL511" s="87" t="inlineStr">
        <is>
          <t>Ray Macias</t>
        </is>
      </c>
      <c r="AM511" s="87" t="inlineStr">
        <is>
          <t>rmacias@safestreets.com</t>
        </is>
      </c>
      <c r="AN511" s="87" t="inlineStr">
        <is>
          <t>User</t>
        </is>
      </c>
      <c r="AO511" s="87" t="inlineStr">
        <is>
          <t>Yes</t>
        </is>
      </c>
      <c r="AP511" s="88" t="n">
        <v>85</v>
      </c>
      <c r="AQ511" s="89" t="n">
        <v>5</v>
      </c>
    </row>
    <row r="512" ht="15.75" customHeight="1" s="132" thickBot="1">
      <c r="AK512" s="90" t="n"/>
      <c r="AL512" s="87" t="inlineStr">
        <is>
          <t>Reid Nimmer</t>
        </is>
      </c>
      <c r="AM512" s="87" t="inlineStr">
        <is>
          <t>rnimmer@safestreets.com</t>
        </is>
      </c>
      <c r="AN512" s="87" t="inlineStr">
        <is>
          <t>User</t>
        </is>
      </c>
      <c r="AO512" s="87" t="inlineStr">
        <is>
          <t>Yes</t>
        </is>
      </c>
      <c r="AP512" s="88" t="n">
        <v>85</v>
      </c>
      <c r="AQ512" s="89" t="n">
        <v>6</v>
      </c>
    </row>
    <row r="513" ht="15.75" customHeight="1" s="132" thickBot="1">
      <c r="AK513" s="90" t="n"/>
      <c r="AL513" s="87" t="inlineStr">
        <is>
          <t>Rhonda Fleming</t>
        </is>
      </c>
      <c r="AM513" s="87" t="inlineStr">
        <is>
          <t>rfleming@safestreets.com</t>
        </is>
      </c>
      <c r="AN513" s="87" t="inlineStr">
        <is>
          <t>User</t>
        </is>
      </c>
      <c r="AO513" s="87" t="inlineStr">
        <is>
          <t>Yes</t>
        </is>
      </c>
      <c r="AP513" s="88" t="n">
        <v>86</v>
      </c>
      <c r="AQ513" s="89" t="n">
        <v>1</v>
      </c>
    </row>
    <row r="514" ht="15.75" customHeight="1" s="132" thickBot="1">
      <c r="AK514" s="90" t="n"/>
      <c r="AL514" s="87" t="inlineStr">
        <is>
          <t>Ricardo Gabriel Luaces</t>
        </is>
      </c>
      <c r="AM514" s="87" t="inlineStr">
        <is>
          <t>rluaces@safestreets.com</t>
        </is>
      </c>
      <c r="AN514" s="87" t="inlineStr">
        <is>
          <t>User</t>
        </is>
      </c>
      <c r="AO514" s="87" t="inlineStr">
        <is>
          <t>Yes</t>
        </is>
      </c>
      <c r="AP514" s="88" t="n">
        <v>86</v>
      </c>
      <c r="AQ514" s="89" t="n">
        <v>2</v>
      </c>
    </row>
    <row r="515" ht="15.75" customHeight="1" s="132" thickBot="1">
      <c r="AK515" s="90" t="n"/>
      <c r="AL515" s="87" t="inlineStr">
        <is>
          <t>Richard Ballard</t>
        </is>
      </c>
      <c r="AM515" s="87" t="inlineStr">
        <is>
          <t>rballard@safestreets.com</t>
        </is>
      </c>
      <c r="AN515" s="87" t="inlineStr">
        <is>
          <t>User</t>
        </is>
      </c>
      <c r="AO515" s="87" t="inlineStr">
        <is>
          <t>Yes</t>
        </is>
      </c>
      <c r="AP515" s="88" t="n">
        <v>86</v>
      </c>
      <c r="AQ515" s="89" t="n">
        <v>3</v>
      </c>
    </row>
    <row r="516" ht="15.75" customHeight="1" s="132" thickBot="1">
      <c r="AK516" s="90" t="n"/>
      <c r="AL516" s="87" t="inlineStr">
        <is>
          <t>Richard Berggren</t>
        </is>
      </c>
      <c r="AM516" s="87" t="inlineStr">
        <is>
          <t>rberggren@safestreets.com</t>
        </is>
      </c>
      <c r="AN516" s="87" t="inlineStr">
        <is>
          <t>User</t>
        </is>
      </c>
      <c r="AO516" s="87" t="inlineStr">
        <is>
          <t>Yes</t>
        </is>
      </c>
      <c r="AP516" s="88" t="n">
        <v>86</v>
      </c>
      <c r="AQ516" s="89" t="n">
        <v>4</v>
      </c>
    </row>
    <row r="517" ht="15.75" customHeight="1" s="132" thickBot="1">
      <c r="AK517" s="90" t="n"/>
      <c r="AL517" s="87" t="inlineStr">
        <is>
          <t>Richard Fries</t>
        </is>
      </c>
      <c r="AM517" s="87" t="inlineStr">
        <is>
          <t>rfries@safestreets.com</t>
        </is>
      </c>
      <c r="AN517" s="87" t="inlineStr">
        <is>
          <t>User</t>
        </is>
      </c>
      <c r="AO517" s="87" t="inlineStr">
        <is>
          <t>Yes</t>
        </is>
      </c>
      <c r="AP517" s="88" t="n">
        <v>86</v>
      </c>
      <c r="AQ517" s="89" t="n">
        <v>5</v>
      </c>
    </row>
    <row r="518" ht="15.75" customHeight="1" s="132" thickBot="1">
      <c r="AK518" s="90" t="n"/>
      <c r="AL518" s="87" t="inlineStr">
        <is>
          <t>Rich Hanosek</t>
        </is>
      </c>
      <c r="AM518" s="87" t="inlineStr">
        <is>
          <t>rhanosek@safestreets.com</t>
        </is>
      </c>
      <c r="AN518" s="87" t="inlineStr">
        <is>
          <t>User</t>
        </is>
      </c>
      <c r="AO518" s="87" t="inlineStr">
        <is>
          <t>Yes</t>
        </is>
      </c>
      <c r="AP518" s="88" t="n">
        <v>86</v>
      </c>
      <c r="AQ518" s="89" t="n">
        <v>6</v>
      </c>
    </row>
    <row r="519" ht="15.75" customHeight="1" s="132" thickBot="1">
      <c r="AK519" s="90" t="n"/>
      <c r="AL519" s="87" t="inlineStr">
        <is>
          <t>Richmond Ford</t>
        </is>
      </c>
      <c r="AM519" s="87" t="inlineStr">
        <is>
          <t>rford@safestreets.com</t>
        </is>
      </c>
      <c r="AN519" s="87" t="inlineStr">
        <is>
          <t>User</t>
        </is>
      </c>
      <c r="AO519" s="87" t="inlineStr">
        <is>
          <t>Yes</t>
        </is>
      </c>
      <c r="AP519" s="88" t="n">
        <v>87</v>
      </c>
      <c r="AQ519" s="89" t="n">
        <v>1</v>
      </c>
    </row>
    <row r="520" ht="15.75" customHeight="1" s="132" thickBot="1">
      <c r="AK520" s="90" t="n"/>
      <c r="AL520" s="87" t="inlineStr">
        <is>
          <t>Riley Glover</t>
        </is>
      </c>
      <c r="AM520" s="87" t="inlineStr">
        <is>
          <t>rglover@safestreets.com</t>
        </is>
      </c>
      <c r="AN520" s="87" t="inlineStr">
        <is>
          <t>User</t>
        </is>
      </c>
      <c r="AO520" s="87" t="inlineStr">
        <is>
          <t>Yes</t>
        </is>
      </c>
      <c r="AP520" s="88" t="n">
        <v>87</v>
      </c>
      <c r="AQ520" s="89" t="n">
        <v>2</v>
      </c>
    </row>
    <row r="521" ht="15.75" customHeight="1" s="132" thickBot="1">
      <c r="AK521" s="90" t="n"/>
      <c r="AL521" s="87" t="inlineStr">
        <is>
          <t>Robb Willhide</t>
        </is>
      </c>
      <c r="AM521" s="87" t="inlineStr">
        <is>
          <t>rwillhide@safestreets.com</t>
        </is>
      </c>
      <c r="AN521" s="87" t="inlineStr">
        <is>
          <t>User</t>
        </is>
      </c>
      <c r="AO521" s="87" t="inlineStr">
        <is>
          <t>Yes</t>
        </is>
      </c>
      <c r="AP521" s="88" t="n">
        <v>87</v>
      </c>
      <c r="AQ521" s="89" t="n">
        <v>3</v>
      </c>
    </row>
    <row r="522" ht="15.75" customHeight="1" s="132" thickBot="1">
      <c r="AK522" s="90" t="n"/>
      <c r="AL522" s="87" t="inlineStr">
        <is>
          <t>Robert Alvarez</t>
        </is>
      </c>
      <c r="AM522" s="87" t="inlineStr">
        <is>
          <t>ralvarez@safestreets.com</t>
        </is>
      </c>
      <c r="AN522" s="87" t="inlineStr">
        <is>
          <t>User</t>
        </is>
      </c>
      <c r="AO522" s="87" t="inlineStr">
        <is>
          <t>Yes</t>
        </is>
      </c>
      <c r="AP522" s="88" t="n">
        <v>87</v>
      </c>
      <c r="AQ522" s="89" t="n">
        <v>4</v>
      </c>
    </row>
    <row r="523" ht="15.75" customHeight="1" s="132" thickBot="1">
      <c r="AK523" s="90" t="n"/>
      <c r="AL523" s="87" t="inlineStr">
        <is>
          <t>Robert Deflorin</t>
        </is>
      </c>
      <c r="AM523" s="87" t="inlineStr">
        <is>
          <t>rdeflorin@safestreets.com</t>
        </is>
      </c>
      <c r="AN523" s="87" t="inlineStr">
        <is>
          <t>User</t>
        </is>
      </c>
      <c r="AO523" s="87" t="inlineStr">
        <is>
          <t>Yes</t>
        </is>
      </c>
      <c r="AP523" s="88" t="n">
        <v>87</v>
      </c>
      <c r="AQ523" s="89" t="n">
        <v>5</v>
      </c>
    </row>
    <row r="524" ht="15.75" customHeight="1" s="132" thickBot="1">
      <c r="AK524" s="90" t="n"/>
      <c r="AL524" s="87" t="inlineStr">
        <is>
          <t>Robert Harnish</t>
        </is>
      </c>
      <c r="AM524" s="87" t="inlineStr">
        <is>
          <t>rharnish@safestreets.com</t>
        </is>
      </c>
      <c r="AN524" s="87" t="inlineStr">
        <is>
          <t>User</t>
        </is>
      </c>
      <c r="AO524" s="87" t="inlineStr">
        <is>
          <t>Yes</t>
        </is>
      </c>
      <c r="AP524" s="88" t="n">
        <v>87</v>
      </c>
      <c r="AQ524" s="89" t="n">
        <v>6</v>
      </c>
    </row>
    <row r="525" ht="15.75" customHeight="1" s="132" thickBot="1">
      <c r="AK525" s="90" t="n"/>
      <c r="AL525" s="87" t="inlineStr">
        <is>
          <t>Roberto Frias</t>
        </is>
      </c>
      <c r="AM525" s="87" t="inlineStr">
        <is>
          <t>rfrias@safestreets.com</t>
        </is>
      </c>
      <c r="AN525" s="87" t="inlineStr">
        <is>
          <t>User</t>
        </is>
      </c>
      <c r="AO525" s="87" t="inlineStr">
        <is>
          <t>Yes</t>
        </is>
      </c>
      <c r="AP525" s="88" t="n">
        <v>88</v>
      </c>
      <c r="AQ525" s="89" t="n">
        <v>1</v>
      </c>
    </row>
    <row r="526" ht="15.75" customHeight="1" s="132" thickBot="1">
      <c r="AK526" s="90" t="n"/>
      <c r="AL526" s="87" t="inlineStr">
        <is>
          <t>Robert Rose</t>
        </is>
      </c>
      <c r="AM526" s="87" t="inlineStr">
        <is>
          <t>rrose@safestreets.com</t>
        </is>
      </c>
      <c r="AN526" s="87" t="inlineStr">
        <is>
          <t>User</t>
        </is>
      </c>
      <c r="AO526" s="87" t="inlineStr">
        <is>
          <t>Yes</t>
        </is>
      </c>
      <c r="AP526" s="88" t="n">
        <v>88</v>
      </c>
      <c r="AQ526" s="89" t="n">
        <v>2</v>
      </c>
    </row>
    <row r="527" ht="15.75" customHeight="1" s="132" thickBot="1">
      <c r="AK527" s="90" t="n"/>
      <c r="AL527" s="87" t="inlineStr">
        <is>
          <t>Robert Szabo</t>
        </is>
      </c>
      <c r="AM527" s="87" t="inlineStr">
        <is>
          <t>rszabo@safestreets.com</t>
        </is>
      </c>
      <c r="AN527" s="87" t="inlineStr">
        <is>
          <t>User</t>
        </is>
      </c>
      <c r="AO527" s="87" t="inlineStr">
        <is>
          <t>Yes</t>
        </is>
      </c>
      <c r="AP527" s="88" t="n">
        <v>88</v>
      </c>
      <c r="AQ527" s="89" t="n">
        <v>3</v>
      </c>
    </row>
    <row r="528" ht="15.75" customHeight="1" s="132" thickBot="1">
      <c r="AK528" s="90" t="n"/>
      <c r="AL528" s="87" t="inlineStr">
        <is>
          <t>Rodney Campbell</t>
        </is>
      </c>
      <c r="AM528" s="87" t="inlineStr">
        <is>
          <t>rcampbell@safestreets.com</t>
        </is>
      </c>
      <c r="AN528" s="87" t="inlineStr">
        <is>
          <t>User</t>
        </is>
      </c>
      <c r="AO528" s="87" t="inlineStr">
        <is>
          <t>Yes</t>
        </is>
      </c>
      <c r="AP528" s="88" t="n">
        <v>88</v>
      </c>
      <c r="AQ528" s="89" t="n">
        <v>4</v>
      </c>
    </row>
    <row r="529" ht="15.75" customHeight="1" s="132" thickBot="1">
      <c r="AK529" s="90" t="n"/>
      <c r="AL529" s="87" t="inlineStr">
        <is>
          <t>Rodney Clarkson</t>
        </is>
      </c>
      <c r="AM529" s="87" t="inlineStr">
        <is>
          <t>rclarkson@safestreets.com</t>
        </is>
      </c>
      <c r="AN529" s="87" t="inlineStr">
        <is>
          <t>User</t>
        </is>
      </c>
      <c r="AO529" s="87" t="inlineStr">
        <is>
          <t>Yes</t>
        </is>
      </c>
      <c r="AP529" s="88" t="n">
        <v>88</v>
      </c>
      <c r="AQ529" s="89" t="n">
        <v>5</v>
      </c>
    </row>
    <row r="530" ht="15.75" customHeight="1" s="132" thickBot="1">
      <c r="AK530" s="90" t="n"/>
      <c r="AL530" s="87" t="inlineStr">
        <is>
          <t>Rodolfo Arroyo</t>
        </is>
      </c>
      <c r="AM530" s="87" t="inlineStr">
        <is>
          <t>rarroyo@safestreets.com</t>
        </is>
      </c>
      <c r="AN530" s="87" t="inlineStr">
        <is>
          <t>User</t>
        </is>
      </c>
      <c r="AO530" s="87" t="inlineStr">
        <is>
          <t>Yes</t>
        </is>
      </c>
      <c r="AP530" s="88" t="n">
        <v>88</v>
      </c>
      <c r="AQ530" s="89" t="n">
        <v>6</v>
      </c>
    </row>
    <row r="531" ht="15.75" customHeight="1" s="132" thickBot="1">
      <c r="AK531" s="90" t="n"/>
      <c r="AL531" s="87" t="inlineStr">
        <is>
          <t>Rodrigo Nugent</t>
        </is>
      </c>
      <c r="AM531" s="87" t="inlineStr">
        <is>
          <t>rnugent@safestreets.com</t>
        </is>
      </c>
      <c r="AN531" s="87" t="inlineStr">
        <is>
          <t>User</t>
        </is>
      </c>
      <c r="AO531" s="87" t="inlineStr">
        <is>
          <t>Yes</t>
        </is>
      </c>
      <c r="AP531" s="88" t="n">
        <v>89</v>
      </c>
      <c r="AQ531" s="89" t="n">
        <v>1</v>
      </c>
    </row>
    <row r="532" ht="15.75" customHeight="1" s="132" thickBot="1">
      <c r="AK532" s="90" t="n"/>
      <c r="AL532" s="87" t="inlineStr">
        <is>
          <t>Rodrigo Renteria</t>
        </is>
      </c>
      <c r="AM532" s="87" t="inlineStr">
        <is>
          <t>rrenteria@safestreets.com</t>
        </is>
      </c>
      <c r="AN532" s="87" t="inlineStr">
        <is>
          <t>User</t>
        </is>
      </c>
      <c r="AO532" s="87" t="inlineStr">
        <is>
          <t>Yes</t>
        </is>
      </c>
      <c r="AP532" s="88" t="n">
        <v>89</v>
      </c>
      <c r="AQ532" s="89" t="n">
        <v>2</v>
      </c>
    </row>
    <row r="533" ht="15.75" customHeight="1" s="132" thickBot="1">
      <c r="AK533" s="90" t="n"/>
      <c r="AL533" s="87" t="inlineStr">
        <is>
          <t>Roger Clawson</t>
        </is>
      </c>
      <c r="AM533" s="87" t="inlineStr">
        <is>
          <t>rclawson@safestreets.com</t>
        </is>
      </c>
      <c r="AN533" s="87" t="inlineStr">
        <is>
          <t>User</t>
        </is>
      </c>
      <c r="AO533" s="87" t="inlineStr">
        <is>
          <t>Yes</t>
        </is>
      </c>
      <c r="AP533" s="88" t="n">
        <v>89</v>
      </c>
      <c r="AQ533" s="89" t="n">
        <v>3</v>
      </c>
    </row>
    <row r="534" ht="15.75" customHeight="1" s="132" thickBot="1">
      <c r="AK534" s="90" t="n"/>
      <c r="AL534" s="87" t="inlineStr">
        <is>
          <t>Ronald Brown</t>
        </is>
      </c>
      <c r="AM534" s="87" t="inlineStr">
        <is>
          <t>rbrown@safestreets.com</t>
        </is>
      </c>
      <c r="AN534" s="87" t="inlineStr">
        <is>
          <t>User</t>
        </is>
      </c>
      <c r="AO534" s="87" t="inlineStr">
        <is>
          <t>Yes</t>
        </is>
      </c>
      <c r="AP534" s="88" t="n">
        <v>89</v>
      </c>
      <c r="AQ534" s="89" t="n">
        <v>4</v>
      </c>
    </row>
    <row r="535" ht="15.75" customHeight="1" s="132" thickBot="1">
      <c r="AK535" s="90" t="n"/>
      <c r="AL535" s="87" t="inlineStr">
        <is>
          <t>Ronald Hollandsworth</t>
        </is>
      </c>
      <c r="AM535" s="87" t="inlineStr">
        <is>
          <t>rhollandsworth@safestreets.com</t>
        </is>
      </c>
      <c r="AN535" s="87" t="inlineStr">
        <is>
          <t>User</t>
        </is>
      </c>
      <c r="AO535" s="87" t="inlineStr">
        <is>
          <t>Yes</t>
        </is>
      </c>
      <c r="AP535" s="88" t="n">
        <v>89</v>
      </c>
      <c r="AQ535" s="89" t="n">
        <v>5</v>
      </c>
    </row>
    <row r="536" ht="15.75" customHeight="1" s="132" thickBot="1">
      <c r="AK536" s="90" t="n"/>
      <c r="AL536" s="87" t="inlineStr">
        <is>
          <t>Ronald Marcelino</t>
        </is>
      </c>
      <c r="AM536" s="87" t="inlineStr">
        <is>
          <t>rmarcelino@safestreets.com</t>
        </is>
      </c>
      <c r="AN536" s="87" t="inlineStr">
        <is>
          <t>User</t>
        </is>
      </c>
      <c r="AO536" s="87" t="inlineStr">
        <is>
          <t>Yes</t>
        </is>
      </c>
      <c r="AP536" s="88" t="n">
        <v>89</v>
      </c>
      <c r="AQ536" s="89" t="n">
        <v>6</v>
      </c>
    </row>
    <row r="537" ht="15.75" customHeight="1" s="132" thickBot="1">
      <c r="AK537" s="90" t="n"/>
      <c r="AL537" s="87" t="inlineStr">
        <is>
          <t>Ronie Monteiro</t>
        </is>
      </c>
      <c r="AM537" s="87" t="inlineStr">
        <is>
          <t>rmonteiro@safestreets.com</t>
        </is>
      </c>
      <c r="AN537" s="87" t="inlineStr">
        <is>
          <t>User</t>
        </is>
      </c>
      <c r="AO537" s="87" t="inlineStr">
        <is>
          <t>Yes</t>
        </is>
      </c>
      <c r="AP537" s="88" t="n">
        <v>90</v>
      </c>
      <c r="AQ537" s="89" t="n">
        <v>1</v>
      </c>
    </row>
    <row r="538" ht="15.75" customHeight="1" s="132" thickBot="1">
      <c r="AK538" s="90" t="n"/>
      <c r="AL538" s="87" t="inlineStr">
        <is>
          <t>Ron Kallam</t>
        </is>
      </c>
      <c r="AM538" s="87" t="inlineStr">
        <is>
          <t>rkallam@safestreets.com</t>
        </is>
      </c>
      <c r="AN538" s="87" t="inlineStr">
        <is>
          <t>User</t>
        </is>
      </c>
      <c r="AO538" s="87" t="inlineStr">
        <is>
          <t>Yes</t>
        </is>
      </c>
      <c r="AP538" s="88" t="n">
        <v>90</v>
      </c>
      <c r="AQ538" s="89" t="n">
        <v>2</v>
      </c>
    </row>
    <row r="539" ht="15.75" customHeight="1" s="132" thickBot="1">
      <c r="AK539" s="90" t="n"/>
      <c r="AL539" s="87" t="inlineStr">
        <is>
          <t>Ronnie Gardner</t>
        </is>
      </c>
      <c r="AM539" s="87" t="inlineStr">
        <is>
          <t>rgardner@safestreets.com</t>
        </is>
      </c>
      <c r="AN539" s="87" t="inlineStr">
        <is>
          <t>User</t>
        </is>
      </c>
      <c r="AO539" s="87" t="inlineStr">
        <is>
          <t>Yes</t>
        </is>
      </c>
      <c r="AP539" s="88" t="n">
        <v>90</v>
      </c>
      <c r="AQ539" s="89" t="n">
        <v>3</v>
      </c>
    </row>
    <row r="540" ht="15.75" customHeight="1" s="132" thickBot="1">
      <c r="AK540" s="90" t="n"/>
      <c r="AL540" s="87" t="inlineStr">
        <is>
          <t>Rose Dipasquale</t>
        </is>
      </c>
      <c r="AM540" s="87" t="inlineStr">
        <is>
          <t>rdipasquale@safestreets.com</t>
        </is>
      </c>
      <c r="AN540" s="87" t="inlineStr">
        <is>
          <t>User</t>
        </is>
      </c>
      <c r="AO540" s="87" t="inlineStr">
        <is>
          <t>Yes</t>
        </is>
      </c>
      <c r="AP540" s="88" t="n">
        <v>90</v>
      </c>
      <c r="AQ540" s="89" t="n">
        <v>4</v>
      </c>
    </row>
    <row r="541" ht="15.75" customHeight="1" s="132" thickBot="1">
      <c r="AK541" s="90" t="n"/>
      <c r="AL541" s="87" t="inlineStr">
        <is>
          <t>rperez@safestreets.com</t>
        </is>
      </c>
      <c r="AM541" s="87" t="inlineStr">
        <is>
          <t>rperez@safestreets.com</t>
        </is>
      </c>
      <c r="AN541" s="87" t="inlineStr">
        <is>
          <t>User</t>
        </is>
      </c>
      <c r="AO541" s="87" t="inlineStr">
        <is>
          <t>Yes</t>
        </is>
      </c>
      <c r="AP541" s="88" t="n">
        <v>90</v>
      </c>
      <c r="AQ541" s="89" t="n">
        <v>5</v>
      </c>
    </row>
    <row r="542" ht="15.75" customHeight="1" s="132" thickBot="1">
      <c r="AK542" s="90" t="n"/>
      <c r="AL542" s="87" t="inlineStr">
        <is>
          <t>Ruben Memmott</t>
        </is>
      </c>
      <c r="AM542" s="87" t="inlineStr">
        <is>
          <t>rmemmott@safestreets.com</t>
        </is>
      </c>
      <c r="AN542" s="87" t="inlineStr">
        <is>
          <t>User</t>
        </is>
      </c>
      <c r="AO542" s="87" t="inlineStr">
        <is>
          <t>Yes</t>
        </is>
      </c>
      <c r="AP542" s="88" t="n">
        <v>90</v>
      </c>
      <c r="AQ542" s="89" t="n">
        <v>6</v>
      </c>
    </row>
    <row r="543" ht="15.75" customHeight="1" s="132" thickBot="1">
      <c r="AK543" s="90" t="n"/>
      <c r="AL543" s="87" t="inlineStr">
        <is>
          <t>Ruben Ramirez</t>
        </is>
      </c>
      <c r="AM543" s="87" t="inlineStr">
        <is>
          <t>rramirez@safestreets.com</t>
        </is>
      </c>
      <c r="AN543" s="87" t="inlineStr">
        <is>
          <t>User</t>
        </is>
      </c>
      <c r="AO543" s="87" t="inlineStr">
        <is>
          <t>Yes</t>
        </is>
      </c>
      <c r="AP543" s="88" t="n">
        <v>91</v>
      </c>
      <c r="AQ543" s="89" t="n">
        <v>1</v>
      </c>
    </row>
    <row r="544" ht="15.75" customHeight="1" s="132" thickBot="1">
      <c r="AK544" s="90" t="n"/>
      <c r="AL544" s="87" t="inlineStr">
        <is>
          <t>Ryan Ansley</t>
        </is>
      </c>
      <c r="AM544" s="87" t="inlineStr">
        <is>
          <t>ransley@safestreets.com</t>
        </is>
      </c>
      <c r="AN544" s="87" t="inlineStr">
        <is>
          <t>User</t>
        </is>
      </c>
      <c r="AO544" s="87" t="inlineStr">
        <is>
          <t>Yes</t>
        </is>
      </c>
      <c r="AP544" s="88" t="n">
        <v>91</v>
      </c>
      <c r="AQ544" s="89" t="n">
        <v>2</v>
      </c>
    </row>
    <row r="545" ht="15.75" customHeight="1" s="132" thickBot="1">
      <c r="AK545" s="90" t="n"/>
      <c r="AL545" s="87" t="inlineStr">
        <is>
          <t>Ryan Molloy</t>
        </is>
      </c>
      <c r="AM545" s="87" t="inlineStr">
        <is>
          <t>rmolloy@safestreets.com</t>
        </is>
      </c>
      <c r="AN545" s="87" t="inlineStr">
        <is>
          <t>User</t>
        </is>
      </c>
      <c r="AO545" s="87" t="inlineStr">
        <is>
          <t>Yes</t>
        </is>
      </c>
      <c r="AP545" s="88" t="n">
        <v>91</v>
      </c>
      <c r="AQ545" s="89" t="n">
        <v>3</v>
      </c>
    </row>
    <row r="546" ht="15.75" customHeight="1" s="132" thickBot="1">
      <c r="AK546" s="90" t="n"/>
      <c r="AL546" s="87" t="inlineStr">
        <is>
          <t>Rylie Lansford</t>
        </is>
      </c>
      <c r="AM546" s="87" t="inlineStr">
        <is>
          <t>rlansford@safestreets.com</t>
        </is>
      </c>
      <c r="AN546" s="87" t="inlineStr">
        <is>
          <t>User</t>
        </is>
      </c>
      <c r="AO546" s="87" t="inlineStr">
        <is>
          <t>Yes</t>
        </is>
      </c>
      <c r="AP546" s="88" t="n">
        <v>91</v>
      </c>
      <c r="AQ546" s="89" t="n">
        <v>4</v>
      </c>
    </row>
    <row r="547" ht="15.75" customHeight="1" s="132" thickBot="1">
      <c r="AK547" s="90" t="n"/>
      <c r="AL547" s="87" t="inlineStr">
        <is>
          <t>Sam Singh</t>
        </is>
      </c>
      <c r="AM547" s="87" t="inlineStr">
        <is>
          <t>ssingh@safestreets.com</t>
        </is>
      </c>
      <c r="AN547" s="87" t="inlineStr">
        <is>
          <t>User</t>
        </is>
      </c>
      <c r="AO547" s="87" t="inlineStr">
        <is>
          <t>Yes</t>
        </is>
      </c>
      <c r="AP547" s="88" t="n">
        <v>91</v>
      </c>
      <c r="AQ547" s="89" t="n">
        <v>5</v>
      </c>
    </row>
    <row r="548" ht="15.75" customHeight="1" s="132" thickBot="1">
      <c r="AK548" s="90" t="n"/>
      <c r="AL548" s="87" t="inlineStr">
        <is>
          <t>Samuel Parkinson</t>
        </is>
      </c>
      <c r="AM548" s="87" t="inlineStr">
        <is>
          <t>sparkinson@safestreets.com</t>
        </is>
      </c>
      <c r="AN548" s="87" t="inlineStr">
        <is>
          <t>User</t>
        </is>
      </c>
      <c r="AO548" s="87" t="inlineStr">
        <is>
          <t>Yes</t>
        </is>
      </c>
      <c r="AP548" s="88" t="n">
        <v>91</v>
      </c>
      <c r="AQ548" s="89" t="n">
        <v>6</v>
      </c>
    </row>
    <row r="549" ht="15.75" customHeight="1" s="132" thickBot="1">
      <c r="AK549" s="90" t="inlineStr">
        <is>
          <t>Row4</t>
        </is>
      </c>
      <c r="AL549" s="87" t="inlineStr">
        <is>
          <t>Sandeep Rahul</t>
        </is>
      </c>
      <c r="AM549" s="87" t="inlineStr">
        <is>
          <t>srahul@safestreets.com</t>
        </is>
      </c>
      <c r="AN549" s="87" t="inlineStr">
        <is>
          <t>User</t>
        </is>
      </c>
      <c r="AO549" s="87" t="inlineStr">
        <is>
          <t>Yes</t>
        </is>
      </c>
      <c r="AP549" s="88" t="n">
        <v>92</v>
      </c>
      <c r="AQ549" s="89" t="n">
        <v>1</v>
      </c>
    </row>
    <row r="550" ht="15.75" customHeight="1" s="132" thickBot="1">
      <c r="AK550" s="90" t="n"/>
      <c r="AL550" s="87" t="inlineStr">
        <is>
          <t>Sandie Labille</t>
        </is>
      </c>
      <c r="AM550" s="87" t="inlineStr">
        <is>
          <t>slabille@safestreets.com</t>
        </is>
      </c>
      <c r="AN550" s="87" t="inlineStr">
        <is>
          <t>User</t>
        </is>
      </c>
      <c r="AO550" s="87" t="inlineStr">
        <is>
          <t>Yes</t>
        </is>
      </c>
      <c r="AP550" s="88" t="n">
        <v>92</v>
      </c>
      <c r="AQ550" s="89" t="n">
        <v>2</v>
      </c>
    </row>
    <row r="551" ht="15.75" customHeight="1" s="132" thickBot="1">
      <c r="AK551" s="90" t="n"/>
      <c r="AL551" s="87" t="inlineStr">
        <is>
          <t>Sarah Kal</t>
        </is>
      </c>
      <c r="AM551" s="87" t="inlineStr">
        <is>
          <t>skal@safestreets.com</t>
        </is>
      </c>
      <c r="AN551" s="87" t="inlineStr">
        <is>
          <t>User</t>
        </is>
      </c>
      <c r="AO551" s="87" t="inlineStr">
        <is>
          <t>Yes</t>
        </is>
      </c>
      <c r="AP551" s="88" t="n">
        <v>92</v>
      </c>
      <c r="AQ551" s="89" t="n">
        <v>3</v>
      </c>
    </row>
    <row r="552" ht="15.75" customHeight="1" s="132" thickBot="1">
      <c r="AK552" s="90" t="n"/>
      <c r="AL552" s="87" t="inlineStr">
        <is>
          <t>Scott Fairbairn</t>
        </is>
      </c>
      <c r="AM552" s="87" t="inlineStr">
        <is>
          <t>sfairbairn@safestreets.com</t>
        </is>
      </c>
      <c r="AN552" s="87" t="inlineStr">
        <is>
          <t>User</t>
        </is>
      </c>
      <c r="AO552" s="87" t="inlineStr">
        <is>
          <t>Yes</t>
        </is>
      </c>
      <c r="AP552" s="88" t="n">
        <v>92</v>
      </c>
      <c r="AQ552" s="89" t="n">
        <v>4</v>
      </c>
    </row>
    <row r="553" ht="15.75" customHeight="1" s="132" thickBot="1">
      <c r="AK553" s="90" t="n"/>
      <c r="AL553" s="87" t="inlineStr">
        <is>
          <t>Sean Barnhouse</t>
        </is>
      </c>
      <c r="AM553" s="87" t="inlineStr">
        <is>
          <t>sbarnhouse@safestreets.com</t>
        </is>
      </c>
      <c r="AN553" s="87" t="inlineStr">
        <is>
          <t>User</t>
        </is>
      </c>
      <c r="AO553" s="87" t="inlineStr">
        <is>
          <t>Yes</t>
        </is>
      </c>
      <c r="AP553" s="88" t="n">
        <v>92</v>
      </c>
      <c r="AQ553" s="89" t="n">
        <v>5</v>
      </c>
    </row>
    <row r="554" ht="15.75" customHeight="1" s="132" thickBot="1">
      <c r="AK554" s="90" t="n"/>
      <c r="AL554" s="87" t="inlineStr">
        <is>
          <t>Sean Ries</t>
        </is>
      </c>
      <c r="AM554" s="87" t="inlineStr">
        <is>
          <t>sries@safestreets.com</t>
        </is>
      </c>
      <c r="AN554" s="87" t="inlineStr">
        <is>
          <t>User</t>
        </is>
      </c>
      <c r="AO554" s="87" t="inlineStr">
        <is>
          <t>Yes</t>
        </is>
      </c>
      <c r="AP554" s="88" t="n">
        <v>92</v>
      </c>
      <c r="AQ554" s="89" t="n">
        <v>6</v>
      </c>
    </row>
    <row r="555" ht="15.75" customHeight="1" s="132" thickBot="1">
      <c r="AK555" s="90" t="n"/>
      <c r="AL555" s="87" t="inlineStr">
        <is>
          <t>Serena Carrion</t>
        </is>
      </c>
      <c r="AM555" s="87" t="inlineStr">
        <is>
          <t>scarrion@safestreets.com</t>
        </is>
      </c>
      <c r="AN555" s="87" t="inlineStr">
        <is>
          <t>User</t>
        </is>
      </c>
      <c r="AO555" s="87" t="inlineStr">
        <is>
          <t>Yes</t>
        </is>
      </c>
      <c r="AP555" s="88" t="n">
        <v>93</v>
      </c>
      <c r="AQ555" s="89" t="n">
        <v>1</v>
      </c>
    </row>
    <row r="556" ht="15.75" customHeight="1" s="132" thickBot="1">
      <c r="AK556" s="90" t="n"/>
      <c r="AL556" s="87" t="inlineStr">
        <is>
          <t>Shane Campbell</t>
        </is>
      </c>
      <c r="AM556" s="87" t="inlineStr">
        <is>
          <t>shcampbell@safestreets.com</t>
        </is>
      </c>
      <c r="AN556" s="87" t="inlineStr">
        <is>
          <t>User</t>
        </is>
      </c>
      <c r="AO556" s="87" t="inlineStr">
        <is>
          <t>Yes</t>
        </is>
      </c>
      <c r="AP556" s="88" t="n">
        <v>93</v>
      </c>
      <c r="AQ556" s="89" t="n">
        <v>2</v>
      </c>
    </row>
    <row r="557" ht="15.75" customHeight="1" s="132" thickBot="1">
      <c r="AK557" s="90" t="n"/>
      <c r="AL557" s="87" t="inlineStr">
        <is>
          <t>Shannon Holmes</t>
        </is>
      </c>
      <c r="AM557" s="87" t="inlineStr">
        <is>
          <t>sholmes@safestreets.com</t>
        </is>
      </c>
      <c r="AN557" s="87" t="inlineStr">
        <is>
          <t>User</t>
        </is>
      </c>
      <c r="AO557" s="87" t="inlineStr">
        <is>
          <t>Yes</t>
        </is>
      </c>
      <c r="AP557" s="88" t="n">
        <v>93</v>
      </c>
      <c r="AQ557" s="89" t="n">
        <v>3</v>
      </c>
    </row>
    <row r="558" ht="15.75" customHeight="1" s="132" thickBot="1">
      <c r="AK558" s="90" t="n"/>
      <c r="AL558" s="87" t="inlineStr">
        <is>
          <t>Shaquille Wactor</t>
        </is>
      </c>
      <c r="AM558" s="87" t="inlineStr">
        <is>
          <t>swactor@safestreets.com</t>
        </is>
      </c>
      <c r="AN558" s="87" t="inlineStr">
        <is>
          <t>User</t>
        </is>
      </c>
      <c r="AO558" s="87" t="inlineStr">
        <is>
          <t>Yes</t>
        </is>
      </c>
      <c r="AP558" s="88" t="n">
        <v>93</v>
      </c>
      <c r="AQ558" s="89" t="n">
        <v>4</v>
      </c>
    </row>
    <row r="559" ht="15.75" customHeight="1" s="132" thickBot="1">
      <c r="AK559" s="90" t="n"/>
      <c r="AL559" s="87" t="inlineStr">
        <is>
          <t>Sharon Agnew</t>
        </is>
      </c>
      <c r="AM559" s="87" t="inlineStr">
        <is>
          <t>sagnew@safestreets.com</t>
        </is>
      </c>
      <c r="AN559" s="87" t="inlineStr">
        <is>
          <t>User</t>
        </is>
      </c>
      <c r="AO559" s="87" t="inlineStr">
        <is>
          <t>Yes</t>
        </is>
      </c>
      <c r="AP559" s="88" t="n">
        <v>93</v>
      </c>
      <c r="AQ559" s="89" t="n">
        <v>5</v>
      </c>
    </row>
    <row r="560" ht="15.75" customHeight="1" s="132" thickBot="1">
      <c r="AK560" s="90" t="n"/>
      <c r="AL560" s="87" t="inlineStr">
        <is>
          <t>Shawn Nowlin</t>
        </is>
      </c>
      <c r="AM560" s="87" t="inlineStr">
        <is>
          <t>snowlin@safestreets.com</t>
        </is>
      </c>
      <c r="AN560" s="87" t="inlineStr">
        <is>
          <t>User</t>
        </is>
      </c>
      <c r="AO560" s="87" t="inlineStr">
        <is>
          <t>Yes</t>
        </is>
      </c>
      <c r="AP560" s="88" t="n">
        <v>93</v>
      </c>
      <c r="AQ560" s="89" t="n">
        <v>6</v>
      </c>
    </row>
    <row r="561" ht="15.75" customHeight="1" s="132" thickBot="1">
      <c r="AK561" s="90" t="n"/>
      <c r="AL561" s="87" t="inlineStr">
        <is>
          <t>Shawn Riley</t>
        </is>
      </c>
      <c r="AM561" s="87" t="inlineStr">
        <is>
          <t>sriley@safestreets.com</t>
        </is>
      </c>
      <c r="AN561" s="87" t="inlineStr">
        <is>
          <t>User</t>
        </is>
      </c>
      <c r="AO561" s="87" t="inlineStr">
        <is>
          <t>Yes</t>
        </is>
      </c>
      <c r="AP561" s="88" t="n">
        <v>94</v>
      </c>
      <c r="AQ561" s="89" t="n">
        <v>1</v>
      </c>
    </row>
    <row r="562" ht="15.75" customHeight="1" s="132" thickBot="1">
      <c r="AK562" s="90" t="n"/>
      <c r="AL562" s="87" t="inlineStr">
        <is>
          <t>Shayon Grider</t>
        </is>
      </c>
      <c r="AM562" s="87" t="inlineStr">
        <is>
          <t>sgrider@safestreets.com</t>
        </is>
      </c>
      <c r="AN562" s="87" t="inlineStr">
        <is>
          <t>User</t>
        </is>
      </c>
      <c r="AO562" s="87" t="inlineStr">
        <is>
          <t>Yes</t>
        </is>
      </c>
      <c r="AP562" s="88" t="n">
        <v>94</v>
      </c>
      <c r="AQ562" s="89" t="n">
        <v>2</v>
      </c>
    </row>
    <row r="563" ht="15.75" customHeight="1" s="132" thickBot="1">
      <c r="AK563" s="90" t="n"/>
      <c r="AL563" s="87" t="inlineStr">
        <is>
          <t>Sherry McCullough</t>
        </is>
      </c>
      <c r="AM563" s="87" t="inlineStr">
        <is>
          <t>sherry@pc-net.com</t>
        </is>
      </c>
      <c r="AN563" s="87" t="inlineStr">
        <is>
          <t>Administrator</t>
        </is>
      </c>
      <c r="AO563" s="87" t="inlineStr">
        <is>
          <t>Yes</t>
        </is>
      </c>
      <c r="AP563" s="88" t="n">
        <v>94</v>
      </c>
      <c r="AQ563" s="89" t="n">
        <v>3</v>
      </c>
    </row>
    <row r="564" ht="15.75" customHeight="1" s="132" thickBot="1">
      <c r="AK564" s="90" t="n"/>
      <c r="AL564" s="87" t="inlineStr">
        <is>
          <t>Sidney Cowans</t>
        </is>
      </c>
      <c r="AM564" s="87" t="inlineStr">
        <is>
          <t>scowans@safestreets.com</t>
        </is>
      </c>
      <c r="AN564" s="87" t="inlineStr">
        <is>
          <t>User</t>
        </is>
      </c>
      <c r="AO564" s="87" t="inlineStr">
        <is>
          <t>Yes</t>
        </is>
      </c>
      <c r="AP564" s="88" t="n">
        <v>94</v>
      </c>
      <c r="AQ564" s="89" t="n">
        <v>4</v>
      </c>
    </row>
    <row r="565" ht="15.75" customHeight="1" s="132" thickBot="1">
      <c r="AK565" s="90" t="n"/>
      <c r="AL565" s="87" t="inlineStr">
        <is>
          <t>Siria Olivero</t>
        </is>
      </c>
      <c r="AM565" s="87" t="inlineStr">
        <is>
          <t>solivero@safestreets.com</t>
        </is>
      </c>
      <c r="AN565" s="87" t="inlineStr">
        <is>
          <t>User</t>
        </is>
      </c>
      <c r="AO565" s="87" t="inlineStr">
        <is>
          <t>Yes</t>
        </is>
      </c>
      <c r="AP565" s="88" t="n">
        <v>94</v>
      </c>
      <c r="AQ565" s="89" t="n">
        <v>5</v>
      </c>
    </row>
    <row r="566" ht="15.75" customHeight="1" s="132" thickBot="1">
      <c r="AK566" s="90" t="n"/>
      <c r="AL566" s="87" t="inlineStr">
        <is>
          <t>Skyler Campbell</t>
        </is>
      </c>
      <c r="AM566" s="87" t="inlineStr">
        <is>
          <t>scampbell@safestreets.com</t>
        </is>
      </c>
      <c r="AN566" s="87" t="inlineStr">
        <is>
          <t>User</t>
        </is>
      </c>
      <c r="AO566" s="87" t="inlineStr">
        <is>
          <t>Yes</t>
        </is>
      </c>
      <c r="AP566" s="88" t="n">
        <v>94</v>
      </c>
      <c r="AQ566" s="89" t="n">
        <v>6</v>
      </c>
    </row>
    <row r="567" ht="15.75" customHeight="1" s="132" thickBot="1">
      <c r="AK567" s="90" t="n"/>
      <c r="AL567" s="87" t="inlineStr">
        <is>
          <t>Spencer Thomas</t>
        </is>
      </c>
      <c r="AM567" s="87" t="inlineStr">
        <is>
          <t>sthomas@safestreets.com</t>
        </is>
      </c>
      <c r="AN567" s="87" t="inlineStr">
        <is>
          <t>User</t>
        </is>
      </c>
      <c r="AO567" s="87" t="inlineStr">
        <is>
          <t>Yes</t>
        </is>
      </c>
      <c r="AP567" s="88" t="n">
        <v>95</v>
      </c>
      <c r="AQ567" s="89" t="n">
        <v>1</v>
      </c>
    </row>
    <row r="568" ht="15.75" customHeight="1" s="132" thickBot="1">
      <c r="AK568" s="90" t="n"/>
      <c r="AL568" s="87" t="inlineStr">
        <is>
          <t>Stanley Gaskins</t>
        </is>
      </c>
      <c r="AM568" s="87" t="inlineStr">
        <is>
          <t>sgaskins@safestreets.com</t>
        </is>
      </c>
      <c r="AN568" s="87" t="inlineStr">
        <is>
          <t>User</t>
        </is>
      </c>
      <c r="AO568" s="87" t="inlineStr">
        <is>
          <t>Yes</t>
        </is>
      </c>
      <c r="AP568" s="88" t="n">
        <v>95</v>
      </c>
      <c r="AQ568" s="89" t="n">
        <v>2</v>
      </c>
    </row>
    <row r="569" ht="15.75" customHeight="1" s="132" thickBot="1">
      <c r="AK569" s="90" t="n"/>
      <c r="AL569" s="87" t="inlineStr">
        <is>
          <t>Stephanie Rodriguez</t>
        </is>
      </c>
      <c r="AM569" s="87" t="inlineStr">
        <is>
          <t>srodriguez@safestreets.com</t>
        </is>
      </c>
      <c r="AN569" s="87" t="inlineStr">
        <is>
          <t>User</t>
        </is>
      </c>
      <c r="AO569" s="87" t="inlineStr">
        <is>
          <t>Yes</t>
        </is>
      </c>
      <c r="AP569" s="88" t="n">
        <v>95</v>
      </c>
      <c r="AQ569" s="89" t="n">
        <v>3</v>
      </c>
    </row>
    <row r="570" ht="15.75" customHeight="1" s="132" thickBot="1">
      <c r="AK570" s="90" t="n"/>
      <c r="AL570" s="87" t="inlineStr">
        <is>
          <t>Stephen Buick</t>
        </is>
      </c>
      <c r="AM570" s="87" t="inlineStr">
        <is>
          <t>sbuick@safestreets.com</t>
        </is>
      </c>
      <c r="AN570" s="87" t="inlineStr">
        <is>
          <t>User</t>
        </is>
      </c>
      <c r="AO570" s="87" t="inlineStr">
        <is>
          <t>Yes</t>
        </is>
      </c>
      <c r="AP570" s="88" t="n">
        <v>95</v>
      </c>
      <c r="AQ570" s="89" t="n">
        <v>4</v>
      </c>
    </row>
    <row r="571" ht="15.75" customHeight="1" s="132" thickBot="1">
      <c r="AK571" s="90" t="n"/>
      <c r="AL571" s="87" t="inlineStr">
        <is>
          <t>Stephen Claybrook</t>
        </is>
      </c>
      <c r="AM571" s="87" t="inlineStr">
        <is>
          <t>sclaybrook@safestreets.com</t>
        </is>
      </c>
      <c r="AN571" s="87" t="inlineStr">
        <is>
          <t>User</t>
        </is>
      </c>
      <c r="AO571" s="87" t="inlineStr">
        <is>
          <t>Yes</t>
        </is>
      </c>
      <c r="AP571" s="88" t="n">
        <v>95</v>
      </c>
      <c r="AQ571" s="89" t="n">
        <v>5</v>
      </c>
    </row>
    <row r="572" ht="15.75" customHeight="1" s="132" thickBot="1">
      <c r="AK572" s="90" t="n"/>
      <c r="AL572" s="87" t="inlineStr">
        <is>
          <t>Stephen Harnois</t>
        </is>
      </c>
      <c r="AM572" s="87" t="inlineStr">
        <is>
          <t>sharnois@safestreets.com</t>
        </is>
      </c>
      <c r="AN572" s="87" t="inlineStr">
        <is>
          <t>User</t>
        </is>
      </c>
      <c r="AO572" s="87" t="inlineStr">
        <is>
          <t>Yes</t>
        </is>
      </c>
      <c r="AP572" s="88" t="n">
        <v>95</v>
      </c>
      <c r="AQ572" s="89" t="n">
        <v>6</v>
      </c>
    </row>
    <row r="573" ht="15.75" customHeight="1" s="132" thickBot="1">
      <c r="AK573" s="90" t="n"/>
      <c r="AL573" s="87" t="inlineStr">
        <is>
          <t>Stephenie Best</t>
        </is>
      </c>
      <c r="AM573" s="87" t="inlineStr">
        <is>
          <t>sbest@safestreets.com</t>
        </is>
      </c>
      <c r="AN573" s="87" t="inlineStr">
        <is>
          <t>User</t>
        </is>
      </c>
      <c r="AO573" s="87" t="inlineStr">
        <is>
          <t>Yes</t>
        </is>
      </c>
      <c r="AP573" s="88" t="n">
        <v>96</v>
      </c>
      <c r="AQ573" s="89" t="n">
        <v>1</v>
      </c>
    </row>
    <row r="574" ht="15.75" customHeight="1" s="132" thickBot="1">
      <c r="AK574" s="90" t="n"/>
      <c r="AL574" s="87" t="inlineStr">
        <is>
          <t>Stephen Ramirez</t>
        </is>
      </c>
      <c r="AM574" s="87" t="inlineStr">
        <is>
          <t>sramirez@safestreets.com</t>
        </is>
      </c>
      <c r="AN574" s="87" t="inlineStr">
        <is>
          <t>User</t>
        </is>
      </c>
      <c r="AO574" s="87" t="inlineStr">
        <is>
          <t>Yes</t>
        </is>
      </c>
      <c r="AP574" s="88" t="n">
        <v>96</v>
      </c>
      <c r="AQ574" s="89" t="n">
        <v>2</v>
      </c>
    </row>
    <row r="575" ht="15.75" customHeight="1" s="132" thickBot="1">
      <c r="AK575" s="90" t="n"/>
      <c r="AL575" s="87" t="inlineStr">
        <is>
          <t>Steve Mulhollan</t>
        </is>
      </c>
      <c r="AM575" s="87" t="inlineStr">
        <is>
          <t>smulhollan@safestreets.com</t>
        </is>
      </c>
      <c r="AN575" s="87" t="inlineStr">
        <is>
          <t>User</t>
        </is>
      </c>
      <c r="AO575" s="87" t="inlineStr">
        <is>
          <t>Yes</t>
        </is>
      </c>
      <c r="AP575" s="88" t="n">
        <v>96</v>
      </c>
      <c r="AQ575" s="89" t="n">
        <v>3</v>
      </c>
    </row>
    <row r="576" ht="15.75" customHeight="1" s="132" thickBot="1">
      <c r="AK576" s="90" t="n"/>
      <c r="AL576" s="87" t="inlineStr">
        <is>
          <t>Steven Bateson</t>
        </is>
      </c>
      <c r="AM576" s="87" t="inlineStr">
        <is>
          <t>sbateson@safestreets.com</t>
        </is>
      </c>
      <c r="AN576" s="87" t="inlineStr">
        <is>
          <t>User</t>
        </is>
      </c>
      <c r="AO576" s="87" t="inlineStr">
        <is>
          <t>Yes</t>
        </is>
      </c>
      <c r="AP576" s="88" t="n">
        <v>96</v>
      </c>
      <c r="AQ576" s="89" t="n">
        <v>4</v>
      </c>
    </row>
    <row r="577" ht="15.75" customHeight="1" s="132" thickBot="1">
      <c r="AK577" s="90" t="n"/>
      <c r="AL577" s="87" t="inlineStr">
        <is>
          <t>Steven Bronstein</t>
        </is>
      </c>
      <c r="AM577" s="87" t="inlineStr">
        <is>
          <t>sbronstein@safestreets.com</t>
        </is>
      </c>
      <c r="AN577" s="87" t="inlineStr">
        <is>
          <t>User</t>
        </is>
      </c>
      <c r="AO577" s="87" t="inlineStr">
        <is>
          <t>Yes</t>
        </is>
      </c>
      <c r="AP577" s="88" t="n">
        <v>96</v>
      </c>
      <c r="AQ577" s="89" t="n">
        <v>5</v>
      </c>
    </row>
    <row r="578" ht="15.75" customHeight="1" s="132" thickBot="1">
      <c r="AK578" s="90" t="n"/>
      <c r="AL578" s="87" t="inlineStr">
        <is>
          <t>Steven Santiago</t>
        </is>
      </c>
      <c r="AM578" s="87" t="inlineStr">
        <is>
          <t>ssantiago@safestreets.com</t>
        </is>
      </c>
      <c r="AN578" s="87" t="inlineStr">
        <is>
          <t>User</t>
        </is>
      </c>
      <c r="AO578" s="87" t="inlineStr">
        <is>
          <t>Yes</t>
        </is>
      </c>
      <c r="AP578" s="88" t="n">
        <v>96</v>
      </c>
      <c r="AQ578" s="89" t="n">
        <v>6</v>
      </c>
    </row>
    <row r="579" ht="15.75" customHeight="1" s="132" thickBot="1">
      <c r="AK579" s="90" t="n"/>
      <c r="AL579" s="87" t="inlineStr">
        <is>
          <t>Steven Wood</t>
        </is>
      </c>
      <c r="AM579" s="87" t="inlineStr">
        <is>
          <t>swood@safestreets.com</t>
        </is>
      </c>
      <c r="AN579" s="87" t="inlineStr">
        <is>
          <t>User</t>
        </is>
      </c>
      <c r="AO579" s="87" t="inlineStr">
        <is>
          <t>Yes</t>
        </is>
      </c>
      <c r="AP579" s="88" t="n">
        <v>97</v>
      </c>
      <c r="AQ579" s="89" t="n">
        <v>1</v>
      </c>
    </row>
    <row r="580" ht="15.75" customHeight="1" s="132" thickBot="1">
      <c r="AK580" s="90" t="n"/>
      <c r="AL580" s="87" t="inlineStr">
        <is>
          <t>Steve Parker</t>
        </is>
      </c>
      <c r="AM580" s="87" t="inlineStr">
        <is>
          <t>sparker@safestreets.com</t>
        </is>
      </c>
      <c r="AN580" s="87" t="inlineStr">
        <is>
          <t>User</t>
        </is>
      </c>
      <c r="AO580" s="87" t="inlineStr">
        <is>
          <t>Yes</t>
        </is>
      </c>
      <c r="AP580" s="88" t="n">
        <v>97</v>
      </c>
      <c r="AQ580" s="89" t="n">
        <v>2</v>
      </c>
    </row>
    <row r="581" ht="15.75" customHeight="1" s="132" thickBot="1">
      <c r="AK581" s="90" t="n"/>
      <c r="AL581" s="87" t="inlineStr">
        <is>
          <t>Steve Zolman</t>
        </is>
      </c>
      <c r="AM581" s="87" t="inlineStr">
        <is>
          <t>szolman@safestreets.com</t>
        </is>
      </c>
      <c r="AN581" s="87" t="inlineStr">
        <is>
          <t>User</t>
        </is>
      </c>
      <c r="AO581" s="87" t="inlineStr">
        <is>
          <t>Yes</t>
        </is>
      </c>
      <c r="AP581" s="88" t="n">
        <v>97</v>
      </c>
      <c r="AQ581" s="89" t="n">
        <v>3</v>
      </c>
    </row>
    <row r="582" ht="15.75" customHeight="1" s="132" thickBot="1">
      <c r="AK582" s="90" t="n"/>
      <c r="AL582" s="87" t="inlineStr">
        <is>
          <t>Summer Covington</t>
        </is>
      </c>
      <c r="AM582" s="87" t="inlineStr">
        <is>
          <t>scovington@safestreets.com</t>
        </is>
      </c>
      <c r="AN582" s="87" t="inlineStr">
        <is>
          <t>User</t>
        </is>
      </c>
      <c r="AO582" s="87" t="inlineStr">
        <is>
          <t>Yes</t>
        </is>
      </c>
      <c r="AP582" s="88" t="n">
        <v>97</v>
      </c>
      <c r="AQ582" s="89" t="n">
        <v>4</v>
      </c>
    </row>
    <row r="583" ht="15.75" customHeight="1" s="132" thickBot="1">
      <c r="AK583" s="90" t="n"/>
      <c r="AL583" s="87" t="inlineStr">
        <is>
          <t>Susan Chavez</t>
        </is>
      </c>
      <c r="AM583" s="87" t="inlineStr">
        <is>
          <t>schavez@safestreets.com</t>
        </is>
      </c>
      <c r="AN583" s="87" t="inlineStr">
        <is>
          <t>User</t>
        </is>
      </c>
      <c r="AO583" s="87" t="inlineStr">
        <is>
          <t>Yes</t>
        </is>
      </c>
      <c r="AP583" s="88" t="n">
        <v>97</v>
      </c>
      <c r="AQ583" s="89" t="n">
        <v>5</v>
      </c>
    </row>
    <row r="584" ht="15.75" customHeight="1" s="132" thickBot="1">
      <c r="AK584" s="90" t="n"/>
      <c r="AL584" s="87" t="inlineStr">
        <is>
          <t>Susan Petrie</t>
        </is>
      </c>
      <c r="AM584" s="87" t="inlineStr">
        <is>
          <t>spetrie@safestreets.com</t>
        </is>
      </c>
      <c r="AN584" s="87" t="inlineStr">
        <is>
          <t>User</t>
        </is>
      </c>
      <c r="AO584" s="87" t="inlineStr">
        <is>
          <t>Yes</t>
        </is>
      </c>
      <c r="AP584" s="88" t="n">
        <v>97</v>
      </c>
      <c r="AQ584" s="89" t="n">
        <v>6</v>
      </c>
    </row>
    <row r="585" ht="15.75" customHeight="1" s="132" thickBot="1">
      <c r="AK585" s="90" t="n"/>
      <c r="AL585" s="87" t="inlineStr">
        <is>
          <t>Susie Hansen</t>
        </is>
      </c>
      <c r="AM585" s="87" t="inlineStr">
        <is>
          <t>shansen@safestreets.com</t>
        </is>
      </c>
      <c r="AN585" s="87" t="inlineStr">
        <is>
          <t>User</t>
        </is>
      </c>
      <c r="AO585" s="87" t="inlineStr">
        <is>
          <t>Yes</t>
        </is>
      </c>
      <c r="AP585" s="88" t="n">
        <v>98</v>
      </c>
      <c r="AQ585" s="89" t="n">
        <v>1</v>
      </c>
    </row>
    <row r="586" ht="15.75" customHeight="1" s="132" thickBot="1">
      <c r="AK586" s="90" t="n"/>
      <c r="AL586" s="87" t="inlineStr">
        <is>
          <t>Sylvia Tuisaula</t>
        </is>
      </c>
      <c r="AM586" s="87" t="inlineStr">
        <is>
          <t>stuisaula@safestreets.com</t>
        </is>
      </c>
      <c r="AN586" s="87" t="inlineStr">
        <is>
          <t>User</t>
        </is>
      </c>
      <c r="AO586" s="87" t="inlineStr">
        <is>
          <t>Yes</t>
        </is>
      </c>
      <c r="AP586" s="88" t="n">
        <v>98</v>
      </c>
      <c r="AQ586" s="89" t="n">
        <v>2</v>
      </c>
    </row>
    <row r="587" ht="15.75" customHeight="1" s="132" thickBot="1">
      <c r="AK587" s="90" t="n"/>
      <c r="AL587" s="87" t="inlineStr">
        <is>
          <t>Tarrence Franklin</t>
        </is>
      </c>
      <c r="AM587" s="87" t="inlineStr">
        <is>
          <t>tfrankllin@safestreets.com</t>
        </is>
      </c>
      <c r="AN587" s="87" t="inlineStr">
        <is>
          <t>User</t>
        </is>
      </c>
      <c r="AO587" s="87" t="inlineStr">
        <is>
          <t>Yes</t>
        </is>
      </c>
      <c r="AP587" s="88" t="n">
        <v>98</v>
      </c>
      <c r="AQ587" s="89" t="n">
        <v>3</v>
      </c>
    </row>
    <row r="588" ht="15.75" customHeight="1" s="132" thickBot="1">
      <c r="AK588" s="90" t="n"/>
      <c r="AL588" s="87" t="inlineStr">
        <is>
          <t>Tashina McCullough</t>
        </is>
      </c>
      <c r="AM588" s="87" t="inlineStr">
        <is>
          <t>tmccullough@safestreets.com</t>
        </is>
      </c>
      <c r="AN588" s="87" t="inlineStr">
        <is>
          <t>User</t>
        </is>
      </c>
      <c r="AO588" s="87" t="inlineStr">
        <is>
          <t>Yes</t>
        </is>
      </c>
      <c r="AP588" s="88" t="n">
        <v>98</v>
      </c>
      <c r="AQ588" s="89" t="n">
        <v>4</v>
      </c>
    </row>
    <row r="589" ht="15.75" customHeight="1" s="132" thickBot="1">
      <c r="AK589" s="90" t="n"/>
      <c r="AL589" s="87" t="inlineStr">
        <is>
          <t>Taylor Reuer</t>
        </is>
      </c>
      <c r="AM589" s="87" t="inlineStr">
        <is>
          <t>treuer@safestreets.com</t>
        </is>
      </c>
      <c r="AN589" s="87" t="inlineStr">
        <is>
          <t>User</t>
        </is>
      </c>
      <c r="AO589" s="87" t="inlineStr">
        <is>
          <t>Yes</t>
        </is>
      </c>
      <c r="AP589" s="88" t="n">
        <v>98</v>
      </c>
      <c r="AQ589" s="89" t="n">
        <v>5</v>
      </c>
    </row>
    <row r="590" ht="15.75" customHeight="1" s="132" thickBot="1">
      <c r="AK590" s="90" t="n"/>
      <c r="AL590" s="87" t="inlineStr">
        <is>
          <t>Taylor Wall</t>
        </is>
      </c>
      <c r="AM590" s="87" t="inlineStr">
        <is>
          <t>taylor@pc-net.com</t>
        </is>
      </c>
      <c r="AN590" s="87" t="inlineStr">
        <is>
          <t>Administrator</t>
        </is>
      </c>
      <c r="AO590" s="87" t="inlineStr">
        <is>
          <t>Yes</t>
        </is>
      </c>
      <c r="AP590" s="88" t="n">
        <v>98</v>
      </c>
      <c r="AQ590" s="89" t="n">
        <v>6</v>
      </c>
    </row>
    <row r="591" ht="15.75" customHeight="1" s="132" thickBot="1">
      <c r="AK591" s="90" t="n"/>
      <c r="AL591" s="87" t="inlineStr">
        <is>
          <t>Terrence Harper</t>
        </is>
      </c>
      <c r="AM591" s="87" t="inlineStr">
        <is>
          <t>tharper@safestreets.com</t>
        </is>
      </c>
      <c r="AN591" s="87" t="inlineStr">
        <is>
          <t>User</t>
        </is>
      </c>
      <c r="AO591" s="87" t="inlineStr">
        <is>
          <t>Yes</t>
        </is>
      </c>
      <c r="AP591" s="88" t="n">
        <v>99</v>
      </c>
      <c r="AQ591" s="89" t="n">
        <v>1</v>
      </c>
    </row>
    <row r="592" ht="15.75" customHeight="1" s="132" thickBot="1">
      <c r="AK592" s="90" t="n"/>
      <c r="AL592" s="87" t="inlineStr">
        <is>
          <t>Terry Rudolph</t>
        </is>
      </c>
      <c r="AM592" s="87" t="inlineStr">
        <is>
          <t>terry@pc-net.com</t>
        </is>
      </c>
      <c r="AN592" s="87" t="inlineStr">
        <is>
          <t>Administrator</t>
        </is>
      </c>
      <c r="AO592" s="87" t="inlineStr">
        <is>
          <t>Yes</t>
        </is>
      </c>
      <c r="AP592" s="88" t="n">
        <v>99</v>
      </c>
      <c r="AQ592" s="89" t="n">
        <v>2</v>
      </c>
    </row>
    <row r="593" ht="15.75" customHeight="1" s="132" thickBot="1">
      <c r="AK593" s="90" t="n"/>
      <c r="AL593" s="87" t="inlineStr">
        <is>
          <t>Theresa Tanner</t>
        </is>
      </c>
      <c r="AM593" s="87" t="inlineStr">
        <is>
          <t>ttanner@safestreets.com</t>
        </is>
      </c>
      <c r="AN593" s="87" t="inlineStr">
        <is>
          <t>User</t>
        </is>
      </c>
      <c r="AO593" s="87" t="inlineStr">
        <is>
          <t>Yes</t>
        </is>
      </c>
      <c r="AP593" s="88" t="n">
        <v>99</v>
      </c>
      <c r="AQ593" s="89" t="n">
        <v>3</v>
      </c>
    </row>
    <row r="594" ht="15.75" customHeight="1" s="132" thickBot="1">
      <c r="AK594" s="90" t="n"/>
      <c r="AL594" s="87" t="inlineStr">
        <is>
          <t>Thomas Drew Hampton</t>
        </is>
      </c>
      <c r="AM594" s="87" t="inlineStr">
        <is>
          <t>thampton@safestreets.com</t>
        </is>
      </c>
      <c r="AN594" s="87" t="inlineStr">
        <is>
          <t>User</t>
        </is>
      </c>
      <c r="AO594" s="87" t="inlineStr">
        <is>
          <t>Yes</t>
        </is>
      </c>
      <c r="AP594" s="88" t="n">
        <v>99</v>
      </c>
      <c r="AQ594" s="89" t="n">
        <v>4</v>
      </c>
    </row>
    <row r="595" ht="15.75" customHeight="1" s="132" thickBot="1">
      <c r="AK595" s="90" t="n"/>
      <c r="AL595" s="87" t="inlineStr">
        <is>
          <t>Thomas Eaddy</t>
        </is>
      </c>
      <c r="AM595" s="87" t="inlineStr">
        <is>
          <t>teaddy@safestreets.com</t>
        </is>
      </c>
      <c r="AN595" s="87" t="inlineStr">
        <is>
          <t>User</t>
        </is>
      </c>
      <c r="AO595" s="87" t="inlineStr">
        <is>
          <t>Yes</t>
        </is>
      </c>
      <c r="AP595" s="88" t="n">
        <v>99</v>
      </c>
      <c r="AQ595" s="89" t="n">
        <v>5</v>
      </c>
    </row>
    <row r="596" ht="15.75" customHeight="1" s="132" thickBot="1">
      <c r="AK596" s="90" t="n"/>
      <c r="AL596" s="87" t="inlineStr">
        <is>
          <t>Thomas Felder</t>
        </is>
      </c>
      <c r="AM596" s="87" t="inlineStr">
        <is>
          <t>tfelder@safestreets.com</t>
        </is>
      </c>
      <c r="AN596" s="87" t="inlineStr">
        <is>
          <t>User</t>
        </is>
      </c>
      <c r="AO596" s="87" t="inlineStr">
        <is>
          <t>Yes</t>
        </is>
      </c>
      <c r="AP596" s="88" t="n">
        <v>99</v>
      </c>
      <c r="AQ596" s="89" t="n">
        <v>6</v>
      </c>
    </row>
    <row r="597" ht="15.75" customHeight="1" s="132" thickBot="1">
      <c r="AK597" s="90" t="n"/>
      <c r="AL597" s="87" t="inlineStr">
        <is>
          <t>Thomas Newman</t>
        </is>
      </c>
      <c r="AM597" s="87" t="inlineStr">
        <is>
          <t>tnewman@safestreets.com</t>
        </is>
      </c>
      <c r="AN597" s="87" t="inlineStr">
        <is>
          <t>User</t>
        </is>
      </c>
      <c r="AO597" s="87" t="inlineStr">
        <is>
          <t>Yes</t>
        </is>
      </c>
      <c r="AP597" s="88" t="n">
        <v>100</v>
      </c>
      <c r="AQ597" s="89" t="n">
        <v>1</v>
      </c>
    </row>
    <row r="598" ht="15.75" customHeight="1" s="132" thickBot="1">
      <c r="AK598" s="90" t="n"/>
      <c r="AL598" s="87" t="inlineStr">
        <is>
          <t>Thomas Nguyen</t>
        </is>
      </c>
      <c r="AM598" s="87" t="inlineStr">
        <is>
          <t>tnguyen@safestreets.com</t>
        </is>
      </c>
      <c r="AN598" s="87" t="inlineStr">
        <is>
          <t>User</t>
        </is>
      </c>
      <c r="AO598" s="87" t="inlineStr">
        <is>
          <t>Yes</t>
        </is>
      </c>
      <c r="AP598" s="88" t="n">
        <v>100</v>
      </c>
      <c r="AQ598" s="89" t="n">
        <v>2</v>
      </c>
    </row>
    <row r="599" ht="15.75" customHeight="1" s="132" thickBot="1">
      <c r="AK599" s="90" t="n"/>
      <c r="AL599" s="87" t="inlineStr">
        <is>
          <t>Thomas O'Connor</t>
        </is>
      </c>
      <c r="AM599" s="87" t="inlineStr">
        <is>
          <t>toconnor@safestreets.com</t>
        </is>
      </c>
      <c r="AN599" s="87" t="inlineStr">
        <is>
          <t>User</t>
        </is>
      </c>
      <c r="AO599" s="87" t="inlineStr">
        <is>
          <t>Yes</t>
        </is>
      </c>
      <c r="AP599" s="88" t="n">
        <v>100</v>
      </c>
      <c r="AQ599" s="89" t="n">
        <v>3</v>
      </c>
    </row>
    <row r="600" ht="15.75" customHeight="1" s="132" thickBot="1">
      <c r="AK600" s="90" t="n"/>
      <c r="AL600" s="87" t="inlineStr">
        <is>
          <t>Tiffany Noble</t>
        </is>
      </c>
      <c r="AM600" s="87" t="inlineStr">
        <is>
          <t>tnoble@safestreets.com</t>
        </is>
      </c>
      <c r="AN600" s="87" t="inlineStr">
        <is>
          <t>User</t>
        </is>
      </c>
      <c r="AO600" s="87" t="inlineStr">
        <is>
          <t>Yes</t>
        </is>
      </c>
      <c r="AP600" s="88" t="n">
        <v>100</v>
      </c>
      <c r="AQ600" s="89" t="n">
        <v>4</v>
      </c>
    </row>
    <row r="601" ht="15.75" customHeight="1" s="132" thickBot="1">
      <c r="AK601" s="90" t="n"/>
      <c r="AL601" s="87" t="inlineStr">
        <is>
          <t>Timothy Lewis</t>
        </is>
      </c>
      <c r="AM601" s="87" t="inlineStr">
        <is>
          <t>tlewis@safestreets.com</t>
        </is>
      </c>
      <c r="AN601" s="87" t="inlineStr">
        <is>
          <t>User</t>
        </is>
      </c>
      <c r="AO601" s="87" t="inlineStr">
        <is>
          <t>Yes</t>
        </is>
      </c>
      <c r="AP601" s="88" t="n">
        <v>100</v>
      </c>
      <c r="AQ601" s="89" t="n">
        <v>5</v>
      </c>
    </row>
    <row r="602" ht="15.75" customHeight="1" s="132" thickBot="1">
      <c r="AK602" s="90" t="n"/>
      <c r="AL602" s="87" t="inlineStr">
        <is>
          <t>Timothy Varnum</t>
        </is>
      </c>
      <c r="AM602" s="87" t="inlineStr">
        <is>
          <t>tvarnum@safestreets.com</t>
        </is>
      </c>
      <c r="AN602" s="87" t="inlineStr">
        <is>
          <t>User</t>
        </is>
      </c>
      <c r="AO602" s="87" t="inlineStr">
        <is>
          <t>Yes</t>
        </is>
      </c>
      <c r="AP602" s="88" t="n">
        <v>100</v>
      </c>
      <c r="AQ602" s="89" t="n">
        <v>6</v>
      </c>
    </row>
    <row r="603" ht="15.75" customHeight="1" s="132" thickBot="1">
      <c r="AK603" s="90" t="n"/>
      <c r="AL603" s="87" t="inlineStr">
        <is>
          <t>Titus Cooper</t>
        </is>
      </c>
      <c r="AM603" s="87" t="inlineStr">
        <is>
          <t>tcooper@safestreets.com</t>
        </is>
      </c>
      <c r="AN603" s="87" t="inlineStr">
        <is>
          <t>User</t>
        </is>
      </c>
      <c r="AO603" s="87" t="inlineStr">
        <is>
          <t>Yes</t>
        </is>
      </c>
      <c r="AP603" s="88" t="n">
        <v>101</v>
      </c>
      <c r="AQ603" s="89" t="n">
        <v>1</v>
      </c>
    </row>
    <row r="604" ht="15.75" customHeight="1" s="132" thickBot="1">
      <c r="AK604" s="90" t="n"/>
      <c r="AL604" s="87" t="inlineStr">
        <is>
          <t>Tommy Hemphill</t>
        </is>
      </c>
      <c r="AM604" s="87" t="inlineStr">
        <is>
          <t>themphill@safestreets.com</t>
        </is>
      </c>
      <c r="AN604" s="87" t="inlineStr">
        <is>
          <t>User</t>
        </is>
      </c>
      <c r="AO604" s="87" t="inlineStr">
        <is>
          <t>Yes</t>
        </is>
      </c>
      <c r="AP604" s="88" t="n">
        <v>101</v>
      </c>
      <c r="AQ604" s="89" t="n">
        <v>2</v>
      </c>
    </row>
    <row r="605" ht="15.75" customHeight="1" s="132" thickBot="1">
      <c r="AK605" s="90" t="n"/>
      <c r="AL605" s="87" t="inlineStr">
        <is>
          <t>Tony Schwartz</t>
        </is>
      </c>
      <c r="AM605" s="87" t="inlineStr">
        <is>
          <t>tschwartz@safestreets.com</t>
        </is>
      </c>
      <c r="AN605" s="87" t="inlineStr">
        <is>
          <t>User</t>
        </is>
      </c>
      <c r="AO605" s="87" t="inlineStr">
        <is>
          <t>Yes</t>
        </is>
      </c>
      <c r="AP605" s="88" t="n">
        <v>101</v>
      </c>
      <c r="AQ605" s="89" t="n">
        <v>3</v>
      </c>
    </row>
    <row r="606" ht="15.75" customHeight="1" s="132" thickBot="1">
      <c r="AK606" s="90" t="n"/>
      <c r="AL606" s="87" t="inlineStr">
        <is>
          <t>Tori Molloy</t>
        </is>
      </c>
      <c r="AM606" s="87" t="inlineStr">
        <is>
          <t>tmolloy@safestreets.com</t>
        </is>
      </c>
      <c r="AN606" s="87" t="inlineStr">
        <is>
          <t>User</t>
        </is>
      </c>
      <c r="AO606" s="87" t="inlineStr">
        <is>
          <t>Yes</t>
        </is>
      </c>
      <c r="AP606" s="88" t="n">
        <v>101</v>
      </c>
      <c r="AQ606" s="89" t="n">
        <v>4</v>
      </c>
    </row>
    <row r="607" ht="15.75" customHeight="1" s="132" thickBot="1">
      <c r="AK607" s="90" t="n"/>
      <c r="AL607" s="87" t="inlineStr">
        <is>
          <t>Tracy Pennington</t>
        </is>
      </c>
      <c r="AM607" s="87" t="inlineStr">
        <is>
          <t>tpennington@safestreets.com</t>
        </is>
      </c>
      <c r="AN607" s="87" t="inlineStr">
        <is>
          <t>User</t>
        </is>
      </c>
      <c r="AO607" s="87" t="inlineStr">
        <is>
          <t>Yes</t>
        </is>
      </c>
      <c r="AP607" s="88" t="n">
        <v>101</v>
      </c>
      <c r="AQ607" s="89" t="n">
        <v>5</v>
      </c>
    </row>
    <row r="608" ht="15.75" customHeight="1" s="132" thickBot="1">
      <c r="AK608" s="90" t="n"/>
      <c r="AL608" s="87" t="inlineStr">
        <is>
          <t>Trason Jackson</t>
        </is>
      </c>
      <c r="AM608" s="87" t="inlineStr">
        <is>
          <t>trjackson@safestreets.com</t>
        </is>
      </c>
      <c r="AN608" s="87" t="inlineStr">
        <is>
          <t>User</t>
        </is>
      </c>
      <c r="AO608" s="87" t="inlineStr">
        <is>
          <t>Yes</t>
        </is>
      </c>
      <c r="AP608" s="88" t="n">
        <v>101</v>
      </c>
      <c r="AQ608" s="89" t="n">
        <v>6</v>
      </c>
    </row>
    <row r="609" ht="15.75" customHeight="1" s="132" thickBot="1">
      <c r="AK609" s="90" t="n"/>
      <c r="AL609" s="87" t="inlineStr">
        <is>
          <t>Trista Sponenburgh</t>
        </is>
      </c>
      <c r="AM609" s="87" t="inlineStr">
        <is>
          <t>tsponenburgh@safestreets.com</t>
        </is>
      </c>
      <c r="AN609" s="87" t="inlineStr">
        <is>
          <t>User</t>
        </is>
      </c>
      <c r="AO609" s="87" t="inlineStr">
        <is>
          <t>Yes</t>
        </is>
      </c>
      <c r="AP609" s="88" t="n">
        <v>102</v>
      </c>
      <c r="AQ609" s="89" t="n">
        <v>1</v>
      </c>
    </row>
    <row r="610" ht="15.75" customHeight="1" s="132" thickBot="1">
      <c r="AK610" s="90" t="n"/>
      <c r="AL610" s="87" t="inlineStr">
        <is>
          <t>Troy Allen</t>
        </is>
      </c>
      <c r="AM610" s="87" t="inlineStr">
        <is>
          <t>tallen@safestreets.com</t>
        </is>
      </c>
      <c r="AN610" s="87" t="inlineStr">
        <is>
          <t>User</t>
        </is>
      </c>
      <c r="AO610" s="87" t="inlineStr">
        <is>
          <t>Yes</t>
        </is>
      </c>
      <c r="AP610" s="88" t="n">
        <v>102</v>
      </c>
      <c r="AQ610" s="89" t="n">
        <v>2</v>
      </c>
    </row>
    <row r="611" ht="15.75" customHeight="1" s="132" thickBot="1">
      <c r="AK611" s="90" t="n"/>
      <c r="AL611" s="87" t="inlineStr">
        <is>
          <t>Tyler Kilkenny</t>
        </is>
      </c>
      <c r="AM611" s="87" t="inlineStr">
        <is>
          <t>tkilkenny@safestreets.com</t>
        </is>
      </c>
      <c r="AN611" s="87" t="inlineStr">
        <is>
          <t>User</t>
        </is>
      </c>
      <c r="AO611" s="87" t="inlineStr">
        <is>
          <t>Yes</t>
        </is>
      </c>
      <c r="AP611" s="88" t="n">
        <v>102</v>
      </c>
      <c r="AQ611" s="89" t="n">
        <v>3</v>
      </c>
    </row>
    <row r="612" ht="15.75" customHeight="1" s="132" thickBot="1">
      <c r="AK612" s="90" t="n"/>
      <c r="AL612" s="87" t="inlineStr">
        <is>
          <t>Tyler Lyles</t>
        </is>
      </c>
      <c r="AM612" s="87" t="inlineStr">
        <is>
          <t>tlyles@safestreets.com</t>
        </is>
      </c>
      <c r="AN612" s="87" t="inlineStr">
        <is>
          <t>User</t>
        </is>
      </c>
      <c r="AO612" s="87" t="inlineStr">
        <is>
          <t>Yes</t>
        </is>
      </c>
      <c r="AP612" s="88" t="n">
        <v>102</v>
      </c>
      <c r="AQ612" s="89" t="n">
        <v>4</v>
      </c>
    </row>
    <row r="613" ht="15.75" customHeight="1" s="132" thickBot="1">
      <c r="AK613" s="90" t="n"/>
      <c r="AL613" s="87" t="inlineStr">
        <is>
          <t>Tyler Rigby</t>
        </is>
      </c>
      <c r="AM613" s="87" t="inlineStr">
        <is>
          <t>trigby@safestreets.com</t>
        </is>
      </c>
      <c r="AN613" s="87" t="inlineStr">
        <is>
          <t>User</t>
        </is>
      </c>
      <c r="AO613" s="87" t="inlineStr">
        <is>
          <t>Yes</t>
        </is>
      </c>
      <c r="AP613" s="88" t="n">
        <v>102</v>
      </c>
      <c r="AQ613" s="89" t="n">
        <v>5</v>
      </c>
    </row>
    <row r="614" ht="15.75" customHeight="1" s="132" thickBot="1">
      <c r="AK614" s="90" t="n"/>
      <c r="AL614" s="87" t="inlineStr">
        <is>
          <t>Tyler Sousa</t>
        </is>
      </c>
      <c r="AM614" s="87" t="inlineStr">
        <is>
          <t>tsousa@safestreets.com</t>
        </is>
      </c>
      <c r="AN614" s="87" t="inlineStr">
        <is>
          <t>User</t>
        </is>
      </c>
      <c r="AO614" s="87" t="inlineStr">
        <is>
          <t>Yes</t>
        </is>
      </c>
      <c r="AP614" s="88" t="n">
        <v>102</v>
      </c>
      <c r="AQ614" s="89" t="n">
        <v>6</v>
      </c>
    </row>
    <row r="615" ht="15.75" customHeight="1" s="132" thickBot="1">
      <c r="AK615" s="90" t="n"/>
      <c r="AL615" s="87" t="inlineStr">
        <is>
          <t>Ulysses Simmons</t>
        </is>
      </c>
      <c r="AM615" s="87" t="inlineStr">
        <is>
          <t>usimmons@safestreets.com</t>
        </is>
      </c>
      <c r="AN615" s="87" t="inlineStr">
        <is>
          <t>User</t>
        </is>
      </c>
      <c r="AO615" s="87" t="inlineStr">
        <is>
          <t>Yes</t>
        </is>
      </c>
      <c r="AP615" s="88" t="n">
        <v>103</v>
      </c>
      <c r="AQ615" s="89" t="n">
        <v>1</v>
      </c>
    </row>
    <row r="616" ht="15.75" customHeight="1" s="132" thickBot="1">
      <c r="AK616" s="90" t="n"/>
      <c r="AL616" s="87" t="inlineStr">
        <is>
          <t>Vai Malamala</t>
        </is>
      </c>
      <c r="AM616" s="87" t="inlineStr">
        <is>
          <t>vmalamala@safestreets.com</t>
        </is>
      </c>
      <c r="AN616" s="87" t="inlineStr">
        <is>
          <t>User</t>
        </is>
      </c>
      <c r="AO616" s="87" t="inlineStr">
        <is>
          <t>Yes</t>
        </is>
      </c>
      <c r="AP616" s="88" t="n">
        <v>103</v>
      </c>
      <c r="AQ616" s="89" t="n">
        <v>2</v>
      </c>
    </row>
    <row r="617" ht="15.75" customHeight="1" s="132" thickBot="1">
      <c r="AK617" s="90" t="n"/>
      <c r="AL617" s="87" t="inlineStr">
        <is>
          <t>Valina Soria</t>
        </is>
      </c>
      <c r="AM617" s="87" t="inlineStr">
        <is>
          <t>vsoria@safestreets.com</t>
        </is>
      </c>
      <c r="AN617" s="87" t="inlineStr">
        <is>
          <t>User</t>
        </is>
      </c>
      <c r="AO617" s="87" t="inlineStr">
        <is>
          <t>Yes</t>
        </is>
      </c>
      <c r="AP617" s="88" t="n">
        <v>103</v>
      </c>
      <c r="AQ617" s="89" t="n">
        <v>3</v>
      </c>
    </row>
    <row r="618" ht="15.75" customHeight="1" s="132" thickBot="1">
      <c r="AK618" s="90" t="n"/>
      <c r="AL618" s="87" t="inlineStr">
        <is>
          <t>Vannessa Carrillo</t>
        </is>
      </c>
      <c r="AM618" s="87" t="inlineStr">
        <is>
          <t>vcarrillo@safestreets.com</t>
        </is>
      </c>
      <c r="AN618" s="87" t="inlineStr">
        <is>
          <t>User</t>
        </is>
      </c>
      <c r="AO618" s="87" t="inlineStr">
        <is>
          <t>Yes</t>
        </is>
      </c>
      <c r="AP618" s="88" t="n">
        <v>103</v>
      </c>
      <c r="AQ618" s="89" t="n">
        <v>4</v>
      </c>
    </row>
    <row r="619" ht="15.75" customHeight="1" s="132" thickBot="1">
      <c r="AK619" s="90" t="n"/>
      <c r="AL619" s="87" t="inlineStr">
        <is>
          <t>Venance Agnero</t>
        </is>
      </c>
      <c r="AM619" s="87" t="inlineStr">
        <is>
          <t>vagnero@safestreets.com</t>
        </is>
      </c>
      <c r="AN619" s="87" t="inlineStr">
        <is>
          <t>User</t>
        </is>
      </c>
      <c r="AO619" s="87" t="inlineStr">
        <is>
          <t>Yes</t>
        </is>
      </c>
      <c r="AP619" s="88" t="n">
        <v>103</v>
      </c>
      <c r="AQ619" s="89" t="n">
        <v>5</v>
      </c>
    </row>
    <row r="620" ht="15.75" customHeight="1" s="132" thickBot="1">
      <c r="AK620" s="90" t="n"/>
      <c r="AL620" s="87" t="inlineStr">
        <is>
          <t>Vettiar Chup</t>
        </is>
      </c>
      <c r="AM620" s="87" t="inlineStr">
        <is>
          <t>vchup@safestreets.com</t>
        </is>
      </c>
      <c r="AN620" s="87" t="inlineStr">
        <is>
          <t>User</t>
        </is>
      </c>
      <c r="AO620" s="87" t="inlineStr">
        <is>
          <t>Yes</t>
        </is>
      </c>
      <c r="AP620" s="88" t="n">
        <v>103</v>
      </c>
      <c r="AQ620" s="89" t="n">
        <v>6</v>
      </c>
    </row>
    <row r="621" ht="15.75" customHeight="1" s="132" thickBot="1">
      <c r="AK621" s="90" t="n"/>
      <c r="AL621" s="87" t="inlineStr">
        <is>
          <t>Victor Vazquez</t>
        </is>
      </c>
      <c r="AM621" s="87" t="inlineStr">
        <is>
          <t>vvazquez@safestreets.com</t>
        </is>
      </c>
      <c r="AN621" s="87" t="inlineStr">
        <is>
          <t>User</t>
        </is>
      </c>
      <c r="AO621" s="87" t="inlineStr">
        <is>
          <t>Yes</t>
        </is>
      </c>
      <c r="AP621" s="88" t="n">
        <v>104</v>
      </c>
      <c r="AQ621" s="89" t="n">
        <v>1</v>
      </c>
    </row>
    <row r="622" ht="15.75" customHeight="1" s="132" thickBot="1">
      <c r="AK622" s="90" t="n"/>
      <c r="AL622" s="87" t="inlineStr">
        <is>
          <t>Vincenzo Arato</t>
        </is>
      </c>
      <c r="AM622" s="87" t="inlineStr">
        <is>
          <t>varato@safestreets.com</t>
        </is>
      </c>
      <c r="AN622" s="87" t="inlineStr">
        <is>
          <t>User</t>
        </is>
      </c>
      <c r="AO622" s="87" t="inlineStr">
        <is>
          <t>Yes</t>
        </is>
      </c>
      <c r="AP622" s="88" t="n">
        <v>104</v>
      </c>
      <c r="AQ622" s="89" t="n">
        <v>2</v>
      </c>
    </row>
    <row r="623" ht="15.75" customHeight="1" s="132" thickBot="1">
      <c r="AK623" s="90" t="n"/>
      <c r="AL623" s="87" t="inlineStr">
        <is>
          <t>Wasif Ammari</t>
        </is>
      </c>
      <c r="AM623" s="87" t="inlineStr">
        <is>
          <t>wammari@safestreets.com</t>
        </is>
      </c>
      <c r="AN623" s="87" t="inlineStr">
        <is>
          <t>User</t>
        </is>
      </c>
      <c r="AO623" s="87" t="inlineStr">
        <is>
          <t>Yes</t>
        </is>
      </c>
      <c r="AP623" s="88" t="n">
        <v>104</v>
      </c>
      <c r="AQ623" s="89" t="n">
        <v>3</v>
      </c>
    </row>
    <row r="624" ht="15.75" customHeight="1" s="132" thickBot="1">
      <c r="AK624" s="90" t="n"/>
      <c r="AL624" s="87" t="inlineStr">
        <is>
          <t>Willanna Barksdale</t>
        </is>
      </c>
      <c r="AM624" s="87" t="inlineStr">
        <is>
          <t>wbarksdale@safestreets.com</t>
        </is>
      </c>
      <c r="AN624" s="87" t="inlineStr">
        <is>
          <t>User</t>
        </is>
      </c>
      <c r="AO624" s="87" t="inlineStr">
        <is>
          <t>Yes</t>
        </is>
      </c>
      <c r="AP624" s="88" t="n">
        <v>104</v>
      </c>
      <c r="AQ624" s="89" t="n">
        <v>4</v>
      </c>
    </row>
    <row r="625" ht="15.75" customHeight="1" s="132" thickBot="1">
      <c r="AK625" s="90" t="n"/>
      <c r="AL625" s="87" t="inlineStr">
        <is>
          <t>William Gregory</t>
        </is>
      </c>
      <c r="AM625" s="87" t="inlineStr">
        <is>
          <t>wgregory@safestreets.com</t>
        </is>
      </c>
      <c r="AN625" s="87" t="inlineStr">
        <is>
          <t>User</t>
        </is>
      </c>
      <c r="AO625" s="87" t="inlineStr">
        <is>
          <t>Yes</t>
        </is>
      </c>
      <c r="AP625" s="88" t="n">
        <v>104</v>
      </c>
      <c r="AQ625" s="89" t="n">
        <v>5</v>
      </c>
    </row>
    <row r="626" ht="15.75" customHeight="1" s="132" thickBot="1">
      <c r="AK626" s="90" t="n"/>
      <c r="AL626" s="87" t="inlineStr">
        <is>
          <t>William Peacock</t>
        </is>
      </c>
      <c r="AM626" s="87" t="inlineStr">
        <is>
          <t>wpeacock@safestreets.com</t>
        </is>
      </c>
      <c r="AN626" s="87" t="inlineStr">
        <is>
          <t>User</t>
        </is>
      </c>
      <c r="AO626" s="87" t="inlineStr">
        <is>
          <t>Yes</t>
        </is>
      </c>
      <c r="AP626" s="88" t="n">
        <v>104</v>
      </c>
      <c r="AQ626" s="89" t="n">
        <v>6</v>
      </c>
    </row>
    <row r="627" ht="15.75" customHeight="1" s="132" thickBot="1">
      <c r="AK627" s="90" t="n"/>
      <c r="AL627" s="87" t="inlineStr">
        <is>
          <t>William Walter</t>
        </is>
      </c>
      <c r="AM627" s="87" t="inlineStr">
        <is>
          <t>wwalter@safestreets.com</t>
        </is>
      </c>
      <c r="AN627" s="87" t="inlineStr">
        <is>
          <t>User</t>
        </is>
      </c>
      <c r="AO627" s="87" t="inlineStr">
        <is>
          <t>Yes</t>
        </is>
      </c>
      <c r="AP627" s="88" t="n">
        <v>105</v>
      </c>
      <c r="AQ627" s="89" t="n">
        <v>1</v>
      </c>
    </row>
    <row r="628" ht="15.75" customHeight="1" s="132" thickBot="1">
      <c r="AK628" s="90" t="n"/>
      <c r="AL628" s="87" t="inlineStr">
        <is>
          <t>Yesenia Cervantes</t>
        </is>
      </c>
      <c r="AM628" s="87" t="inlineStr">
        <is>
          <t>ycervantes@safestreets.com</t>
        </is>
      </c>
      <c r="AN628" s="87" t="inlineStr">
        <is>
          <t>User</t>
        </is>
      </c>
      <c r="AO628" s="87" t="inlineStr">
        <is>
          <t>Yes</t>
        </is>
      </c>
      <c r="AP628" s="88" t="n">
        <v>105</v>
      </c>
      <c r="AQ628" s="89" t="n">
        <v>2</v>
      </c>
    </row>
    <row r="629" ht="15.75" customHeight="1" s="132" thickBot="1">
      <c r="AK629" s="90" t="n"/>
      <c r="AL629" s="87" t="inlineStr">
        <is>
          <t>Zachariah Ritland</t>
        </is>
      </c>
      <c r="AM629" s="87" t="inlineStr">
        <is>
          <t>zritland@safestreets.com</t>
        </is>
      </c>
      <c r="AN629" s="87" t="inlineStr">
        <is>
          <t>User</t>
        </is>
      </c>
      <c r="AO629" s="87" t="inlineStr">
        <is>
          <t>Yes</t>
        </is>
      </c>
      <c r="AP629" s="88" t="n">
        <v>105</v>
      </c>
      <c r="AQ629" s="89" t="n">
        <v>3</v>
      </c>
    </row>
    <row r="630" ht="15.75" customHeight="1" s="132" thickBot="1">
      <c r="AK630" s="90" t="n"/>
      <c r="AL630" s="87" t="inlineStr">
        <is>
          <t>Zachary Davis</t>
        </is>
      </c>
      <c r="AM630" s="87" t="inlineStr">
        <is>
          <t>zdavis@safestreets.com</t>
        </is>
      </c>
      <c r="AN630" s="87" t="inlineStr">
        <is>
          <t>User</t>
        </is>
      </c>
      <c r="AO630" s="87" t="inlineStr">
        <is>
          <t>Yes</t>
        </is>
      </c>
      <c r="AP630" s="88" t="n">
        <v>105</v>
      </c>
      <c r="AQ630" s="89" t="n">
        <v>4</v>
      </c>
    </row>
    <row r="631" ht="15.75" customHeight="1" s="132" thickBot="1">
      <c r="AK631" s="90" t="n"/>
      <c r="AL631" s="87" t="inlineStr">
        <is>
          <t>Zachary Deering</t>
        </is>
      </c>
      <c r="AM631" s="87" t="inlineStr">
        <is>
          <t>zdeering@safestreets.com</t>
        </is>
      </c>
      <c r="AN631" s="87" t="inlineStr">
        <is>
          <t>User</t>
        </is>
      </c>
      <c r="AO631" s="87" t="inlineStr">
        <is>
          <t>Yes</t>
        </is>
      </c>
      <c r="AP631" s="88" t="n">
        <v>105</v>
      </c>
      <c r="AQ631" s="89" t="n">
        <v>5</v>
      </c>
    </row>
    <row r="632" ht="15.75" customHeight="1" s="132" thickBot="1">
      <c r="AK632" s="90" t="n"/>
      <c r="AL632" s="87" t="inlineStr">
        <is>
          <t>Zachary Pile</t>
        </is>
      </c>
      <c r="AM632" s="87" t="inlineStr">
        <is>
          <t>zpile@safestreets.com</t>
        </is>
      </c>
      <c r="AN632" s="87" t="inlineStr">
        <is>
          <t>User</t>
        </is>
      </c>
      <c r="AO632" s="87" t="inlineStr">
        <is>
          <t>Yes</t>
        </is>
      </c>
      <c r="AP632" s="88" t="n">
        <v>105</v>
      </c>
      <c r="AQ632" s="89" t="n">
        <v>6</v>
      </c>
    </row>
    <row r="633" ht="15.75" customHeight="1" s="132" thickBot="1">
      <c r="AK633" s="90" t="n"/>
      <c r="AL633" s="87" t="inlineStr">
        <is>
          <t>Zachary Wittstruck</t>
        </is>
      </c>
      <c r="AM633" s="87" t="inlineStr">
        <is>
          <t>zwittstruck@safestreets.com</t>
        </is>
      </c>
      <c r="AN633" s="87" t="inlineStr">
        <is>
          <t>User</t>
        </is>
      </c>
      <c r="AO633" s="87" t="inlineStr">
        <is>
          <t>Yes</t>
        </is>
      </c>
      <c r="AP633" s="88" t="n">
        <v>106</v>
      </c>
      <c r="AQ633" s="89" t="n">
        <v>1</v>
      </c>
    </row>
    <row r="634">
      <c r="AK634" s="90" t="n"/>
      <c r="AL634" s="134" t="n"/>
      <c r="AM634" s="134" t="n"/>
      <c r="AN634" s="134" t="n"/>
      <c r="AO634" s="134" t="n"/>
      <c r="AP634" s="88" t="n">
        <v>106</v>
      </c>
      <c r="AQ634" s="89" t="n">
        <v>2</v>
      </c>
    </row>
    <row r="635">
      <c r="AK635" s="90" t="n"/>
      <c r="AL635" s="134" t="n"/>
      <c r="AM635" s="134" t="n"/>
      <c r="AN635" s="134" t="n"/>
      <c r="AO635" s="134" t="n"/>
      <c r="AP635" s="88" t="n">
        <v>106</v>
      </c>
      <c r="AQ635" s="89" t="n">
        <v>3</v>
      </c>
    </row>
    <row r="636">
      <c r="AK636" s="90" t="n"/>
      <c r="AL636" s="134" t="n"/>
      <c r="AM636" s="134" t="n"/>
      <c r="AN636" s="134" t="n"/>
      <c r="AO636" s="134" t="n"/>
      <c r="AP636" s="88" t="n">
        <v>106</v>
      </c>
      <c r="AQ636" s="89" t="n">
        <v>4</v>
      </c>
    </row>
    <row r="637">
      <c r="AK637" s="90" t="n"/>
      <c r="AL637" s="134" t="n"/>
      <c r="AM637" s="134" t="n"/>
      <c r="AN637" s="134" t="n"/>
      <c r="AO637" s="134" t="n"/>
      <c r="AP637" s="88" t="n">
        <v>106</v>
      </c>
      <c r="AQ637" s="89" t="n">
        <v>5</v>
      </c>
    </row>
    <row r="638">
      <c r="AK638" s="90" t="n"/>
      <c r="AL638" s="134" t="n"/>
      <c r="AM638" s="134" t="n"/>
      <c r="AN638" s="134" t="n"/>
      <c r="AO638" s="134" t="n"/>
      <c r="AP638" s="88" t="n">
        <v>106</v>
      </c>
      <c r="AQ638" s="89" t="n">
        <v>6</v>
      </c>
    </row>
    <row r="639">
      <c r="AK639" s="90" t="n"/>
      <c r="AL639" s="134" t="n"/>
      <c r="AM639" s="134" t="n"/>
      <c r="AN639" s="134" t="n"/>
      <c r="AO639" s="134" t="n"/>
      <c r="AP639" s="88" t="n">
        <v>107</v>
      </c>
      <c r="AQ639" s="89" t="n">
        <v>1</v>
      </c>
    </row>
    <row r="640">
      <c r="AK640" s="90" t="n"/>
      <c r="AL640" s="134" t="n"/>
      <c r="AM640" s="134" t="n"/>
      <c r="AN640" s="134" t="n"/>
      <c r="AO640" s="134" t="n"/>
      <c r="AP640" s="88" t="n">
        <v>107</v>
      </c>
      <c r="AQ640" s="89" t="n">
        <v>2</v>
      </c>
    </row>
    <row r="641">
      <c r="AK641" s="90" t="n"/>
      <c r="AL641" s="134" t="n"/>
      <c r="AM641" s="134" t="n"/>
      <c r="AN641" s="134" t="n"/>
      <c r="AO641" s="134" t="n"/>
      <c r="AP641" s="88" t="n">
        <v>107</v>
      </c>
      <c r="AQ641" s="89" t="n">
        <v>3</v>
      </c>
    </row>
    <row r="642">
      <c r="AK642" s="90" t="n"/>
      <c r="AL642" s="134" t="n"/>
      <c r="AM642" s="134" t="n"/>
      <c r="AN642" s="134" t="n"/>
      <c r="AO642" s="134" t="n"/>
      <c r="AP642" s="88" t="n">
        <v>107</v>
      </c>
      <c r="AQ642" s="89" t="n">
        <v>4</v>
      </c>
    </row>
    <row r="643">
      <c r="AK643" s="90" t="n"/>
      <c r="AL643" s="134" t="n"/>
      <c r="AM643" s="134" t="n"/>
      <c r="AN643" s="134" t="n"/>
      <c r="AO643" s="134" t="n"/>
      <c r="AP643" s="88" t="n">
        <v>107</v>
      </c>
      <c r="AQ643" s="89" t="n">
        <v>5</v>
      </c>
    </row>
    <row r="644">
      <c r="AK644" s="90" t="n"/>
      <c r="AL644" s="134" t="n"/>
      <c r="AM644" s="134" t="n"/>
      <c r="AN644" s="134" t="n"/>
      <c r="AO644" s="134" t="n"/>
      <c r="AP644" s="88" t="n">
        <v>107</v>
      </c>
      <c r="AQ644" s="89" t="n">
        <v>6</v>
      </c>
    </row>
    <row r="645">
      <c r="AK645" s="90" t="n"/>
      <c r="AL645" s="134" t="n"/>
      <c r="AM645" s="134" t="n"/>
      <c r="AN645" s="134" t="n"/>
      <c r="AO645" s="134" t="n"/>
      <c r="AP645" s="88" t="n">
        <v>108</v>
      </c>
      <c r="AQ645" s="89" t="n">
        <v>1</v>
      </c>
    </row>
    <row r="646">
      <c r="AK646" s="90" t="n"/>
      <c r="AL646" s="134" t="n"/>
      <c r="AM646" s="134" t="n"/>
      <c r="AN646" s="134" t="n"/>
      <c r="AO646" s="134" t="n"/>
      <c r="AP646" s="88" t="n">
        <v>108</v>
      </c>
      <c r="AQ646" s="89" t="n">
        <v>2</v>
      </c>
    </row>
    <row r="647">
      <c r="AK647" s="90" t="n"/>
      <c r="AL647" s="134" t="n"/>
      <c r="AM647" s="134" t="n"/>
      <c r="AN647" s="134" t="n"/>
      <c r="AO647" s="134" t="n"/>
      <c r="AP647" s="88" t="n">
        <v>108</v>
      </c>
      <c r="AQ647" s="89" t="n">
        <v>3</v>
      </c>
    </row>
    <row r="648">
      <c r="AK648" s="90" t="n"/>
      <c r="AL648" s="134" t="n"/>
      <c r="AM648" s="134" t="n"/>
      <c r="AN648" s="134" t="n"/>
      <c r="AO648" s="134" t="n"/>
      <c r="AP648" s="88" t="n">
        <v>108</v>
      </c>
      <c r="AQ648" s="89" t="n">
        <v>4</v>
      </c>
    </row>
    <row r="649">
      <c r="AK649" s="90" t="n"/>
      <c r="AL649" s="134" t="n"/>
      <c r="AM649" s="134" t="n"/>
      <c r="AN649" s="134" t="n"/>
      <c r="AO649" s="134" t="n"/>
      <c r="AP649" s="88" t="n">
        <v>108</v>
      </c>
      <c r="AQ649" s="89" t="n">
        <v>5</v>
      </c>
    </row>
    <row r="650">
      <c r="AK650" s="90" t="n"/>
      <c r="AL650" s="134" t="n"/>
      <c r="AM650" s="134" t="n"/>
      <c r="AN650" s="134" t="n"/>
      <c r="AO650" s="134" t="n"/>
      <c r="AP650" s="88" t="n">
        <v>108</v>
      </c>
      <c r="AQ650" s="89" t="n">
        <v>6</v>
      </c>
    </row>
    <row r="651">
      <c r="AK651" s="90" t="n"/>
      <c r="AL651" s="134" t="n"/>
      <c r="AM651" s="134" t="n"/>
      <c r="AN651" s="134" t="n"/>
      <c r="AO651" s="134" t="n"/>
      <c r="AP651" s="88" t="n">
        <v>109</v>
      </c>
      <c r="AQ651" s="89" t="n">
        <v>1</v>
      </c>
    </row>
    <row r="652">
      <c r="AK652" s="90" t="n"/>
      <c r="AL652" s="134" t="n"/>
      <c r="AM652" s="134" t="n"/>
      <c r="AN652" s="134" t="n"/>
      <c r="AO652" s="134" t="n"/>
      <c r="AP652" s="88" t="n">
        <v>109</v>
      </c>
      <c r="AQ652" s="89" t="n">
        <v>2</v>
      </c>
    </row>
    <row r="653">
      <c r="AK653" s="90" t="n"/>
      <c r="AL653" s="134" t="n"/>
      <c r="AM653" s="134" t="n"/>
      <c r="AN653" s="134" t="n"/>
      <c r="AO653" s="134" t="n"/>
      <c r="AP653" s="88" t="n">
        <v>109</v>
      </c>
      <c r="AQ653" s="89" t="n">
        <v>3</v>
      </c>
    </row>
    <row r="654">
      <c r="AK654" s="90" t="n"/>
      <c r="AL654" s="134" t="n"/>
      <c r="AM654" s="134" t="n"/>
      <c r="AN654" s="134" t="n"/>
      <c r="AO654" s="134" t="n"/>
      <c r="AP654" s="88" t="n">
        <v>109</v>
      </c>
      <c r="AQ654" s="89" t="n">
        <v>4</v>
      </c>
    </row>
    <row r="655">
      <c r="AK655" s="90" t="n"/>
      <c r="AL655" s="134" t="n"/>
      <c r="AM655" s="134" t="n"/>
      <c r="AN655" s="134" t="n"/>
      <c r="AO655" s="134" t="n"/>
      <c r="AP655" s="88" t="n">
        <v>109</v>
      </c>
      <c r="AQ655" s="89" t="n">
        <v>5</v>
      </c>
    </row>
    <row r="656">
      <c r="AK656" s="90" t="n"/>
      <c r="AL656" s="134" t="n"/>
      <c r="AM656" s="134" t="n"/>
      <c r="AN656" s="134" t="n"/>
      <c r="AO656" s="134" t="n"/>
      <c r="AP656" s="88" t="n">
        <v>109</v>
      </c>
      <c r="AQ656" s="89" t="n">
        <v>6</v>
      </c>
    </row>
    <row r="657">
      <c r="AK657" s="90" t="n"/>
      <c r="AL657" s="134" t="n"/>
      <c r="AM657" s="134" t="n"/>
      <c r="AN657" s="134" t="n"/>
      <c r="AO657" s="134" t="n"/>
      <c r="AP657" s="88" t="n">
        <v>110</v>
      </c>
      <c r="AQ657" s="89" t="n">
        <v>1</v>
      </c>
    </row>
    <row r="658">
      <c r="AK658" s="90" t="n"/>
      <c r="AL658" s="134" t="n"/>
      <c r="AM658" s="134" t="n"/>
      <c r="AN658" s="134" t="n"/>
      <c r="AO658" s="134" t="n"/>
      <c r="AP658" s="88" t="n">
        <v>110</v>
      </c>
      <c r="AQ658" s="89" t="n">
        <v>2</v>
      </c>
    </row>
    <row r="659">
      <c r="AK659" s="90" t="n"/>
      <c r="AL659" s="134" t="n"/>
      <c r="AM659" s="134" t="n"/>
      <c r="AN659" s="134" t="n"/>
      <c r="AO659" s="134" t="n"/>
      <c r="AP659" s="88" t="n">
        <v>110</v>
      </c>
      <c r="AQ659" s="89" t="n">
        <v>3</v>
      </c>
    </row>
    <row r="660">
      <c r="AK660" s="90" t="n"/>
      <c r="AL660" s="134" t="n"/>
      <c r="AM660" s="134" t="n"/>
      <c r="AN660" s="134" t="n"/>
      <c r="AO660" s="134" t="n"/>
      <c r="AP660" s="88" t="n">
        <v>110</v>
      </c>
      <c r="AQ660" s="89" t="n">
        <v>4</v>
      </c>
    </row>
    <row r="661">
      <c r="AK661" s="90" t="n"/>
      <c r="AL661" s="134" t="n"/>
      <c r="AM661" s="134" t="n"/>
      <c r="AN661" s="134" t="n"/>
      <c r="AO661" s="134" t="n"/>
      <c r="AP661" s="88" t="n">
        <v>110</v>
      </c>
      <c r="AQ661" s="89" t="n">
        <v>5</v>
      </c>
    </row>
    <row r="662">
      <c r="AK662" s="90" t="n"/>
      <c r="AL662" s="134" t="n"/>
      <c r="AM662" s="134" t="n"/>
      <c r="AN662" s="134" t="n"/>
      <c r="AO662" s="134" t="n"/>
      <c r="AP662" s="88" t="n">
        <v>110</v>
      </c>
      <c r="AQ662" s="89" t="n">
        <v>6</v>
      </c>
    </row>
    <row r="663">
      <c r="AK663" s="90" t="n"/>
      <c r="AL663" s="134" t="n"/>
      <c r="AM663" s="134" t="n"/>
      <c r="AN663" s="134" t="n"/>
      <c r="AO663" s="134" t="n"/>
      <c r="AP663" s="88" t="n">
        <v>111</v>
      </c>
      <c r="AQ663" s="89" t="n">
        <v>1</v>
      </c>
    </row>
    <row r="664">
      <c r="AK664" s="90" t="n"/>
      <c r="AL664" s="134" t="n"/>
      <c r="AM664" s="134" t="n"/>
      <c r="AN664" s="134" t="n"/>
      <c r="AO664" s="134" t="n"/>
      <c r="AP664" s="88" t="n">
        <v>111</v>
      </c>
      <c r="AQ664" s="89" t="n">
        <v>2</v>
      </c>
    </row>
    <row r="665">
      <c r="AK665" s="90" t="n"/>
      <c r="AL665" s="134" t="n"/>
      <c r="AM665" s="134" t="n"/>
      <c r="AN665" s="134" t="n"/>
      <c r="AO665" s="134" t="n"/>
      <c r="AP665" s="88" t="n">
        <v>111</v>
      </c>
      <c r="AQ665" s="89" t="n">
        <v>3</v>
      </c>
    </row>
    <row r="666">
      <c r="AK666" s="90" t="n"/>
      <c r="AL666" s="134" t="n"/>
      <c r="AM666" s="134" t="n"/>
      <c r="AN666" s="134" t="n"/>
      <c r="AO666" s="134" t="n"/>
      <c r="AP666" s="88" t="n">
        <v>111</v>
      </c>
      <c r="AQ666" s="89" t="n">
        <v>4</v>
      </c>
    </row>
    <row r="667">
      <c r="AK667" s="90" t="n"/>
      <c r="AL667" s="134" t="n"/>
      <c r="AM667" s="134" t="n"/>
      <c r="AN667" s="134" t="n"/>
      <c r="AO667" s="134" t="n"/>
      <c r="AP667" s="88" t="n">
        <v>111</v>
      </c>
      <c r="AQ667" s="89" t="n">
        <v>5</v>
      </c>
    </row>
    <row r="668">
      <c r="AK668" s="90" t="n"/>
      <c r="AL668" s="134" t="n"/>
      <c r="AM668" s="134" t="n"/>
      <c r="AN668" s="134" t="n"/>
      <c r="AO668" s="134" t="n"/>
      <c r="AP668" s="88" t="n">
        <v>111</v>
      </c>
      <c r="AQ668" s="89" t="n">
        <v>6</v>
      </c>
    </row>
    <row r="669">
      <c r="AK669" s="90" t="n"/>
      <c r="AL669" s="134" t="n"/>
      <c r="AM669" s="134" t="n"/>
      <c r="AN669" s="134" t="n"/>
      <c r="AO669" s="134" t="n"/>
      <c r="AP669" s="88" t="n"/>
      <c r="AQ669" s="89" t="n">
        <v>1</v>
      </c>
    </row>
    <row r="670">
      <c r="AK670" s="90" t="n"/>
      <c r="AL670" s="134" t="n"/>
      <c r="AM670" s="134" t="n"/>
      <c r="AN670" s="134" t="n"/>
      <c r="AO670" s="134" t="n"/>
      <c r="AP670" s="88" t="n"/>
      <c r="AQ670" s="89" t="n">
        <v>2</v>
      </c>
    </row>
    <row r="671">
      <c r="AK671" s="90" t="n"/>
      <c r="AL671" s="134" t="n"/>
      <c r="AM671" s="134" t="n"/>
      <c r="AN671" s="134" t="n"/>
      <c r="AO671" s="134" t="n"/>
      <c r="AP671" s="88" t="n"/>
      <c r="AQ671" s="89" t="n">
        <v>3</v>
      </c>
    </row>
    <row r="672">
      <c r="AK672" s="90" t="n"/>
      <c r="AL672" s="134" t="n"/>
      <c r="AM672" s="134" t="n"/>
      <c r="AN672" s="134" t="n"/>
      <c r="AO672" s="134" t="n"/>
      <c r="AP672" s="88" t="n"/>
      <c r="AQ672" s="89" t="n">
        <v>4</v>
      </c>
    </row>
    <row r="673">
      <c r="AK673" s="90" t="n"/>
      <c r="AL673" s="134" t="n"/>
      <c r="AM673" s="134" t="n"/>
      <c r="AN673" s="134" t="n"/>
      <c r="AO673" s="134" t="n"/>
      <c r="AP673" s="88" t="n"/>
      <c r="AQ673" s="89" t="n">
        <v>5</v>
      </c>
    </row>
    <row r="674">
      <c r="AK674" s="90" t="n"/>
      <c r="AL674" s="134" t="n"/>
      <c r="AM674" s="134" t="n"/>
      <c r="AN674" s="134" t="n"/>
      <c r="AO674" s="134" t="n"/>
      <c r="AP674" s="88" t="n"/>
      <c r="AQ674" s="89" t="n">
        <v>6</v>
      </c>
    </row>
    <row r="675">
      <c r="AK675" s="90" t="n"/>
      <c r="AL675" s="134" t="n"/>
      <c r="AM675" s="134" t="n"/>
      <c r="AN675" s="134" t="n"/>
      <c r="AO675" s="134" t="n"/>
      <c r="AP675" s="88" t="n"/>
      <c r="AQ675" s="89" t="n">
        <v>1</v>
      </c>
    </row>
    <row r="676">
      <c r="AK676" s="90" t="n"/>
      <c r="AL676" s="134" t="n"/>
      <c r="AM676" s="134" t="n"/>
      <c r="AN676" s="134" t="n"/>
      <c r="AO676" s="134" t="n"/>
      <c r="AP676" s="88" t="n"/>
      <c r="AQ676" s="89" t="n">
        <v>2</v>
      </c>
    </row>
    <row r="677">
      <c r="AK677" s="90" t="n"/>
      <c r="AL677" s="134" t="n"/>
      <c r="AM677" s="134" t="n"/>
      <c r="AN677" s="134" t="n"/>
      <c r="AO677" s="134" t="n"/>
      <c r="AP677" s="88" t="n"/>
      <c r="AQ677" s="89" t="n">
        <v>3</v>
      </c>
    </row>
    <row r="678">
      <c r="AK678" s="90" t="n"/>
      <c r="AL678" s="134" t="n"/>
      <c r="AM678" s="134" t="n"/>
      <c r="AN678" s="134" t="n"/>
      <c r="AO678" s="134" t="n"/>
      <c r="AP678" s="88" t="n"/>
      <c r="AQ678" s="89" t="n">
        <v>4</v>
      </c>
    </row>
    <row r="679">
      <c r="AK679" s="90" t="n"/>
      <c r="AL679" s="134" t="n"/>
      <c r="AM679" s="134" t="n"/>
      <c r="AN679" s="134" t="n"/>
      <c r="AO679" s="134" t="n"/>
      <c r="AP679" s="88" t="n"/>
      <c r="AQ679" s="89" t="n">
        <v>5</v>
      </c>
    </row>
    <row r="680">
      <c r="AK680" s="90" t="n"/>
      <c r="AL680" s="134" t="n"/>
      <c r="AM680" s="134" t="n"/>
      <c r="AN680" s="134" t="n"/>
      <c r="AO680" s="134" t="n"/>
      <c r="AP680" s="88" t="n"/>
      <c r="AQ680" s="89" t="n">
        <v>6</v>
      </c>
    </row>
    <row r="681">
      <c r="AK681" s="90" t="n"/>
      <c r="AL681" s="134" t="n"/>
      <c r="AM681" s="134" t="n"/>
      <c r="AN681" s="134" t="n"/>
      <c r="AO681" s="134" t="n"/>
      <c r="AP681" s="88" t="n"/>
      <c r="AQ681" s="89" t="n">
        <v>1</v>
      </c>
    </row>
    <row r="682">
      <c r="AK682" s="90" t="n"/>
      <c r="AL682" s="134" t="n"/>
      <c r="AM682" s="134" t="n"/>
      <c r="AN682" s="134" t="n"/>
      <c r="AO682" s="134" t="n"/>
      <c r="AP682" s="88" t="n"/>
      <c r="AQ682" s="89" t="n">
        <v>2</v>
      </c>
    </row>
    <row r="683">
      <c r="AK683" s="90" t="n"/>
      <c r="AL683" s="134" t="n"/>
      <c r="AM683" s="134" t="n"/>
      <c r="AN683" s="134" t="n"/>
      <c r="AO683" s="134" t="n"/>
      <c r="AP683" s="88" t="n"/>
      <c r="AQ683" s="89" t="n">
        <v>3</v>
      </c>
    </row>
    <row r="684">
      <c r="AK684" s="90" t="n"/>
      <c r="AL684" s="134" t="n"/>
      <c r="AM684" s="134" t="n"/>
      <c r="AN684" s="134" t="n"/>
      <c r="AO684" s="134" t="n"/>
      <c r="AP684" s="88" t="n"/>
      <c r="AQ684" s="89" t="n">
        <v>4</v>
      </c>
    </row>
    <row r="685">
      <c r="AK685" s="90" t="n"/>
      <c r="AL685" s="134" t="n"/>
      <c r="AM685" s="134" t="n"/>
      <c r="AN685" s="134" t="n"/>
      <c r="AO685" s="134" t="n"/>
      <c r="AP685" s="88" t="n"/>
      <c r="AQ685" s="89" t="n">
        <v>5</v>
      </c>
    </row>
    <row r="686">
      <c r="AK686" s="90" t="n"/>
      <c r="AL686" s="134" t="n"/>
      <c r="AM686" s="134" t="n"/>
      <c r="AN686" s="134" t="n"/>
      <c r="AO686" s="134" t="n"/>
      <c r="AP686" s="88" t="n"/>
      <c r="AQ686" s="89" t="n">
        <v>6</v>
      </c>
    </row>
    <row r="687">
      <c r="AK687" s="90" t="n"/>
      <c r="AL687" s="134" t="n"/>
      <c r="AM687" s="134" t="n"/>
      <c r="AN687" s="134" t="n"/>
      <c r="AO687" s="134" t="n"/>
      <c r="AP687" s="88" t="n"/>
      <c r="AQ687" s="89" t="n">
        <v>1</v>
      </c>
    </row>
    <row r="688">
      <c r="AK688" s="90" t="n"/>
      <c r="AL688" s="134" t="n"/>
      <c r="AM688" s="134" t="n"/>
      <c r="AN688" s="134" t="n"/>
      <c r="AO688" s="134" t="n"/>
      <c r="AP688" s="88" t="n"/>
      <c r="AQ688" s="89" t="n">
        <v>2</v>
      </c>
    </row>
    <row r="689">
      <c r="AK689" s="90" t="n"/>
      <c r="AL689" s="134" t="n"/>
      <c r="AM689" s="134" t="n"/>
      <c r="AN689" s="134" t="n"/>
      <c r="AO689" s="134" t="n"/>
      <c r="AP689" s="88" t="n"/>
      <c r="AQ689" s="89" t="n">
        <v>3</v>
      </c>
    </row>
    <row r="690">
      <c r="AK690" s="90" t="n"/>
      <c r="AL690" s="134" t="n"/>
      <c r="AM690" s="134" t="n"/>
      <c r="AN690" s="134" t="n"/>
      <c r="AO690" s="134" t="n"/>
      <c r="AP690" s="88" t="n"/>
      <c r="AQ690" s="89" t="n">
        <v>4</v>
      </c>
    </row>
    <row r="691">
      <c r="AK691" s="90" t="n"/>
      <c r="AL691" s="134" t="n"/>
      <c r="AM691" s="134" t="n"/>
      <c r="AN691" s="134" t="n"/>
      <c r="AO691" s="134" t="n"/>
      <c r="AP691" s="88" t="n"/>
      <c r="AQ691" s="89" t="n">
        <v>5</v>
      </c>
    </row>
    <row r="692">
      <c r="AK692" s="90" t="n"/>
      <c r="AL692" s="134" t="n"/>
      <c r="AM692" s="134" t="n"/>
      <c r="AN692" s="134" t="n"/>
      <c r="AO692" s="134" t="n"/>
      <c r="AP692" s="88" t="n"/>
      <c r="AQ692" s="89" t="n">
        <v>6</v>
      </c>
    </row>
    <row r="693">
      <c r="AK693" s="90" t="n"/>
      <c r="AL693" s="134" t="n"/>
      <c r="AM693" s="134" t="n"/>
      <c r="AN693" s="134" t="n"/>
      <c r="AO693" s="134" t="n"/>
      <c r="AP693" s="88" t="n"/>
      <c r="AQ693" s="89" t="n">
        <v>1</v>
      </c>
    </row>
    <row r="694">
      <c r="AK694" s="90" t="n"/>
      <c r="AL694" s="134" t="n"/>
      <c r="AM694" s="134" t="n"/>
      <c r="AN694" s="134" t="n"/>
      <c r="AO694" s="134" t="n"/>
      <c r="AP694" s="88" t="n"/>
      <c r="AQ694" s="89" t="n">
        <v>2</v>
      </c>
    </row>
    <row r="695">
      <c r="AK695" s="90" t="n"/>
      <c r="AL695" s="134" t="n"/>
      <c r="AM695" s="134" t="n"/>
      <c r="AN695" s="134" t="n"/>
      <c r="AO695" s="134" t="n"/>
      <c r="AP695" s="88" t="n"/>
      <c r="AQ695" s="89" t="n">
        <v>3</v>
      </c>
    </row>
    <row r="696">
      <c r="AK696" s="90" t="n"/>
      <c r="AL696" s="134" t="n"/>
      <c r="AM696" s="134" t="n"/>
      <c r="AN696" s="134" t="n"/>
      <c r="AO696" s="134" t="n"/>
      <c r="AP696" s="88" t="n"/>
      <c r="AQ696" s="89" t="n">
        <v>4</v>
      </c>
    </row>
    <row r="697">
      <c r="AK697" s="90" t="n"/>
      <c r="AL697" s="134" t="n"/>
      <c r="AM697" s="134" t="n"/>
      <c r="AN697" s="134" t="n"/>
      <c r="AO697" s="134" t="n"/>
      <c r="AP697" s="88" t="n"/>
      <c r="AQ697" s="89" t="n">
        <v>5</v>
      </c>
    </row>
    <row r="698">
      <c r="AK698" s="90" t="n"/>
      <c r="AL698" s="134" t="n"/>
      <c r="AM698" s="134" t="n"/>
      <c r="AN698" s="134" t="n"/>
      <c r="AO698" s="134" t="n"/>
      <c r="AP698" s="88" t="n"/>
      <c r="AQ698" s="89" t="n">
        <v>6</v>
      </c>
    </row>
    <row r="699">
      <c r="AK699" s="90" t="n"/>
      <c r="AL699" s="134" t="n"/>
      <c r="AM699" s="134" t="n"/>
      <c r="AN699" s="134" t="n"/>
      <c r="AO699" s="134" t="n"/>
      <c r="AP699" s="88" t="n"/>
      <c r="AQ699" s="89" t="n">
        <v>1</v>
      </c>
    </row>
    <row r="700">
      <c r="AK700" s="90" t="n"/>
      <c r="AL700" s="134" t="n"/>
      <c r="AM700" s="134" t="n"/>
      <c r="AN700" s="134" t="n"/>
      <c r="AO700" s="134" t="n"/>
      <c r="AP700" s="88" t="n"/>
      <c r="AQ700" s="89" t="n">
        <v>2</v>
      </c>
    </row>
    <row r="701">
      <c r="AK701" s="90" t="n"/>
      <c r="AL701" s="134" t="n"/>
      <c r="AM701" s="134" t="n"/>
      <c r="AN701" s="134" t="n"/>
      <c r="AO701" s="134" t="n"/>
      <c r="AP701" s="88" t="n"/>
      <c r="AQ701" s="89" t="n">
        <v>3</v>
      </c>
    </row>
    <row r="702">
      <c r="AK702" s="90" t="n"/>
      <c r="AL702" s="134" t="n"/>
      <c r="AM702" s="134" t="n"/>
      <c r="AN702" s="134" t="n"/>
      <c r="AO702" s="134" t="n"/>
      <c r="AP702" s="88" t="n"/>
      <c r="AQ702" s="89" t="n">
        <v>4</v>
      </c>
    </row>
    <row r="703">
      <c r="AK703" s="90" t="n"/>
      <c r="AL703" s="134" t="n"/>
      <c r="AM703" s="134" t="n"/>
      <c r="AN703" s="134" t="n"/>
      <c r="AO703" s="134" t="n"/>
      <c r="AP703" s="88" t="n"/>
      <c r="AQ703" s="89" t="n">
        <v>5</v>
      </c>
    </row>
    <row r="704">
      <c r="AK704" s="90" t="n"/>
      <c r="AL704" s="134" t="n"/>
      <c r="AM704" s="134" t="n"/>
      <c r="AN704" s="134" t="n"/>
      <c r="AO704" s="134" t="n"/>
      <c r="AP704" s="88" t="n"/>
      <c r="AQ704" s="89" t="n">
        <v>6</v>
      </c>
    </row>
    <row r="705">
      <c r="AK705" s="90" t="n"/>
      <c r="AL705" s="134" t="n"/>
      <c r="AM705" s="134" t="n"/>
      <c r="AN705" s="134" t="n"/>
      <c r="AO705" s="134" t="n"/>
      <c r="AP705" s="88" t="n"/>
      <c r="AQ705" s="89" t="n">
        <v>1</v>
      </c>
    </row>
    <row r="706">
      <c r="AK706" s="90" t="n"/>
      <c r="AL706" s="134" t="n"/>
      <c r="AM706" s="134" t="n"/>
      <c r="AN706" s="134" t="n"/>
      <c r="AO706" s="134" t="n"/>
      <c r="AP706" s="88" t="n"/>
      <c r="AQ706" s="89" t="n">
        <v>2</v>
      </c>
    </row>
    <row r="707">
      <c r="AK707" s="90" t="n"/>
      <c r="AL707" s="134" t="n"/>
      <c r="AM707" s="134" t="n"/>
      <c r="AN707" s="134" t="n"/>
      <c r="AO707" s="134" t="n"/>
      <c r="AP707" s="88" t="n"/>
      <c r="AQ707" s="89" t="n">
        <v>3</v>
      </c>
    </row>
    <row r="708">
      <c r="AK708" s="90" t="n"/>
      <c r="AL708" s="134" t="n"/>
      <c r="AM708" s="134" t="n"/>
      <c r="AN708" s="134" t="n"/>
      <c r="AO708" s="134" t="n"/>
      <c r="AP708" s="88" t="n"/>
      <c r="AQ708" s="89" t="n">
        <v>4</v>
      </c>
    </row>
    <row r="709">
      <c r="AK709" s="90" t="n"/>
      <c r="AL709" s="134" t="n"/>
      <c r="AM709" s="134" t="n"/>
      <c r="AN709" s="134" t="n"/>
      <c r="AO709" s="134" t="n"/>
      <c r="AP709" s="88" t="n"/>
      <c r="AQ709" s="89" t="n">
        <v>5</v>
      </c>
    </row>
    <row r="710">
      <c r="AK710" s="90" t="n"/>
      <c r="AL710" s="134" t="n"/>
      <c r="AM710" s="134" t="n"/>
      <c r="AN710" s="134" t="n"/>
      <c r="AO710" s="134" t="n"/>
      <c r="AP710" s="88" t="n"/>
      <c r="AQ710" s="89" t="n">
        <v>6</v>
      </c>
    </row>
    <row r="711">
      <c r="AK711" s="90" t="n"/>
      <c r="AL711" s="134" t="n"/>
      <c r="AM711" s="134" t="n"/>
      <c r="AN711" s="134" t="n"/>
      <c r="AO711" s="134" t="n"/>
      <c r="AP711" s="88" t="n"/>
      <c r="AQ711" s="89" t="n">
        <v>1</v>
      </c>
    </row>
    <row r="712">
      <c r="AK712" s="90" t="n"/>
      <c r="AL712" s="134" t="n"/>
      <c r="AM712" s="134" t="n"/>
      <c r="AN712" s="134" t="n"/>
      <c r="AO712" s="134" t="n"/>
      <c r="AP712" s="88" t="n"/>
      <c r="AQ712" s="89" t="n">
        <v>2</v>
      </c>
    </row>
    <row r="713">
      <c r="AK713" s="90" t="n"/>
      <c r="AL713" s="134" t="n"/>
      <c r="AM713" s="134" t="n"/>
      <c r="AN713" s="134" t="n"/>
      <c r="AO713" s="134" t="n"/>
      <c r="AP713" s="88" t="n"/>
      <c r="AQ713" s="89" t="n">
        <v>3</v>
      </c>
    </row>
    <row r="714">
      <c r="AK714" s="90" t="n"/>
      <c r="AL714" s="134" t="n"/>
      <c r="AM714" s="134" t="n"/>
      <c r="AN714" s="134" t="n"/>
      <c r="AO714" s="134" t="n"/>
      <c r="AP714" s="88" t="n"/>
      <c r="AQ714" s="89" t="n">
        <v>4</v>
      </c>
    </row>
    <row r="715">
      <c r="AK715" s="90" t="n"/>
      <c r="AL715" s="134" t="n"/>
      <c r="AM715" s="134" t="n"/>
      <c r="AN715" s="134" t="n"/>
      <c r="AO715" s="134" t="n"/>
      <c r="AP715" s="88" t="n"/>
      <c r="AQ715" s="89" t="n">
        <v>5</v>
      </c>
    </row>
    <row r="716">
      <c r="AK716" s="90" t="n"/>
      <c r="AL716" s="134" t="n"/>
      <c r="AM716" s="134" t="n"/>
      <c r="AN716" s="134" t="n"/>
      <c r="AO716" s="134" t="n"/>
      <c r="AP716" s="88" t="n"/>
      <c r="AQ716" s="89" t="n">
        <v>6</v>
      </c>
    </row>
    <row r="717">
      <c r="AK717" s="90" t="n"/>
      <c r="AL717" s="134" t="n"/>
      <c r="AM717" s="134" t="n"/>
      <c r="AN717" s="134" t="n"/>
      <c r="AO717" s="134" t="n"/>
      <c r="AP717" s="88" t="n"/>
      <c r="AQ717" s="89" t="n">
        <v>1</v>
      </c>
    </row>
    <row r="718">
      <c r="AK718" s="90" t="n"/>
      <c r="AL718" s="134" t="n"/>
      <c r="AM718" s="134" t="n"/>
      <c r="AN718" s="134" t="n"/>
      <c r="AO718" s="134" t="n"/>
      <c r="AP718" s="88" t="n"/>
      <c r="AQ718" s="89" t="n">
        <v>2</v>
      </c>
    </row>
    <row r="719">
      <c r="AK719" s="90" t="n"/>
      <c r="AL719" s="134" t="n"/>
      <c r="AM719" s="134" t="n"/>
      <c r="AN719" s="134" t="n"/>
      <c r="AO719" s="134" t="n"/>
      <c r="AP719" s="88" t="n"/>
      <c r="AQ719" s="89" t="n">
        <v>3</v>
      </c>
    </row>
    <row r="720">
      <c r="AK720" s="90" t="n"/>
      <c r="AL720" s="134" t="n"/>
      <c r="AM720" s="134" t="n"/>
      <c r="AN720" s="134" t="n"/>
      <c r="AO720" s="134" t="n"/>
      <c r="AP720" s="88" t="n"/>
      <c r="AQ720" s="89" t="n">
        <v>4</v>
      </c>
    </row>
    <row r="721">
      <c r="AK721" s="90" t="n"/>
      <c r="AL721" s="134" t="n"/>
      <c r="AM721" s="134" t="n"/>
      <c r="AN721" s="134" t="n"/>
      <c r="AO721" s="134" t="n"/>
      <c r="AP721" s="88" t="n"/>
      <c r="AQ721" s="89" t="n">
        <v>5</v>
      </c>
    </row>
    <row r="722">
      <c r="AK722" s="90" t="n"/>
      <c r="AL722" s="134" t="n"/>
      <c r="AM722" s="134" t="n"/>
      <c r="AN722" s="134" t="n"/>
      <c r="AO722" s="134" t="n"/>
      <c r="AP722" s="88" t="n"/>
      <c r="AQ722" s="89" t="n">
        <v>6</v>
      </c>
    </row>
    <row r="723">
      <c r="AK723" s="90" t="n"/>
      <c r="AL723" s="134" t="n"/>
      <c r="AM723" s="134" t="n"/>
      <c r="AN723" s="134" t="n"/>
      <c r="AO723" s="134" t="n"/>
      <c r="AP723" s="88" t="n"/>
      <c r="AQ723" s="89" t="n">
        <v>1</v>
      </c>
    </row>
    <row r="724">
      <c r="AK724" s="90" t="n"/>
      <c r="AL724" s="134" t="n"/>
      <c r="AM724" s="134" t="n"/>
      <c r="AN724" s="134" t="n"/>
      <c r="AO724" s="134" t="n"/>
      <c r="AP724" s="88" t="n"/>
      <c r="AQ724" s="89" t="n">
        <v>2</v>
      </c>
    </row>
    <row r="725">
      <c r="AK725" s="90" t="n"/>
      <c r="AL725" s="134" t="n"/>
      <c r="AM725" s="134" t="n"/>
      <c r="AN725" s="134" t="n"/>
      <c r="AO725" s="134" t="n"/>
      <c r="AP725" s="88" t="n"/>
      <c r="AQ725" s="89" t="n">
        <v>3</v>
      </c>
    </row>
    <row r="726">
      <c r="AK726" s="90" t="n"/>
      <c r="AL726" s="134" t="n"/>
      <c r="AM726" s="134" t="n"/>
      <c r="AN726" s="134" t="n"/>
      <c r="AO726" s="134" t="n"/>
      <c r="AP726" s="88" t="n"/>
      <c r="AQ726" s="89" t="n">
        <v>4</v>
      </c>
    </row>
    <row r="727">
      <c r="AK727" s="90" t="n"/>
      <c r="AL727" s="134" t="n"/>
      <c r="AM727" s="134" t="n"/>
      <c r="AN727" s="134" t="n"/>
      <c r="AO727" s="134" t="n"/>
      <c r="AP727" s="88" t="n"/>
      <c r="AQ727" s="89" t="n">
        <v>5</v>
      </c>
    </row>
    <row r="728">
      <c r="AK728" s="90" t="n"/>
      <c r="AL728" s="134" t="n"/>
      <c r="AM728" s="134" t="n"/>
      <c r="AN728" s="134" t="n"/>
      <c r="AO728" s="134" t="n"/>
      <c r="AP728" s="88" t="n"/>
      <c r="AQ728" s="89" t="n">
        <v>6</v>
      </c>
    </row>
    <row r="729">
      <c r="AK729" s="90" t="n"/>
      <c r="AL729" s="134" t="n"/>
      <c r="AM729" s="134" t="n"/>
      <c r="AN729" s="134" t="n"/>
      <c r="AO729" s="134" t="n"/>
      <c r="AP729" s="88" t="n"/>
      <c r="AQ729" s="89" t="n">
        <v>1</v>
      </c>
    </row>
    <row r="730">
      <c r="AK730" s="90" t="n"/>
      <c r="AL730" s="134" t="n"/>
      <c r="AM730" s="134" t="n"/>
      <c r="AN730" s="134" t="n"/>
      <c r="AO730" s="134" t="n"/>
      <c r="AP730" s="88" t="n"/>
      <c r="AQ730" s="89" t="n">
        <v>2</v>
      </c>
    </row>
    <row r="731">
      <c r="AK731" s="90" t="n"/>
      <c r="AL731" s="134" t="n"/>
      <c r="AM731" s="134" t="n"/>
      <c r="AN731" s="134" t="n"/>
      <c r="AO731" s="134" t="n"/>
      <c r="AP731" s="88" t="n"/>
      <c r="AQ731" s="89" t="n">
        <v>3</v>
      </c>
    </row>
    <row r="732">
      <c r="AK732" s="90" t="n"/>
      <c r="AL732" s="134" t="n"/>
      <c r="AM732" s="134" t="n"/>
      <c r="AN732" s="134" t="n"/>
      <c r="AO732" s="134" t="n"/>
      <c r="AP732" s="88" t="n"/>
      <c r="AQ732" s="89" t="n">
        <v>4</v>
      </c>
    </row>
    <row r="733">
      <c r="AK733" s="90" t="n"/>
      <c r="AL733" s="134" t="n"/>
      <c r="AM733" s="134" t="n"/>
      <c r="AN733" s="134" t="n"/>
      <c r="AO733" s="134" t="n"/>
      <c r="AP733" s="88" t="n"/>
      <c r="AQ733" s="89" t="n">
        <v>5</v>
      </c>
    </row>
    <row r="734">
      <c r="AK734" s="90" t="n"/>
      <c r="AL734" s="134" t="n"/>
      <c r="AM734" s="134" t="n"/>
      <c r="AN734" s="134" t="n"/>
      <c r="AO734" s="134" t="n"/>
      <c r="AP734" s="88" t="n"/>
      <c r="AQ734" s="89" t="n">
        <v>6</v>
      </c>
    </row>
    <row r="735">
      <c r="AK735" s="90" t="n"/>
      <c r="AL735" s="134" t="n"/>
      <c r="AM735" s="134" t="n"/>
      <c r="AN735" s="134" t="n"/>
      <c r="AO735" s="134" t="n"/>
      <c r="AP735" s="88" t="n"/>
      <c r="AQ735" s="89" t="n">
        <v>1</v>
      </c>
    </row>
    <row r="736">
      <c r="AK736" s="90" t="n"/>
      <c r="AL736" s="134" t="n"/>
      <c r="AM736" s="134" t="n"/>
      <c r="AN736" s="134" t="n"/>
      <c r="AO736" s="134" t="n"/>
      <c r="AP736" s="88" t="n"/>
      <c r="AQ736" s="89" t="n">
        <v>2</v>
      </c>
    </row>
    <row r="737">
      <c r="AK737" s="90" t="n"/>
      <c r="AL737" s="134" t="n"/>
      <c r="AM737" s="134" t="n"/>
      <c r="AN737" s="134" t="n"/>
      <c r="AO737" s="134" t="n"/>
      <c r="AP737" s="88" t="n"/>
      <c r="AQ737" s="89" t="n">
        <v>3</v>
      </c>
    </row>
    <row r="738">
      <c r="AK738" s="90" t="n"/>
      <c r="AL738" s="134" t="n"/>
      <c r="AM738" s="134" t="n"/>
      <c r="AN738" s="134" t="n"/>
      <c r="AO738" s="134" t="n"/>
      <c r="AP738" s="88" t="n"/>
      <c r="AQ738" s="89" t="n">
        <v>4</v>
      </c>
    </row>
    <row r="739">
      <c r="AK739" s="90" t="n"/>
      <c r="AL739" s="134" t="n"/>
      <c r="AM739" s="134" t="n"/>
      <c r="AN739" s="134" t="n"/>
      <c r="AO739" s="134" t="n"/>
      <c r="AP739" s="88" t="n"/>
      <c r="AQ739" s="89" t="n">
        <v>5</v>
      </c>
    </row>
    <row r="740">
      <c r="AK740" s="90" t="n"/>
      <c r="AL740" s="134" t="n"/>
      <c r="AM740" s="134" t="n"/>
      <c r="AN740" s="134" t="n"/>
      <c r="AO740" s="134" t="n"/>
      <c r="AP740" s="88" t="n"/>
      <c r="AQ740" s="89" t="n">
        <v>6</v>
      </c>
    </row>
    <row r="741">
      <c r="AK741" s="90" t="n"/>
      <c r="AL741" s="134" t="n"/>
      <c r="AM741" s="134" t="n"/>
      <c r="AN741" s="134" t="n"/>
      <c r="AO741" s="134" t="n"/>
      <c r="AP741" s="88" t="n"/>
      <c r="AQ741" s="89" t="n">
        <v>1</v>
      </c>
    </row>
    <row r="742">
      <c r="AK742" s="90" t="n"/>
      <c r="AL742" s="134" t="n"/>
      <c r="AM742" s="134" t="n"/>
      <c r="AN742" s="134" t="n"/>
      <c r="AO742" s="134" t="n"/>
      <c r="AP742" s="88" t="n"/>
      <c r="AQ742" s="89" t="n">
        <v>2</v>
      </c>
    </row>
    <row r="743">
      <c r="AK743" s="90" t="n"/>
      <c r="AL743" s="134" t="n"/>
      <c r="AM743" s="134" t="n"/>
      <c r="AN743" s="134" t="n"/>
      <c r="AO743" s="134" t="n"/>
      <c r="AP743" s="88" t="n"/>
      <c r="AQ743" s="89" t="n">
        <v>3</v>
      </c>
    </row>
    <row r="744">
      <c r="AK744" s="90" t="n"/>
      <c r="AL744" s="134" t="n"/>
      <c r="AM744" s="134" t="n"/>
      <c r="AN744" s="134" t="n"/>
      <c r="AO744" s="134" t="n"/>
      <c r="AP744" s="88" t="n"/>
      <c r="AQ744" s="89" t="n">
        <v>4</v>
      </c>
    </row>
    <row r="745">
      <c r="AK745" s="90" t="n"/>
      <c r="AL745" s="134" t="n"/>
      <c r="AM745" s="134" t="n"/>
      <c r="AN745" s="134" t="n"/>
      <c r="AO745" s="134" t="n"/>
      <c r="AP745" s="88" t="n"/>
      <c r="AQ745" s="89" t="n">
        <v>5</v>
      </c>
    </row>
    <row r="746">
      <c r="AK746" s="90" t="n"/>
      <c r="AL746" s="134" t="n"/>
      <c r="AM746" s="134" t="n"/>
      <c r="AN746" s="134" t="n"/>
      <c r="AO746" s="134" t="n"/>
      <c r="AP746" s="88" t="n"/>
      <c r="AQ746" s="89" t="n">
        <v>6</v>
      </c>
    </row>
    <row r="747">
      <c r="AK747" s="90" t="n"/>
      <c r="AL747" s="134" t="n"/>
      <c r="AM747" s="134" t="n"/>
      <c r="AN747" s="134" t="n"/>
      <c r="AO747" s="134" t="n"/>
      <c r="AP747" s="88" t="n"/>
      <c r="AQ747" s="89" t="n">
        <v>1</v>
      </c>
    </row>
    <row r="748">
      <c r="AK748" s="90" t="n"/>
      <c r="AL748" s="134" t="n"/>
      <c r="AM748" s="134" t="n"/>
      <c r="AN748" s="134" t="n"/>
      <c r="AO748" s="134" t="n"/>
      <c r="AP748" s="88" t="n"/>
      <c r="AQ748" s="89" t="n">
        <v>2</v>
      </c>
    </row>
    <row r="749">
      <c r="AK749" s="90" t="n"/>
      <c r="AL749" s="134" t="n"/>
      <c r="AM749" s="134" t="n"/>
      <c r="AN749" s="134" t="n"/>
      <c r="AO749" s="134" t="n"/>
      <c r="AP749" s="88" t="n"/>
      <c r="AQ749" s="89" t="n">
        <v>3</v>
      </c>
    </row>
    <row r="750">
      <c r="AK750" s="90" t="n"/>
      <c r="AL750" s="134" t="n"/>
      <c r="AM750" s="134" t="n"/>
      <c r="AN750" s="134" t="n"/>
      <c r="AO750" s="134" t="n"/>
      <c r="AP750" s="88" t="n"/>
      <c r="AQ750" s="89" t="n">
        <v>4</v>
      </c>
    </row>
    <row r="751">
      <c r="AK751" s="90" t="n"/>
      <c r="AL751" s="134" t="n"/>
      <c r="AM751" s="134" t="n"/>
      <c r="AN751" s="134" t="n"/>
      <c r="AO751" s="134" t="n"/>
      <c r="AP751" s="88" t="n"/>
      <c r="AQ751" s="89" t="n">
        <v>5</v>
      </c>
    </row>
    <row r="752">
      <c r="AK752" s="90" t="n"/>
      <c r="AL752" s="134" t="n"/>
      <c r="AM752" s="134" t="n"/>
      <c r="AN752" s="134" t="n"/>
      <c r="AO752" s="134" t="n"/>
      <c r="AP752" s="88" t="n"/>
      <c r="AQ752" s="89" t="n">
        <v>6</v>
      </c>
    </row>
    <row r="753">
      <c r="AK753" s="90" t="n"/>
      <c r="AL753" s="134" t="n"/>
      <c r="AM753" s="134" t="n"/>
      <c r="AN753" s="134" t="n"/>
      <c r="AO753" s="134" t="n"/>
      <c r="AP753" s="88" t="n"/>
      <c r="AQ753" s="89" t="n">
        <v>1</v>
      </c>
    </row>
    <row r="754">
      <c r="AK754" s="90" t="n"/>
      <c r="AL754" s="134" t="n"/>
      <c r="AM754" s="134" t="n"/>
      <c r="AN754" s="134" t="n"/>
      <c r="AO754" s="134" t="n"/>
      <c r="AP754" s="88" t="n"/>
      <c r="AQ754" s="89" t="n">
        <v>2</v>
      </c>
    </row>
    <row r="755">
      <c r="AK755" s="90" t="n"/>
      <c r="AL755" s="134" t="n"/>
      <c r="AM755" s="134" t="n"/>
      <c r="AN755" s="134" t="n"/>
      <c r="AO755" s="134" t="n"/>
      <c r="AP755" s="88" t="n"/>
      <c r="AQ755" s="89" t="n">
        <v>3</v>
      </c>
    </row>
    <row r="756">
      <c r="AK756" s="90" t="n"/>
      <c r="AL756" s="134" t="n"/>
      <c r="AM756" s="134" t="n"/>
      <c r="AN756" s="134" t="n"/>
      <c r="AO756" s="134" t="n"/>
      <c r="AP756" s="88" t="n"/>
      <c r="AQ756" s="89" t="n">
        <v>4</v>
      </c>
    </row>
    <row r="757">
      <c r="AK757" s="90" t="n"/>
      <c r="AL757" s="134" t="n"/>
      <c r="AM757" s="134" t="n"/>
      <c r="AN757" s="134" t="n"/>
      <c r="AO757" s="134" t="n"/>
      <c r="AP757" s="88" t="n"/>
      <c r="AQ757" s="89" t="n">
        <v>5</v>
      </c>
    </row>
    <row r="758">
      <c r="AK758" s="90" t="n"/>
      <c r="AL758" s="134" t="n"/>
      <c r="AM758" s="134" t="n"/>
      <c r="AN758" s="134" t="n"/>
      <c r="AO758" s="134" t="n"/>
      <c r="AP758" s="88" t="n"/>
      <c r="AQ758" s="89" t="n">
        <v>6</v>
      </c>
    </row>
    <row r="759">
      <c r="AK759" s="90" t="n"/>
      <c r="AL759" s="134" t="n"/>
      <c r="AM759" s="134" t="n"/>
      <c r="AN759" s="134" t="n"/>
      <c r="AO759" s="134" t="n"/>
      <c r="AP759" s="88" t="n"/>
      <c r="AQ759" s="89" t="n">
        <v>1</v>
      </c>
    </row>
    <row r="760">
      <c r="AK760" s="90" t="n"/>
      <c r="AL760" s="134" t="n"/>
      <c r="AM760" s="134" t="n"/>
      <c r="AN760" s="134" t="n"/>
      <c r="AO760" s="134" t="n"/>
      <c r="AP760" s="88" t="n"/>
      <c r="AQ760" s="89" t="n">
        <v>2</v>
      </c>
    </row>
    <row r="761">
      <c r="AK761" s="90" t="n"/>
      <c r="AL761" s="134" t="n"/>
      <c r="AM761" s="134" t="n"/>
      <c r="AN761" s="134" t="n"/>
      <c r="AO761" s="134" t="n"/>
      <c r="AP761" s="88" t="n"/>
      <c r="AQ761" s="89" t="n">
        <v>3</v>
      </c>
    </row>
    <row r="762">
      <c r="AK762" s="90" t="n"/>
      <c r="AL762" s="134" t="n"/>
      <c r="AM762" s="134" t="n"/>
      <c r="AN762" s="134" t="n"/>
      <c r="AO762" s="134" t="n"/>
      <c r="AP762" s="88" t="n"/>
      <c r="AQ762" s="89" t="n">
        <v>4</v>
      </c>
    </row>
    <row r="763">
      <c r="AK763" s="90" t="n"/>
      <c r="AL763" s="134" t="n"/>
      <c r="AM763" s="134" t="n"/>
      <c r="AN763" s="134" t="n"/>
      <c r="AO763" s="134" t="n"/>
      <c r="AP763" s="88" t="n"/>
      <c r="AQ763" s="89" t="n">
        <v>5</v>
      </c>
    </row>
    <row r="764">
      <c r="AK764" s="90" t="n"/>
      <c r="AL764" s="134" t="n"/>
      <c r="AM764" s="134" t="n"/>
      <c r="AN764" s="134" t="n"/>
      <c r="AO764" s="134" t="n"/>
      <c r="AP764" s="88" t="n"/>
      <c r="AQ764" s="89" t="n">
        <v>6</v>
      </c>
    </row>
    <row r="765">
      <c r="AK765" s="90" t="n"/>
      <c r="AL765" s="134" t="n"/>
      <c r="AM765" s="134" t="n"/>
      <c r="AN765" s="134" t="n"/>
      <c r="AO765" s="134" t="n"/>
      <c r="AP765" s="88" t="n"/>
      <c r="AQ765" s="89" t="n">
        <v>1</v>
      </c>
    </row>
    <row r="766">
      <c r="AK766" s="90" t="n"/>
      <c r="AL766" s="134" t="n"/>
      <c r="AM766" s="134" t="n"/>
      <c r="AN766" s="134" t="n"/>
      <c r="AO766" s="134" t="n"/>
      <c r="AP766" s="88" t="n"/>
      <c r="AQ766" s="89" t="n">
        <v>2</v>
      </c>
    </row>
    <row r="767">
      <c r="AK767" s="90" t="n"/>
      <c r="AL767" s="134" t="n"/>
      <c r="AM767" s="134" t="n"/>
      <c r="AN767" s="134" t="n"/>
      <c r="AO767" s="134" t="n"/>
      <c r="AP767" s="88" t="n"/>
      <c r="AQ767" s="89" t="n">
        <v>3</v>
      </c>
    </row>
    <row r="768">
      <c r="AK768" s="90" t="n"/>
      <c r="AL768" s="134" t="n"/>
      <c r="AM768" s="134" t="n"/>
      <c r="AN768" s="134" t="n"/>
      <c r="AO768" s="134" t="n"/>
      <c r="AP768" s="88" t="n"/>
      <c r="AQ768" s="89" t="n">
        <v>4</v>
      </c>
    </row>
    <row r="769">
      <c r="AK769" s="90" t="n"/>
      <c r="AL769" s="134" t="n"/>
      <c r="AM769" s="134" t="n"/>
      <c r="AN769" s="134" t="n"/>
      <c r="AO769" s="134" t="n"/>
      <c r="AP769" s="88" t="n"/>
      <c r="AQ769" s="89" t="n">
        <v>5</v>
      </c>
    </row>
    <row r="770">
      <c r="AK770" s="90" t="n"/>
      <c r="AL770" s="134" t="n"/>
      <c r="AM770" s="134" t="n"/>
      <c r="AN770" s="134" t="n"/>
      <c r="AO770" s="134" t="n"/>
      <c r="AP770" s="88" t="n"/>
      <c r="AQ770" s="89" t="n">
        <v>6</v>
      </c>
    </row>
    <row r="771">
      <c r="AK771" s="90" t="n"/>
      <c r="AL771" s="134" t="n"/>
      <c r="AM771" s="134" t="n"/>
      <c r="AN771" s="134" t="n"/>
      <c r="AO771" s="134" t="n"/>
      <c r="AP771" s="88" t="n"/>
      <c r="AQ771" s="89" t="n">
        <v>1</v>
      </c>
    </row>
    <row r="772">
      <c r="AK772" s="90" t="n"/>
      <c r="AL772" s="134" t="n"/>
      <c r="AM772" s="134" t="n"/>
      <c r="AN772" s="134" t="n"/>
      <c r="AO772" s="134" t="n"/>
      <c r="AP772" s="88" t="n"/>
      <c r="AQ772" s="89" t="n">
        <v>2</v>
      </c>
    </row>
    <row r="773">
      <c r="AK773" s="90" t="n"/>
      <c r="AL773" s="134" t="n"/>
      <c r="AM773" s="134" t="n"/>
      <c r="AN773" s="134" t="n"/>
      <c r="AO773" s="134" t="n"/>
      <c r="AP773" s="88" t="n"/>
      <c r="AQ773" s="89" t="n">
        <v>3</v>
      </c>
    </row>
    <row r="774">
      <c r="AK774" s="90" t="n"/>
      <c r="AL774" s="134" t="n"/>
      <c r="AM774" s="134" t="n"/>
      <c r="AN774" s="134" t="n"/>
      <c r="AO774" s="134" t="n"/>
      <c r="AP774" s="88" t="n"/>
      <c r="AQ774" s="89" t="n">
        <v>4</v>
      </c>
    </row>
    <row r="775">
      <c r="AK775" s="90" t="n"/>
      <c r="AL775" s="134" t="n"/>
      <c r="AM775" s="134" t="n"/>
      <c r="AN775" s="134" t="n"/>
      <c r="AO775" s="134" t="n"/>
      <c r="AP775" s="88" t="n"/>
      <c r="AQ775" s="89" t="n">
        <v>5</v>
      </c>
    </row>
    <row r="776">
      <c r="AK776" s="90" t="n"/>
      <c r="AL776" s="134" t="n"/>
      <c r="AM776" s="134" t="n"/>
      <c r="AN776" s="134" t="n"/>
      <c r="AO776" s="134" t="n"/>
      <c r="AP776" s="88" t="n"/>
      <c r="AQ776" s="89" t="n">
        <v>6</v>
      </c>
    </row>
    <row r="777">
      <c r="AK777" s="90" t="n"/>
      <c r="AL777" s="134" t="n"/>
      <c r="AM777" s="134" t="n"/>
      <c r="AN777" s="134" t="n"/>
      <c r="AO777" s="134" t="n"/>
      <c r="AP777" s="88" t="n"/>
      <c r="AQ777" s="89" t="n">
        <v>1</v>
      </c>
    </row>
    <row r="778">
      <c r="AK778" s="90" t="n"/>
      <c r="AL778" s="134" t="n"/>
      <c r="AM778" s="134" t="n"/>
      <c r="AN778" s="134" t="n"/>
      <c r="AO778" s="134" t="n"/>
      <c r="AP778" s="88" t="n"/>
      <c r="AQ778" s="89" t="n">
        <v>2</v>
      </c>
    </row>
    <row r="779">
      <c r="AK779" s="90" t="n"/>
      <c r="AL779" s="134" t="n"/>
      <c r="AM779" s="134" t="n"/>
      <c r="AN779" s="134" t="n"/>
      <c r="AO779" s="134" t="n"/>
      <c r="AP779" s="88" t="n"/>
      <c r="AQ779" s="89" t="n">
        <v>3</v>
      </c>
    </row>
    <row r="780">
      <c r="AK780" s="90" t="n"/>
      <c r="AL780" s="134" t="n"/>
      <c r="AM780" s="134" t="n"/>
      <c r="AN780" s="134" t="n"/>
      <c r="AO780" s="134" t="n"/>
      <c r="AP780" s="88" t="n"/>
      <c r="AQ780" s="89" t="n">
        <v>4</v>
      </c>
    </row>
    <row r="781">
      <c r="AK781" s="90" t="n"/>
      <c r="AL781" s="134" t="n"/>
      <c r="AM781" s="134" t="n"/>
      <c r="AN781" s="134" t="n"/>
      <c r="AO781" s="134" t="n"/>
      <c r="AP781" s="88" t="n"/>
      <c r="AQ781" s="89" t="n">
        <v>5</v>
      </c>
    </row>
    <row r="782">
      <c r="AK782" s="90" t="n"/>
      <c r="AL782" s="134" t="n"/>
      <c r="AM782" s="134" t="n"/>
      <c r="AN782" s="134" t="n"/>
      <c r="AO782" s="134" t="n"/>
      <c r="AP782" s="88" t="n"/>
      <c r="AQ782" s="89" t="n">
        <v>6</v>
      </c>
    </row>
    <row r="783">
      <c r="AK783" s="90" t="n"/>
      <c r="AL783" s="134" t="n"/>
      <c r="AM783" s="134" t="n"/>
      <c r="AN783" s="134" t="n"/>
      <c r="AO783" s="134" t="n"/>
      <c r="AP783" s="88" t="n"/>
      <c r="AQ783" s="89" t="n">
        <v>1</v>
      </c>
    </row>
    <row r="784">
      <c r="AK784" s="90" t="n"/>
      <c r="AL784" s="134" t="n"/>
      <c r="AM784" s="134" t="n"/>
      <c r="AN784" s="134" t="n"/>
      <c r="AO784" s="134" t="n"/>
      <c r="AP784" s="88" t="n"/>
      <c r="AQ784" s="89" t="n">
        <v>2</v>
      </c>
    </row>
    <row r="785">
      <c r="AK785" s="90" t="n"/>
      <c r="AL785" s="134" t="n"/>
      <c r="AM785" s="134" t="n"/>
      <c r="AN785" s="134" t="n"/>
      <c r="AO785" s="134" t="n"/>
      <c r="AP785" s="88" t="n"/>
      <c r="AQ785" s="89" t="n">
        <v>3</v>
      </c>
    </row>
    <row r="786">
      <c r="AK786" s="90" t="n"/>
      <c r="AL786" s="134" t="n"/>
      <c r="AM786" s="134" t="n"/>
      <c r="AN786" s="134" t="n"/>
      <c r="AO786" s="134" t="n"/>
      <c r="AP786" s="88" t="n"/>
      <c r="AQ786" s="89" t="n">
        <v>4</v>
      </c>
    </row>
    <row r="787">
      <c r="AK787" s="90" t="n"/>
      <c r="AL787" s="134" t="n"/>
      <c r="AM787" s="134" t="n"/>
      <c r="AN787" s="134" t="n"/>
      <c r="AO787" s="134" t="n"/>
      <c r="AP787" s="88" t="n"/>
      <c r="AQ787" s="89" t="n">
        <v>5</v>
      </c>
    </row>
    <row r="788">
      <c r="AK788" s="90" t="n"/>
      <c r="AL788" s="134" t="n"/>
      <c r="AM788" s="134" t="n"/>
      <c r="AN788" s="134" t="n"/>
      <c r="AO788" s="134" t="n"/>
      <c r="AP788" s="88" t="n"/>
      <c r="AQ788" s="89" t="n">
        <v>6</v>
      </c>
    </row>
    <row r="789">
      <c r="AK789" s="90" t="n"/>
      <c r="AL789" s="134" t="n"/>
      <c r="AM789" s="134" t="n"/>
      <c r="AN789" s="134" t="n"/>
      <c r="AO789" s="134" t="n"/>
      <c r="AP789" s="88" t="n"/>
      <c r="AQ789" s="89" t="n">
        <v>1</v>
      </c>
    </row>
    <row r="790">
      <c r="AK790" s="90" t="n"/>
      <c r="AL790" s="134" t="n"/>
      <c r="AM790" s="134" t="n"/>
      <c r="AN790" s="134" t="n"/>
      <c r="AO790" s="134" t="n"/>
      <c r="AP790" s="88" t="n"/>
      <c r="AQ790" s="89" t="n">
        <v>2</v>
      </c>
    </row>
    <row r="791">
      <c r="AK791" s="90" t="n"/>
      <c r="AL791" s="134" t="n"/>
      <c r="AM791" s="134" t="n"/>
      <c r="AN791" s="134" t="n"/>
      <c r="AO791" s="134" t="n"/>
      <c r="AP791" s="88" t="n"/>
      <c r="AQ791" s="89" t="n">
        <v>3</v>
      </c>
    </row>
    <row r="792">
      <c r="AK792" s="90" t="n"/>
      <c r="AL792" s="134" t="n"/>
      <c r="AM792" s="134" t="n"/>
      <c r="AN792" s="134" t="n"/>
      <c r="AO792" s="134" t="n"/>
      <c r="AP792" s="88" t="n"/>
      <c r="AQ792" s="89" t="n">
        <v>4</v>
      </c>
    </row>
    <row r="793">
      <c r="AK793" s="90" t="n"/>
      <c r="AL793" s="134" t="n"/>
      <c r="AM793" s="134" t="n"/>
      <c r="AN793" s="134" t="n"/>
      <c r="AO793" s="134" t="n"/>
      <c r="AP793" s="88" t="n"/>
      <c r="AQ793" s="89" t="n">
        <v>5</v>
      </c>
    </row>
    <row r="794">
      <c r="AK794" s="90" t="n"/>
      <c r="AL794" s="134" t="n"/>
      <c r="AM794" s="134" t="n"/>
      <c r="AN794" s="134" t="n"/>
      <c r="AO794" s="134" t="n"/>
      <c r="AP794" s="88" t="n"/>
      <c r="AQ794" s="89" t="n">
        <v>6</v>
      </c>
    </row>
    <row r="795">
      <c r="AK795" s="90" t="n"/>
      <c r="AL795" s="134" t="n"/>
      <c r="AM795" s="134" t="n"/>
      <c r="AN795" s="134" t="n"/>
      <c r="AO795" s="134" t="n"/>
      <c r="AP795" s="88" t="n"/>
      <c r="AQ795" s="89" t="n">
        <v>1</v>
      </c>
    </row>
    <row r="796">
      <c r="AK796" s="90" t="n"/>
      <c r="AL796" s="134" t="n"/>
      <c r="AM796" s="134" t="n"/>
      <c r="AN796" s="134" t="n"/>
      <c r="AO796" s="134" t="n"/>
      <c r="AP796" s="88" t="n"/>
      <c r="AQ796" s="89" t="n">
        <v>2</v>
      </c>
    </row>
    <row r="797">
      <c r="AK797" s="90" t="n"/>
      <c r="AL797" s="134" t="n"/>
      <c r="AM797" s="134" t="n"/>
      <c r="AN797" s="134" t="n"/>
      <c r="AO797" s="134" t="n"/>
      <c r="AP797" s="88" t="n"/>
      <c r="AQ797" s="89" t="n">
        <v>3</v>
      </c>
    </row>
    <row r="798">
      <c r="AK798" s="90" t="n"/>
      <c r="AL798" s="134" t="n"/>
      <c r="AM798" s="134" t="n"/>
      <c r="AN798" s="134" t="n"/>
      <c r="AO798" s="134" t="n"/>
      <c r="AP798" s="88" t="n"/>
      <c r="AQ798" s="89" t="n">
        <v>4</v>
      </c>
    </row>
    <row r="799">
      <c r="AK799" s="90" t="n"/>
      <c r="AL799" s="134" t="n"/>
      <c r="AM799" s="134" t="n"/>
      <c r="AN799" s="134" t="n"/>
      <c r="AO799" s="134" t="n"/>
      <c r="AP799" s="88" t="n"/>
      <c r="AQ799" s="89" t="n">
        <v>5</v>
      </c>
    </row>
    <row r="800">
      <c r="AK800" s="90" t="n"/>
      <c r="AL800" s="134" t="n"/>
      <c r="AM800" s="134" t="n"/>
      <c r="AN800" s="134" t="n"/>
      <c r="AO800" s="134" t="n"/>
      <c r="AP800" s="88" t="n"/>
      <c r="AQ800" s="89" t="n">
        <v>6</v>
      </c>
    </row>
    <row r="801">
      <c r="AK801" s="90" t="n"/>
      <c r="AL801" s="134" t="n"/>
      <c r="AM801" s="134" t="n"/>
      <c r="AN801" s="134" t="n"/>
      <c r="AO801" s="134" t="n"/>
      <c r="AP801" s="88" t="n"/>
      <c r="AQ801" s="89" t="n">
        <v>1</v>
      </c>
    </row>
    <row r="802">
      <c r="AK802" s="90" t="n"/>
      <c r="AL802" s="134" t="n"/>
      <c r="AM802" s="134" t="n"/>
      <c r="AN802" s="134" t="n"/>
      <c r="AO802" s="134" t="n"/>
      <c r="AP802" s="88" t="n"/>
      <c r="AQ802" s="89" t="n">
        <v>2</v>
      </c>
    </row>
    <row r="803">
      <c r="AK803" s="90" t="n"/>
      <c r="AL803" s="134" t="n"/>
      <c r="AM803" s="134" t="n"/>
      <c r="AN803" s="134" t="n"/>
      <c r="AO803" s="134" t="n"/>
      <c r="AP803" s="88" t="n"/>
      <c r="AQ803" s="89" t="n">
        <v>3</v>
      </c>
    </row>
    <row r="804">
      <c r="AK804" s="90" t="n"/>
      <c r="AL804" s="134" t="n"/>
      <c r="AM804" s="134" t="n"/>
      <c r="AN804" s="134" t="n"/>
      <c r="AO804" s="134" t="n"/>
      <c r="AP804" s="88" t="n"/>
      <c r="AQ804" s="89" t="n">
        <v>4</v>
      </c>
    </row>
    <row r="805">
      <c r="AK805" s="90" t="n"/>
      <c r="AL805" s="134" t="n"/>
      <c r="AM805" s="134" t="n"/>
      <c r="AN805" s="134" t="n"/>
      <c r="AO805" s="134" t="n"/>
      <c r="AP805" s="88" t="n"/>
      <c r="AQ805" s="89" t="n">
        <v>5</v>
      </c>
    </row>
    <row r="806">
      <c r="AK806" s="90" t="n"/>
      <c r="AL806" s="134" t="n"/>
      <c r="AM806" s="134" t="n"/>
      <c r="AN806" s="134" t="n"/>
      <c r="AO806" s="134" t="n"/>
      <c r="AP806" s="88" t="n"/>
      <c r="AQ806" s="89" t="n">
        <v>6</v>
      </c>
    </row>
    <row r="807">
      <c r="AK807" s="90" t="n"/>
      <c r="AL807" s="134" t="n"/>
      <c r="AM807" s="134" t="n"/>
      <c r="AN807" s="134" t="n"/>
      <c r="AO807" s="134" t="n"/>
      <c r="AP807" s="88" t="n"/>
      <c r="AQ807" s="89" t="n">
        <v>1</v>
      </c>
    </row>
    <row r="808">
      <c r="AK808" s="90" t="n"/>
      <c r="AL808" s="134" t="n"/>
      <c r="AM808" s="134" t="n"/>
      <c r="AN808" s="134" t="n"/>
      <c r="AO808" s="134" t="n"/>
      <c r="AP808" s="88" t="n"/>
      <c r="AQ808" s="89" t="n">
        <v>2</v>
      </c>
    </row>
    <row r="809">
      <c r="AK809" s="90" t="n"/>
      <c r="AL809" s="134" t="n"/>
      <c r="AM809" s="134" t="n"/>
      <c r="AN809" s="134" t="n"/>
      <c r="AO809" s="134" t="n"/>
      <c r="AP809" s="88" t="n"/>
      <c r="AQ809" s="89" t="n">
        <v>3</v>
      </c>
    </row>
    <row r="810">
      <c r="AK810" s="90" t="n"/>
      <c r="AL810" s="134" t="n"/>
      <c r="AM810" s="134" t="n"/>
      <c r="AN810" s="134" t="n"/>
      <c r="AO810" s="134" t="n"/>
      <c r="AP810" s="88" t="n"/>
      <c r="AQ810" s="89" t="n">
        <v>4</v>
      </c>
    </row>
    <row r="811">
      <c r="AK811" s="90" t="n"/>
      <c r="AL811" s="134" t="n"/>
      <c r="AM811" s="134" t="n"/>
      <c r="AN811" s="134" t="n"/>
      <c r="AO811" s="134" t="n"/>
      <c r="AP811" s="88" t="n"/>
      <c r="AQ811" s="89" t="n">
        <v>5</v>
      </c>
    </row>
    <row r="812">
      <c r="AK812" s="90" t="n"/>
      <c r="AL812" s="134" t="n"/>
      <c r="AM812" s="134" t="n"/>
      <c r="AN812" s="134" t="n"/>
      <c r="AO812" s="134" t="n"/>
      <c r="AP812" s="88" t="n"/>
      <c r="AQ812" s="89" t="n">
        <v>6</v>
      </c>
    </row>
    <row r="813">
      <c r="AK813" s="90" t="n"/>
      <c r="AL813" s="134" t="n"/>
      <c r="AM813" s="134" t="n"/>
      <c r="AN813" s="134" t="n"/>
      <c r="AO813" s="134" t="n"/>
      <c r="AP813" s="88" t="n"/>
      <c r="AQ813" s="89" t="n">
        <v>1</v>
      </c>
    </row>
    <row r="814">
      <c r="AK814" s="90" t="n"/>
      <c r="AL814" s="134" t="n"/>
      <c r="AM814" s="134" t="n"/>
      <c r="AN814" s="134" t="n"/>
      <c r="AO814" s="134" t="n"/>
      <c r="AP814" s="88" t="n"/>
      <c r="AQ814" s="89" t="n">
        <v>2</v>
      </c>
    </row>
    <row r="815">
      <c r="AK815" s="90" t="n"/>
      <c r="AL815" s="134" t="n"/>
      <c r="AM815" s="134" t="n"/>
      <c r="AN815" s="134" t="n"/>
      <c r="AO815" s="134" t="n"/>
      <c r="AP815" s="88" t="n"/>
      <c r="AQ815" s="89" t="n">
        <v>3</v>
      </c>
    </row>
    <row r="816">
      <c r="AK816" s="90" t="n"/>
      <c r="AL816" s="134" t="n"/>
      <c r="AM816" s="134" t="n"/>
      <c r="AN816" s="134" t="n"/>
      <c r="AO816" s="134" t="n"/>
      <c r="AP816" s="88" t="n"/>
      <c r="AQ816" s="89" t="n">
        <v>4</v>
      </c>
    </row>
    <row r="817">
      <c r="AK817" s="90" t="n"/>
      <c r="AL817" s="134" t="n"/>
      <c r="AM817" s="134" t="n"/>
      <c r="AN817" s="134" t="n"/>
      <c r="AO817" s="134" t="n"/>
      <c r="AP817" s="88" t="n"/>
      <c r="AQ817" s="89" t="n">
        <v>5</v>
      </c>
    </row>
    <row r="818">
      <c r="AK818" s="90" t="n"/>
      <c r="AL818" s="134" t="n"/>
      <c r="AM818" s="134" t="n"/>
      <c r="AN818" s="134" t="n"/>
      <c r="AO818" s="134" t="n"/>
      <c r="AP818" s="88" t="n"/>
      <c r="AQ818" s="89" t="n">
        <v>6</v>
      </c>
    </row>
    <row r="819">
      <c r="AK819" s="90" t="n"/>
      <c r="AL819" s="134" t="n"/>
      <c r="AM819" s="134" t="n"/>
      <c r="AN819" s="134" t="n"/>
      <c r="AO819" s="134" t="n"/>
      <c r="AP819" s="88" t="n"/>
      <c r="AQ819" s="89" t="n">
        <v>1</v>
      </c>
    </row>
    <row r="820">
      <c r="AK820" s="90" t="n"/>
      <c r="AL820" s="134" t="n"/>
      <c r="AM820" s="134" t="n"/>
      <c r="AN820" s="134" t="n"/>
      <c r="AO820" s="134" t="n"/>
      <c r="AP820" s="88" t="n"/>
      <c r="AQ820" s="89" t="n">
        <v>2</v>
      </c>
    </row>
    <row r="821">
      <c r="AK821" s="90" t="n"/>
      <c r="AL821" s="134" t="n"/>
      <c r="AM821" s="134" t="n"/>
      <c r="AN821" s="134" t="n"/>
      <c r="AO821" s="134" t="n"/>
      <c r="AP821" s="88" t="n"/>
      <c r="AQ821" s="89" t="n">
        <v>3</v>
      </c>
    </row>
    <row r="822">
      <c r="AK822" s="90" t="n"/>
      <c r="AL822" s="134" t="n"/>
      <c r="AM822" s="134" t="n"/>
      <c r="AN822" s="134" t="n"/>
      <c r="AO822" s="134" t="n"/>
      <c r="AP822" s="88" t="n"/>
      <c r="AQ822" s="89" t="n">
        <v>4</v>
      </c>
    </row>
    <row r="823">
      <c r="AK823" s="90" t="n"/>
      <c r="AL823" s="134" t="n"/>
      <c r="AM823" s="134" t="n"/>
      <c r="AN823" s="134" t="n"/>
      <c r="AO823" s="134" t="n"/>
      <c r="AP823" s="88" t="n"/>
      <c r="AQ823" s="89" t="n">
        <v>5</v>
      </c>
    </row>
    <row r="824">
      <c r="AK824" s="90" t="n"/>
      <c r="AL824" s="134" t="n"/>
      <c r="AM824" s="134" t="n"/>
      <c r="AN824" s="134" t="n"/>
      <c r="AO824" s="134" t="n"/>
      <c r="AP824" s="88" t="n"/>
      <c r="AQ824" s="89" t="n">
        <v>6</v>
      </c>
    </row>
    <row r="825">
      <c r="AK825" s="90" t="n"/>
      <c r="AL825" s="134" t="n"/>
      <c r="AM825" s="134" t="n"/>
      <c r="AN825" s="134" t="n"/>
      <c r="AO825" s="134" t="n"/>
      <c r="AP825" s="88" t="n"/>
      <c r="AQ825" s="89" t="n">
        <v>1</v>
      </c>
    </row>
    <row r="826">
      <c r="AK826" s="90" t="n"/>
      <c r="AL826" s="134" t="n"/>
      <c r="AM826" s="134" t="n"/>
      <c r="AN826" s="134" t="n"/>
      <c r="AO826" s="134" t="n"/>
      <c r="AP826" s="88" t="n"/>
      <c r="AQ826" s="89" t="n">
        <v>2</v>
      </c>
    </row>
    <row r="827">
      <c r="AK827" s="90" t="n"/>
      <c r="AL827" s="134" t="n"/>
      <c r="AM827" s="134" t="n"/>
      <c r="AN827" s="134" t="n"/>
      <c r="AO827" s="134" t="n"/>
      <c r="AP827" s="88" t="n"/>
      <c r="AQ827" s="89" t="n">
        <v>3</v>
      </c>
    </row>
    <row r="828">
      <c r="AK828" s="90" t="n"/>
      <c r="AL828" s="134" t="n"/>
      <c r="AM828" s="134" t="n"/>
      <c r="AN828" s="134" t="n"/>
      <c r="AO828" s="134" t="n"/>
      <c r="AP828" s="88" t="n"/>
      <c r="AQ828" s="89" t="n">
        <v>4</v>
      </c>
    </row>
    <row r="829">
      <c r="AK829" s="90" t="n"/>
      <c r="AL829" s="134" t="n"/>
      <c r="AM829" s="134" t="n"/>
      <c r="AN829" s="134" t="n"/>
      <c r="AO829" s="134" t="n"/>
      <c r="AP829" s="88" t="n"/>
      <c r="AQ829" s="89" t="n">
        <v>5</v>
      </c>
    </row>
    <row r="830">
      <c r="AK830" s="90" t="n"/>
      <c r="AL830" s="134" t="n"/>
      <c r="AM830" s="134" t="n"/>
      <c r="AN830" s="134" t="n"/>
      <c r="AO830" s="134" t="n"/>
      <c r="AP830" s="88" t="n"/>
      <c r="AQ830" s="89" t="n">
        <v>6</v>
      </c>
    </row>
    <row r="831">
      <c r="AK831" s="90" t="n"/>
      <c r="AL831" s="134" t="n"/>
      <c r="AM831" s="134" t="n"/>
      <c r="AN831" s="134" t="n"/>
      <c r="AO831" s="134" t="n"/>
      <c r="AP831" s="88" t="n"/>
      <c r="AQ831" s="89" t="n">
        <v>1</v>
      </c>
    </row>
    <row r="832">
      <c r="AK832" s="90" t="n"/>
      <c r="AL832" s="134" t="n"/>
      <c r="AM832" s="134" t="n"/>
      <c r="AN832" s="134" t="n"/>
      <c r="AO832" s="134" t="n"/>
      <c r="AP832" s="88" t="n"/>
      <c r="AQ832" s="89" t="n">
        <v>2</v>
      </c>
    </row>
    <row r="833">
      <c r="AK833" s="90" t="n"/>
      <c r="AL833" s="134" t="n"/>
      <c r="AM833" s="134" t="n"/>
      <c r="AN833" s="134" t="n"/>
      <c r="AO833" s="134" t="n"/>
      <c r="AP833" s="88" t="n"/>
      <c r="AQ833" s="89" t="n">
        <v>3</v>
      </c>
    </row>
    <row r="834">
      <c r="AK834" s="90" t="n"/>
      <c r="AL834" s="134" t="n"/>
      <c r="AM834" s="134" t="n"/>
      <c r="AN834" s="134" t="n"/>
      <c r="AO834" s="134" t="n"/>
      <c r="AP834" s="88" t="n"/>
      <c r="AQ834" s="89" t="n">
        <v>4</v>
      </c>
    </row>
    <row r="835">
      <c r="AK835" s="90" t="n"/>
      <c r="AL835" s="134" t="n"/>
      <c r="AM835" s="134" t="n"/>
      <c r="AN835" s="134" t="n"/>
      <c r="AO835" s="134" t="n"/>
      <c r="AP835" s="88" t="n"/>
      <c r="AQ835" s="89" t="n">
        <v>5</v>
      </c>
    </row>
    <row r="836">
      <c r="AK836" s="90" t="n"/>
      <c r="AL836" s="134" t="n"/>
      <c r="AM836" s="134" t="n"/>
      <c r="AN836" s="134" t="n"/>
      <c r="AO836" s="134" t="n"/>
      <c r="AP836" s="88" t="n"/>
      <c r="AQ836" s="89" t="n">
        <v>6</v>
      </c>
    </row>
    <row r="837">
      <c r="AK837" s="90" t="n"/>
      <c r="AL837" s="134" t="n"/>
      <c r="AM837" s="134" t="n"/>
      <c r="AN837" s="134" t="n"/>
      <c r="AO837" s="134" t="n"/>
      <c r="AP837" s="88" t="n"/>
      <c r="AQ837" s="89" t="n">
        <v>1</v>
      </c>
    </row>
    <row r="838">
      <c r="AK838" s="90" t="n"/>
      <c r="AL838" s="134" t="n"/>
      <c r="AM838" s="134" t="n"/>
      <c r="AN838" s="134" t="n"/>
      <c r="AO838" s="134" t="n"/>
      <c r="AP838" s="88" t="n"/>
      <c r="AQ838" s="89" t="n">
        <v>2</v>
      </c>
    </row>
    <row r="839">
      <c r="AK839" s="90" t="n"/>
      <c r="AL839" s="134" t="n"/>
      <c r="AM839" s="134" t="n"/>
      <c r="AN839" s="134" t="n"/>
      <c r="AO839" s="134" t="n"/>
      <c r="AP839" s="88" t="n"/>
      <c r="AQ839" s="89" t="n">
        <v>3</v>
      </c>
    </row>
    <row r="840">
      <c r="AK840" s="90" t="n"/>
      <c r="AL840" s="134" t="n"/>
      <c r="AM840" s="134" t="n"/>
      <c r="AN840" s="134" t="n"/>
      <c r="AO840" s="134" t="n"/>
      <c r="AP840" s="88" t="n"/>
      <c r="AQ840" s="89" t="n">
        <v>4</v>
      </c>
    </row>
    <row r="841">
      <c r="AK841" s="90" t="n"/>
      <c r="AL841" s="134" t="n"/>
      <c r="AM841" s="134" t="n"/>
      <c r="AN841" s="134" t="n"/>
      <c r="AO841" s="134" t="n"/>
      <c r="AP841" s="88" t="n"/>
      <c r="AQ841" s="89" t="n">
        <v>5</v>
      </c>
    </row>
    <row r="842">
      <c r="AK842" s="90" t="n"/>
      <c r="AL842" s="134" t="n"/>
      <c r="AM842" s="134" t="n"/>
      <c r="AN842" s="134" t="n"/>
      <c r="AO842" s="134" t="n"/>
      <c r="AP842" s="88" t="n"/>
      <c r="AQ842" s="89" t="n">
        <v>6</v>
      </c>
    </row>
    <row r="843">
      <c r="AK843" s="90" t="n"/>
      <c r="AL843" s="134" t="n"/>
      <c r="AM843" s="134" t="n"/>
      <c r="AN843" s="134" t="n"/>
      <c r="AO843" s="134" t="n"/>
      <c r="AP843" s="88" t="n"/>
      <c r="AQ843" s="89" t="n">
        <v>1</v>
      </c>
    </row>
    <row r="844">
      <c r="AK844" s="90" t="n"/>
      <c r="AL844" s="134" t="n"/>
      <c r="AM844" s="134" t="n"/>
      <c r="AN844" s="134" t="n"/>
      <c r="AO844" s="134" t="n"/>
      <c r="AP844" s="88" t="n"/>
      <c r="AQ844" s="89" t="n">
        <v>2</v>
      </c>
    </row>
    <row r="845">
      <c r="AK845" s="90" t="n"/>
      <c r="AL845" s="134" t="n"/>
      <c r="AM845" s="134" t="n"/>
      <c r="AN845" s="134" t="n"/>
      <c r="AO845" s="134" t="n"/>
      <c r="AP845" s="88" t="n"/>
      <c r="AQ845" s="89" t="n">
        <v>3</v>
      </c>
    </row>
    <row r="846">
      <c r="AK846" s="90" t="n"/>
      <c r="AL846" s="134" t="n"/>
      <c r="AM846" s="134" t="n"/>
      <c r="AN846" s="134" t="n"/>
      <c r="AO846" s="134" t="n"/>
      <c r="AP846" s="88" t="n"/>
      <c r="AQ846" s="89" t="n">
        <v>4</v>
      </c>
    </row>
    <row r="847">
      <c r="AK847" s="90" t="n"/>
      <c r="AL847" s="134" t="n"/>
      <c r="AM847" s="134" t="n"/>
      <c r="AN847" s="134" t="n"/>
      <c r="AO847" s="134" t="n"/>
      <c r="AP847" s="88" t="n"/>
      <c r="AQ847" s="89" t="n">
        <v>5</v>
      </c>
    </row>
    <row r="848">
      <c r="AK848" s="90" t="n"/>
      <c r="AL848" s="134" t="n"/>
      <c r="AM848" s="134" t="n"/>
      <c r="AN848" s="134" t="n"/>
      <c r="AO848" s="134" t="n"/>
      <c r="AP848" s="88" t="n"/>
      <c r="AQ848" s="89" t="n">
        <v>6</v>
      </c>
    </row>
    <row r="849">
      <c r="AK849" s="90" t="n"/>
      <c r="AL849" s="134" t="n"/>
      <c r="AM849" s="134" t="n"/>
      <c r="AN849" s="134" t="n"/>
      <c r="AO849" s="134" t="n"/>
      <c r="AP849" s="88" t="n"/>
      <c r="AQ849" s="89" t="n">
        <v>1</v>
      </c>
    </row>
    <row r="850">
      <c r="AK850" s="90" t="n"/>
      <c r="AL850" s="134" t="n"/>
      <c r="AM850" s="134" t="n"/>
      <c r="AN850" s="134" t="n"/>
      <c r="AO850" s="134" t="n"/>
      <c r="AP850" s="88" t="n"/>
      <c r="AQ850" s="89" t="n">
        <v>2</v>
      </c>
    </row>
    <row r="851">
      <c r="AK851" s="90" t="n"/>
      <c r="AL851" s="134" t="n"/>
      <c r="AM851" s="134" t="n"/>
      <c r="AN851" s="134" t="n"/>
      <c r="AO851" s="134" t="n"/>
      <c r="AP851" s="88" t="n"/>
      <c r="AQ851" s="89" t="n">
        <v>3</v>
      </c>
    </row>
    <row r="852">
      <c r="AK852" s="90" t="n"/>
      <c r="AL852" s="134" t="n"/>
      <c r="AM852" s="134" t="n"/>
      <c r="AN852" s="134" t="n"/>
      <c r="AO852" s="134" t="n"/>
      <c r="AP852" s="88" t="n"/>
      <c r="AQ852" s="89" t="n">
        <v>4</v>
      </c>
    </row>
    <row r="853">
      <c r="AK853" s="90" t="n"/>
      <c r="AL853" s="134" t="n"/>
      <c r="AM853" s="134" t="n"/>
      <c r="AN853" s="134" t="n"/>
      <c r="AO853" s="134" t="n"/>
      <c r="AP853" s="88" t="n"/>
      <c r="AQ853" s="89" t="n">
        <v>5</v>
      </c>
    </row>
    <row r="854">
      <c r="AK854" s="90" t="n"/>
      <c r="AL854" s="134" t="n"/>
      <c r="AM854" s="134" t="n"/>
      <c r="AN854" s="134" t="n"/>
      <c r="AO854" s="134" t="n"/>
      <c r="AP854" s="88" t="n"/>
      <c r="AQ854" s="89" t="n">
        <v>6</v>
      </c>
    </row>
    <row r="855">
      <c r="AK855" s="90" t="n"/>
      <c r="AL855" s="134" t="n"/>
      <c r="AM855" s="134" t="n"/>
      <c r="AN855" s="134" t="n"/>
      <c r="AO855" s="134" t="n"/>
      <c r="AP855" s="88" t="n"/>
      <c r="AQ855" s="89" t="n">
        <v>1</v>
      </c>
    </row>
    <row r="856">
      <c r="AK856" s="90" t="n"/>
      <c r="AL856" s="134" t="n"/>
      <c r="AM856" s="134" t="n"/>
      <c r="AN856" s="134" t="n"/>
      <c r="AO856" s="134" t="n"/>
      <c r="AP856" s="88" t="n"/>
      <c r="AQ856" s="89" t="n">
        <v>2</v>
      </c>
    </row>
    <row r="857">
      <c r="AK857" s="90" t="n"/>
      <c r="AL857" s="134" t="n"/>
      <c r="AM857" s="134" t="n"/>
      <c r="AN857" s="134" t="n"/>
      <c r="AO857" s="134" t="n"/>
      <c r="AP857" s="88" t="n"/>
      <c r="AQ857" s="89" t="n">
        <v>3</v>
      </c>
    </row>
    <row r="858">
      <c r="AK858" s="90" t="n"/>
      <c r="AL858" s="134" t="n"/>
      <c r="AM858" s="134" t="n"/>
      <c r="AN858" s="134" t="n"/>
      <c r="AO858" s="134" t="n"/>
      <c r="AP858" s="88" t="n"/>
      <c r="AQ858" s="89" t="n">
        <v>4</v>
      </c>
    </row>
    <row r="859">
      <c r="AK859" s="90" t="n"/>
      <c r="AL859" s="134" t="n"/>
      <c r="AM859" s="134" t="n"/>
      <c r="AN859" s="134" t="n"/>
      <c r="AO859" s="134" t="n"/>
      <c r="AP859" s="88" t="n"/>
      <c r="AQ859" s="89" t="n">
        <v>5</v>
      </c>
    </row>
    <row r="860">
      <c r="AK860" s="90" t="n"/>
      <c r="AL860" s="134" t="n"/>
      <c r="AM860" s="134" t="n"/>
      <c r="AN860" s="134" t="n"/>
      <c r="AO860" s="134" t="n"/>
      <c r="AP860" s="88" t="n"/>
      <c r="AQ860" s="89" t="n">
        <v>6</v>
      </c>
    </row>
    <row r="861">
      <c r="AK861" s="90" t="n"/>
      <c r="AL861" s="134" t="n"/>
      <c r="AM861" s="134" t="n"/>
      <c r="AN861" s="134" t="n"/>
      <c r="AO861" s="134" t="n"/>
      <c r="AP861" s="88" t="n"/>
      <c r="AQ861" s="89" t="n">
        <v>1</v>
      </c>
    </row>
    <row r="862">
      <c r="AK862" s="90" t="n"/>
      <c r="AL862" s="134" t="n"/>
      <c r="AM862" s="134" t="n"/>
      <c r="AN862" s="134" t="n"/>
      <c r="AO862" s="134" t="n"/>
      <c r="AP862" s="88" t="n"/>
      <c r="AQ862" s="89" t="n">
        <v>2</v>
      </c>
    </row>
    <row r="863">
      <c r="AK863" s="90" t="n"/>
      <c r="AL863" s="134" t="n"/>
      <c r="AM863" s="134" t="n"/>
      <c r="AN863" s="134" t="n"/>
      <c r="AO863" s="134" t="n"/>
      <c r="AP863" s="88" t="n"/>
      <c r="AQ863" s="89" t="n">
        <v>3</v>
      </c>
    </row>
    <row r="864">
      <c r="AK864" s="90" t="n"/>
      <c r="AL864" s="134" t="n"/>
      <c r="AM864" s="134" t="n"/>
      <c r="AN864" s="134" t="n"/>
      <c r="AO864" s="134" t="n"/>
      <c r="AP864" s="88" t="n"/>
      <c r="AQ864" s="89" t="n">
        <v>4</v>
      </c>
    </row>
    <row r="865">
      <c r="AK865" s="90" t="n"/>
      <c r="AL865" s="134" t="n"/>
      <c r="AM865" s="134" t="n"/>
      <c r="AN865" s="134" t="n"/>
      <c r="AO865" s="134" t="n"/>
      <c r="AP865" s="88" t="n"/>
      <c r="AQ865" s="89" t="n">
        <v>5</v>
      </c>
    </row>
    <row r="866">
      <c r="AK866" s="90" t="n"/>
      <c r="AL866" s="134" t="n"/>
      <c r="AM866" s="134" t="n"/>
      <c r="AN866" s="134" t="n"/>
      <c r="AO866" s="134" t="n"/>
      <c r="AP866" s="88" t="n"/>
      <c r="AQ866" s="89" t="n">
        <v>6</v>
      </c>
    </row>
    <row r="867">
      <c r="AK867" s="90" t="n"/>
      <c r="AL867" s="134" t="n"/>
      <c r="AM867" s="134" t="n"/>
      <c r="AN867" s="134" t="n"/>
      <c r="AO867" s="134" t="n"/>
      <c r="AP867" s="88" t="n"/>
      <c r="AQ867" s="89" t="n">
        <v>1</v>
      </c>
    </row>
    <row r="868">
      <c r="AK868" s="90" t="n"/>
      <c r="AL868" s="134" t="n"/>
      <c r="AM868" s="134" t="n"/>
      <c r="AN868" s="134" t="n"/>
      <c r="AO868" s="134" t="n"/>
      <c r="AP868" s="88" t="n"/>
      <c r="AQ868" s="89" t="n">
        <v>2</v>
      </c>
    </row>
    <row r="869">
      <c r="AK869" s="90" t="n"/>
      <c r="AL869" s="134" t="n"/>
      <c r="AM869" s="134" t="n"/>
      <c r="AN869" s="134" t="n"/>
      <c r="AO869" s="134" t="n"/>
      <c r="AP869" s="88" t="n"/>
      <c r="AQ869" s="89" t="n">
        <v>3</v>
      </c>
    </row>
    <row r="870">
      <c r="AK870" s="90" t="n"/>
      <c r="AL870" s="134" t="n"/>
      <c r="AM870" s="134" t="n"/>
      <c r="AN870" s="134" t="n"/>
      <c r="AO870" s="134" t="n"/>
      <c r="AP870" s="88" t="n"/>
      <c r="AQ870" s="89" t="n">
        <v>4</v>
      </c>
    </row>
    <row r="871">
      <c r="AK871" s="90" t="n"/>
      <c r="AL871" s="134" t="n"/>
      <c r="AM871" s="134" t="n"/>
      <c r="AN871" s="134" t="n"/>
      <c r="AO871" s="134" t="n"/>
      <c r="AP871" s="88" t="n"/>
      <c r="AQ871" s="89" t="n">
        <v>5</v>
      </c>
    </row>
    <row r="872">
      <c r="AK872" s="90" t="n"/>
      <c r="AL872" s="134" t="n"/>
      <c r="AM872" s="134" t="n"/>
      <c r="AN872" s="134" t="n"/>
      <c r="AO872" s="134" t="n"/>
      <c r="AP872" s="88" t="n"/>
      <c r="AQ872" s="89" t="n">
        <v>6</v>
      </c>
    </row>
    <row r="873">
      <c r="AK873" s="90" t="n"/>
      <c r="AL873" s="134" t="n"/>
      <c r="AM873" s="134" t="n"/>
      <c r="AN873" s="134" t="n"/>
      <c r="AO873" s="134" t="n"/>
      <c r="AP873" s="88" t="n"/>
      <c r="AQ873" s="89" t="n">
        <v>1</v>
      </c>
    </row>
    <row r="874">
      <c r="AK874" s="90" t="n"/>
      <c r="AL874" s="134" t="n"/>
      <c r="AM874" s="134" t="n"/>
      <c r="AN874" s="134" t="n"/>
      <c r="AO874" s="134" t="n"/>
      <c r="AP874" s="88" t="n"/>
      <c r="AQ874" s="89" t="n">
        <v>2</v>
      </c>
    </row>
    <row r="875">
      <c r="AK875" s="90" t="n"/>
      <c r="AL875" s="134" t="n"/>
      <c r="AM875" s="134" t="n"/>
      <c r="AN875" s="134" t="n"/>
      <c r="AO875" s="134" t="n"/>
      <c r="AP875" s="88" t="n"/>
      <c r="AQ875" s="89" t="n">
        <v>3</v>
      </c>
    </row>
    <row r="876">
      <c r="AK876" s="90" t="n"/>
      <c r="AL876" s="134" t="n"/>
      <c r="AM876" s="134" t="n"/>
      <c r="AN876" s="134" t="n"/>
      <c r="AO876" s="134" t="n"/>
      <c r="AP876" s="88" t="n"/>
      <c r="AQ876" s="89" t="n">
        <v>4</v>
      </c>
    </row>
    <row r="877">
      <c r="AK877" s="90" t="n"/>
      <c r="AL877" s="134" t="n"/>
      <c r="AM877" s="134" t="n"/>
      <c r="AN877" s="134" t="n"/>
      <c r="AO877" s="134" t="n"/>
      <c r="AP877" s="88" t="n"/>
      <c r="AQ877" s="89" t="n">
        <v>5</v>
      </c>
    </row>
    <row r="878">
      <c r="AK878" s="90" t="n"/>
      <c r="AL878" s="134" t="n"/>
      <c r="AM878" s="134" t="n"/>
      <c r="AN878" s="134" t="n"/>
      <c r="AO878" s="134" t="n"/>
      <c r="AP878" s="88" t="n"/>
      <c r="AQ878" s="89" t="n">
        <v>6</v>
      </c>
    </row>
    <row r="879">
      <c r="AK879" s="90" t="n"/>
      <c r="AL879" s="134" t="n"/>
      <c r="AM879" s="134" t="n"/>
      <c r="AN879" s="134" t="n"/>
      <c r="AO879" s="134" t="n"/>
      <c r="AP879" s="88" t="n"/>
      <c r="AQ879" s="89" t="n">
        <v>1</v>
      </c>
    </row>
    <row r="880">
      <c r="AK880" s="90" t="n"/>
      <c r="AL880" s="134" t="n"/>
      <c r="AM880" s="134" t="n"/>
      <c r="AN880" s="134" t="n"/>
      <c r="AO880" s="134" t="n"/>
      <c r="AP880" s="88" t="n"/>
      <c r="AQ880" s="89" t="n">
        <v>2</v>
      </c>
    </row>
    <row r="881">
      <c r="AK881" s="90" t="n"/>
      <c r="AL881" s="134" t="n"/>
      <c r="AM881" s="134" t="n"/>
      <c r="AN881" s="134" t="n"/>
      <c r="AO881" s="134" t="n"/>
      <c r="AP881" s="88" t="n"/>
      <c r="AQ881" s="89" t="n">
        <v>3</v>
      </c>
    </row>
    <row r="882">
      <c r="AK882" s="90" t="n"/>
      <c r="AL882" s="134" t="n"/>
      <c r="AM882" s="134" t="n"/>
      <c r="AN882" s="134" t="n"/>
      <c r="AO882" s="134" t="n"/>
      <c r="AP882" s="88" t="n"/>
      <c r="AQ882" s="89" t="n">
        <v>4</v>
      </c>
    </row>
    <row r="883">
      <c r="AK883" s="90" t="n"/>
      <c r="AL883" s="134" t="n"/>
      <c r="AM883" s="134" t="n"/>
      <c r="AN883" s="134" t="n"/>
      <c r="AO883" s="134" t="n"/>
      <c r="AP883" s="88" t="n"/>
      <c r="AQ883" s="89" t="n">
        <v>5</v>
      </c>
    </row>
    <row r="884">
      <c r="AK884" s="90" t="n"/>
      <c r="AL884" s="134" t="n"/>
      <c r="AM884" s="134" t="n"/>
      <c r="AN884" s="134" t="n"/>
      <c r="AO884" s="134" t="n"/>
      <c r="AP884" s="88" t="n"/>
      <c r="AQ884" s="89" t="n">
        <v>6</v>
      </c>
    </row>
    <row r="885">
      <c r="AK885" s="90" t="n"/>
      <c r="AL885" s="134" t="n"/>
      <c r="AM885" s="134" t="n"/>
      <c r="AN885" s="134" t="n"/>
      <c r="AO885" s="134" t="n"/>
      <c r="AP885" s="88" t="n"/>
      <c r="AQ885" s="89" t="n">
        <v>1</v>
      </c>
    </row>
    <row r="886">
      <c r="AK886" s="90" t="n"/>
      <c r="AL886" s="134" t="n"/>
      <c r="AM886" s="134" t="n"/>
      <c r="AN886" s="134" t="n"/>
      <c r="AO886" s="134" t="n"/>
      <c r="AP886" s="88" t="n"/>
      <c r="AQ886" s="89" t="n">
        <v>2</v>
      </c>
    </row>
    <row r="887">
      <c r="AK887" s="90" t="n"/>
      <c r="AL887" s="134" t="n"/>
      <c r="AM887" s="134" t="n"/>
      <c r="AN887" s="134" t="n"/>
      <c r="AO887" s="134" t="n"/>
      <c r="AP887" s="88" t="n"/>
      <c r="AQ887" s="89" t="n">
        <v>3</v>
      </c>
    </row>
    <row r="888">
      <c r="AK888" s="90" t="n"/>
      <c r="AL888" s="134" t="n"/>
      <c r="AM888" s="134" t="n"/>
      <c r="AN888" s="134" t="n"/>
      <c r="AO888" s="134" t="n"/>
      <c r="AP888" s="88" t="n"/>
      <c r="AQ888" s="89" t="n">
        <v>4</v>
      </c>
    </row>
    <row r="889">
      <c r="AK889" s="90" t="n"/>
      <c r="AL889" s="134" t="n"/>
      <c r="AM889" s="134" t="n"/>
      <c r="AN889" s="134" t="n"/>
      <c r="AO889" s="134" t="n"/>
      <c r="AP889" s="88" t="n"/>
      <c r="AQ889" s="89" t="n">
        <v>5</v>
      </c>
    </row>
    <row r="890">
      <c r="AK890" s="90" t="n"/>
      <c r="AL890" s="134" t="n"/>
      <c r="AM890" s="134" t="n"/>
      <c r="AN890" s="134" t="n"/>
      <c r="AO890" s="134" t="n"/>
      <c r="AP890" s="88" t="n"/>
      <c r="AQ890" s="89" t="n">
        <v>6</v>
      </c>
    </row>
    <row r="891">
      <c r="AK891" s="90" t="n"/>
      <c r="AL891" s="134" t="n"/>
      <c r="AM891" s="134" t="n"/>
      <c r="AN891" s="134" t="n"/>
      <c r="AO891" s="134" t="n"/>
      <c r="AP891" s="88" t="n"/>
      <c r="AQ891" s="89" t="n">
        <v>1</v>
      </c>
    </row>
    <row r="892">
      <c r="AK892" s="90" t="n"/>
      <c r="AL892" s="134" t="n"/>
      <c r="AM892" s="134" t="n"/>
      <c r="AN892" s="134" t="n"/>
      <c r="AO892" s="134" t="n"/>
      <c r="AP892" s="88" t="n"/>
      <c r="AQ892" s="89" t="n">
        <v>2</v>
      </c>
    </row>
    <row r="893">
      <c r="AK893" s="90" t="n"/>
      <c r="AL893" s="134" t="n"/>
      <c r="AM893" s="134" t="n"/>
      <c r="AN893" s="134" t="n"/>
      <c r="AO893" s="134" t="n"/>
      <c r="AP893" s="88" t="n"/>
      <c r="AQ893" s="89" t="n">
        <v>3</v>
      </c>
    </row>
    <row r="894">
      <c r="AK894" s="90" t="n"/>
      <c r="AL894" s="134" t="n"/>
      <c r="AM894" s="134" t="n"/>
      <c r="AN894" s="134" t="n"/>
      <c r="AO894" s="134" t="n"/>
      <c r="AP894" s="88" t="n"/>
      <c r="AQ894" s="89" t="n">
        <v>4</v>
      </c>
    </row>
    <row r="895">
      <c r="AK895" s="90" t="n"/>
      <c r="AL895" s="134" t="n"/>
      <c r="AM895" s="134" t="n"/>
      <c r="AN895" s="134" t="n"/>
      <c r="AO895" s="134" t="n"/>
      <c r="AP895" s="88" t="n"/>
      <c r="AQ895" s="89" t="n">
        <v>5</v>
      </c>
    </row>
    <row r="896">
      <c r="AK896" s="90" t="n"/>
      <c r="AL896" s="134" t="n"/>
      <c r="AM896" s="134" t="n"/>
      <c r="AN896" s="134" t="n"/>
      <c r="AO896" s="134" t="n"/>
      <c r="AP896" s="88" t="n"/>
      <c r="AQ896" s="89" t="n">
        <v>6</v>
      </c>
    </row>
    <row r="897">
      <c r="AK897" s="90" t="n"/>
      <c r="AL897" s="134" t="n"/>
      <c r="AM897" s="134" t="n"/>
      <c r="AN897" s="134" t="n"/>
      <c r="AO897" s="134" t="n"/>
      <c r="AP897" s="88" t="n"/>
      <c r="AQ897" s="89" t="n">
        <v>1</v>
      </c>
    </row>
    <row r="898">
      <c r="AK898" s="90" t="n"/>
      <c r="AL898" s="134" t="n"/>
      <c r="AM898" s="134" t="n"/>
      <c r="AN898" s="134" t="n"/>
      <c r="AO898" s="134" t="n"/>
      <c r="AP898" s="88" t="n"/>
      <c r="AQ898" s="89" t="n">
        <v>2</v>
      </c>
    </row>
    <row r="899">
      <c r="AK899" s="90" t="n"/>
      <c r="AL899" s="134" t="n"/>
      <c r="AM899" s="134" t="n"/>
      <c r="AN899" s="134" t="n"/>
      <c r="AO899" s="134" t="n"/>
      <c r="AP899" s="88" t="n"/>
      <c r="AQ899" s="89" t="n">
        <v>3</v>
      </c>
    </row>
    <row r="900">
      <c r="AK900" s="90" t="n"/>
      <c r="AL900" s="134" t="n"/>
      <c r="AM900" s="134" t="n"/>
      <c r="AN900" s="134" t="n"/>
      <c r="AO900" s="134" t="n"/>
      <c r="AP900" s="88" t="n"/>
      <c r="AQ900" s="89" t="n">
        <v>4</v>
      </c>
    </row>
    <row r="901">
      <c r="AK901" s="90" t="n"/>
      <c r="AL901" s="134" t="n"/>
      <c r="AM901" s="134" t="n"/>
      <c r="AN901" s="134" t="n"/>
      <c r="AO901" s="134" t="n"/>
      <c r="AP901" s="88" t="n"/>
      <c r="AQ901" s="89" t="n">
        <v>5</v>
      </c>
    </row>
    <row r="902">
      <c r="AK902" s="90" t="n"/>
      <c r="AL902" s="134" t="n"/>
      <c r="AM902" s="134" t="n"/>
      <c r="AN902" s="134" t="n"/>
      <c r="AO902" s="134" t="n"/>
      <c r="AP902" s="88" t="n"/>
      <c r="AQ902" s="89" t="n">
        <v>6</v>
      </c>
    </row>
    <row r="903">
      <c r="AK903" s="90" t="n"/>
      <c r="AL903" s="134" t="n"/>
      <c r="AM903" s="134" t="n"/>
      <c r="AN903" s="134" t="n"/>
      <c r="AO903" s="134" t="n"/>
      <c r="AP903" s="88" t="n"/>
      <c r="AQ903" s="89" t="n">
        <v>1</v>
      </c>
    </row>
    <row r="904">
      <c r="AK904" s="90" t="n"/>
      <c r="AL904" s="134" t="n"/>
      <c r="AM904" s="134" t="n"/>
      <c r="AN904" s="134" t="n"/>
      <c r="AO904" s="134" t="n"/>
      <c r="AP904" s="88" t="n"/>
      <c r="AQ904" s="89" t="n">
        <v>2</v>
      </c>
    </row>
    <row r="905">
      <c r="AK905" s="90" t="n"/>
      <c r="AL905" s="134" t="n"/>
      <c r="AM905" s="134" t="n"/>
      <c r="AN905" s="134" t="n"/>
      <c r="AO905" s="134" t="n"/>
      <c r="AP905" s="88" t="n"/>
      <c r="AQ905" s="89" t="n">
        <v>3</v>
      </c>
    </row>
    <row r="906">
      <c r="AK906" s="90" t="n"/>
      <c r="AL906" s="134" t="n"/>
      <c r="AM906" s="134" t="n"/>
      <c r="AN906" s="134" t="n"/>
      <c r="AO906" s="134" t="n"/>
      <c r="AP906" s="88" t="n"/>
      <c r="AQ906" s="89" t="n">
        <v>4</v>
      </c>
    </row>
    <row r="907">
      <c r="AK907" s="90" t="n"/>
      <c r="AL907" s="134" t="n"/>
      <c r="AM907" s="134" t="n"/>
      <c r="AN907" s="134" t="n"/>
      <c r="AO907" s="134" t="n"/>
      <c r="AP907" s="88" t="n"/>
      <c r="AQ907" s="89" t="n">
        <v>5</v>
      </c>
    </row>
    <row r="908">
      <c r="AK908" s="90" t="n"/>
      <c r="AL908" s="134" t="n"/>
      <c r="AM908" s="134" t="n"/>
      <c r="AN908" s="134" t="n"/>
      <c r="AO908" s="134" t="n"/>
      <c r="AP908" s="88" t="n"/>
      <c r="AQ908" s="89" t="n">
        <v>6</v>
      </c>
    </row>
    <row r="909">
      <c r="AK909" s="90" t="n"/>
      <c r="AL909" s="134" t="n"/>
      <c r="AM909" s="134" t="n"/>
      <c r="AN909" s="134" t="n"/>
      <c r="AO909" s="134" t="n"/>
      <c r="AP909" s="88" t="n"/>
      <c r="AQ909" s="89" t="n">
        <v>1</v>
      </c>
    </row>
    <row r="910">
      <c r="AK910" s="90" t="n"/>
      <c r="AL910" s="134" t="n"/>
      <c r="AM910" s="134" t="n"/>
      <c r="AN910" s="134" t="n"/>
      <c r="AO910" s="134" t="n"/>
      <c r="AP910" s="88" t="n"/>
      <c r="AQ910" s="89" t="n">
        <v>2</v>
      </c>
    </row>
    <row r="911">
      <c r="AK911" s="90" t="n"/>
      <c r="AL911" s="134" t="n"/>
      <c r="AM911" s="134" t="n"/>
      <c r="AN911" s="134" t="n"/>
      <c r="AO911" s="134" t="n"/>
      <c r="AP911" s="88" t="n"/>
      <c r="AQ911" s="89" t="n">
        <v>3</v>
      </c>
    </row>
    <row r="912">
      <c r="AK912" s="90" t="n"/>
      <c r="AL912" s="134" t="n"/>
      <c r="AM912" s="134" t="n"/>
      <c r="AN912" s="134" t="n"/>
      <c r="AO912" s="134" t="n"/>
      <c r="AP912" s="88" t="n"/>
      <c r="AQ912" s="89" t="n">
        <v>4</v>
      </c>
    </row>
    <row r="913">
      <c r="AK913" s="90" t="n"/>
      <c r="AL913" s="134" t="n"/>
      <c r="AM913" s="134" t="n"/>
      <c r="AN913" s="134" t="n"/>
      <c r="AO913" s="134" t="n"/>
      <c r="AP913" s="88" t="n"/>
      <c r="AQ913" s="89" t="n">
        <v>5</v>
      </c>
    </row>
    <row r="914">
      <c r="AK914" s="90" t="n"/>
      <c r="AL914" s="134" t="n"/>
      <c r="AM914" s="134" t="n"/>
      <c r="AN914" s="134" t="n"/>
      <c r="AO914" s="134" t="n"/>
      <c r="AP914" s="88" t="n"/>
      <c r="AQ914" s="89" t="n">
        <v>6</v>
      </c>
    </row>
    <row r="915">
      <c r="AK915" s="90" t="n"/>
      <c r="AL915" s="134" t="n"/>
      <c r="AM915" s="134" t="n"/>
      <c r="AN915" s="134" t="n"/>
      <c r="AO915" s="134" t="n"/>
      <c r="AP915" s="88" t="n"/>
      <c r="AQ915" s="89" t="n">
        <v>1</v>
      </c>
    </row>
    <row r="916">
      <c r="AK916" s="90" t="n"/>
      <c r="AL916" s="134" t="n"/>
      <c r="AM916" s="134" t="n"/>
      <c r="AN916" s="134" t="n"/>
      <c r="AO916" s="134" t="n"/>
      <c r="AP916" s="88" t="n"/>
      <c r="AQ916" s="89" t="n">
        <v>2</v>
      </c>
    </row>
    <row r="917">
      <c r="AK917" s="90" t="n"/>
      <c r="AL917" s="134" t="n"/>
      <c r="AM917" s="134" t="n"/>
      <c r="AN917" s="134" t="n"/>
      <c r="AO917" s="134" t="n"/>
      <c r="AP917" s="88" t="n"/>
      <c r="AQ917" s="89" t="n">
        <v>3</v>
      </c>
    </row>
    <row r="918">
      <c r="AK918" s="90" t="n"/>
      <c r="AL918" s="134" t="n"/>
      <c r="AM918" s="134" t="n"/>
      <c r="AN918" s="134" t="n"/>
      <c r="AO918" s="134" t="n"/>
      <c r="AP918" s="88" t="n"/>
      <c r="AQ918" s="89" t="n">
        <v>4</v>
      </c>
    </row>
    <row r="919">
      <c r="AK919" s="90" t="n"/>
      <c r="AL919" s="134" t="n"/>
      <c r="AM919" s="134" t="n"/>
      <c r="AN919" s="134" t="n"/>
      <c r="AO919" s="134" t="n"/>
      <c r="AP919" s="88" t="n"/>
      <c r="AQ919" s="89" t="n">
        <v>5</v>
      </c>
    </row>
    <row r="920">
      <c r="AK920" s="90" t="n"/>
      <c r="AL920" s="134" t="n"/>
      <c r="AM920" s="134" t="n"/>
      <c r="AN920" s="134" t="n"/>
      <c r="AO920" s="134" t="n"/>
      <c r="AP920" s="88" t="n"/>
      <c r="AQ920" s="89" t="n">
        <v>6</v>
      </c>
    </row>
    <row r="921">
      <c r="AK921" s="90" t="n"/>
      <c r="AL921" s="134" t="n"/>
      <c r="AM921" s="134" t="n"/>
      <c r="AN921" s="134" t="n"/>
      <c r="AO921" s="134" t="n"/>
      <c r="AP921" s="88" t="n"/>
      <c r="AQ921" s="89" t="n">
        <v>1</v>
      </c>
    </row>
    <row r="922">
      <c r="AK922" s="90" t="n"/>
      <c r="AL922" s="134" t="n"/>
      <c r="AM922" s="134" t="n"/>
      <c r="AN922" s="134" t="n"/>
      <c r="AO922" s="134" t="n"/>
      <c r="AP922" s="88" t="n"/>
      <c r="AQ922" s="89" t="n">
        <v>2</v>
      </c>
    </row>
    <row r="923">
      <c r="AK923" s="90" t="n"/>
      <c r="AL923" s="134" t="n"/>
      <c r="AM923" s="134" t="n"/>
      <c r="AN923" s="134" t="n"/>
      <c r="AO923" s="134" t="n"/>
      <c r="AP923" s="88" t="n"/>
      <c r="AQ923" s="89" t="n">
        <v>3</v>
      </c>
    </row>
    <row r="924">
      <c r="AK924" s="90" t="n"/>
      <c r="AL924" s="134" t="n"/>
      <c r="AM924" s="134" t="n"/>
      <c r="AN924" s="134" t="n"/>
      <c r="AO924" s="134" t="n"/>
      <c r="AP924" s="88" t="n"/>
      <c r="AQ924" s="89" t="n">
        <v>4</v>
      </c>
    </row>
    <row r="925">
      <c r="AK925" s="90" t="n"/>
      <c r="AL925" s="134" t="n"/>
      <c r="AM925" s="134" t="n"/>
      <c r="AN925" s="134" t="n"/>
      <c r="AO925" s="134" t="n"/>
      <c r="AP925" s="88" t="n"/>
      <c r="AQ925" s="89" t="n">
        <v>5</v>
      </c>
    </row>
    <row r="926">
      <c r="AK926" s="90" t="n"/>
      <c r="AL926" s="134" t="n"/>
      <c r="AM926" s="134" t="n"/>
      <c r="AN926" s="134" t="n"/>
      <c r="AO926" s="134" t="n"/>
      <c r="AP926" s="88" t="n"/>
      <c r="AQ926" s="89" t="n">
        <v>6</v>
      </c>
    </row>
    <row r="927">
      <c r="AK927" s="90" t="n"/>
      <c r="AL927" s="134" t="n"/>
      <c r="AM927" s="134" t="n"/>
      <c r="AN927" s="134" t="n"/>
      <c r="AO927" s="134" t="n"/>
      <c r="AP927" s="88" t="n"/>
      <c r="AQ927" s="89" t="n">
        <v>1</v>
      </c>
    </row>
    <row r="928">
      <c r="AK928" s="90" t="n"/>
      <c r="AL928" s="134" t="n"/>
      <c r="AM928" s="134" t="n"/>
      <c r="AN928" s="134" t="n"/>
      <c r="AO928" s="134" t="n"/>
      <c r="AP928" s="88" t="n"/>
      <c r="AQ928" s="89" t="n">
        <v>2</v>
      </c>
    </row>
    <row r="929">
      <c r="AK929" s="90" t="n"/>
      <c r="AL929" s="134" t="n"/>
      <c r="AM929" s="134" t="n"/>
      <c r="AN929" s="134" t="n"/>
      <c r="AO929" s="134" t="n"/>
      <c r="AP929" s="88" t="n"/>
      <c r="AQ929" s="89" t="n">
        <v>3</v>
      </c>
    </row>
    <row r="930">
      <c r="AK930" s="90" t="n"/>
      <c r="AL930" s="134" t="n"/>
      <c r="AM930" s="134" t="n"/>
      <c r="AN930" s="134" t="n"/>
      <c r="AO930" s="134" t="n"/>
      <c r="AP930" s="88" t="n"/>
      <c r="AQ930" s="89" t="n">
        <v>4</v>
      </c>
    </row>
    <row r="931">
      <c r="AK931" s="90" t="n"/>
      <c r="AL931" s="134" t="n"/>
      <c r="AM931" s="134" t="n"/>
      <c r="AN931" s="134" t="n"/>
      <c r="AO931" s="134" t="n"/>
      <c r="AP931" s="88" t="n"/>
      <c r="AQ931" s="89" t="n">
        <v>5</v>
      </c>
    </row>
    <row r="932">
      <c r="AK932" s="90" t="n"/>
      <c r="AL932" s="134" t="n"/>
      <c r="AM932" s="134" t="n"/>
      <c r="AN932" s="134" t="n"/>
      <c r="AO932" s="134" t="n"/>
      <c r="AP932" s="88" t="n"/>
      <c r="AQ932" s="89" t="n">
        <v>6</v>
      </c>
    </row>
    <row r="933">
      <c r="AK933" s="90" t="n"/>
      <c r="AL933" s="134" t="n"/>
      <c r="AM933" s="134" t="n"/>
      <c r="AN933" s="134" t="n"/>
      <c r="AO933" s="134" t="n"/>
      <c r="AP933" s="88" t="n"/>
      <c r="AQ933" s="89" t="n">
        <v>1</v>
      </c>
    </row>
    <row r="934">
      <c r="AK934" s="90" t="n"/>
      <c r="AL934" s="134" t="n"/>
      <c r="AM934" s="134" t="n"/>
      <c r="AN934" s="134" t="n"/>
      <c r="AO934" s="134" t="n"/>
      <c r="AP934" s="88" t="n"/>
      <c r="AQ934" s="89" t="n">
        <v>2</v>
      </c>
    </row>
    <row r="935">
      <c r="AK935" s="90" t="n"/>
      <c r="AL935" s="134" t="n"/>
      <c r="AM935" s="134" t="n"/>
      <c r="AN935" s="134" t="n"/>
      <c r="AO935" s="134" t="n"/>
      <c r="AP935" s="88" t="n"/>
      <c r="AQ935" s="89" t="n">
        <v>3</v>
      </c>
    </row>
    <row r="936">
      <c r="AK936" s="90" t="n"/>
      <c r="AL936" s="134" t="n"/>
      <c r="AM936" s="134" t="n"/>
      <c r="AN936" s="134" t="n"/>
      <c r="AO936" s="134" t="n"/>
      <c r="AP936" s="88" t="n"/>
      <c r="AQ936" s="89" t="n">
        <v>4</v>
      </c>
    </row>
    <row r="937">
      <c r="AK937" s="90" t="n"/>
      <c r="AL937" s="134" t="n"/>
      <c r="AM937" s="134" t="n"/>
      <c r="AN937" s="134" t="n"/>
      <c r="AO937" s="134" t="n"/>
      <c r="AP937" s="88" t="n"/>
      <c r="AQ937" s="89" t="n">
        <v>5</v>
      </c>
    </row>
    <row r="938">
      <c r="AK938" s="90" t="n"/>
      <c r="AL938" s="134" t="n"/>
      <c r="AM938" s="134" t="n"/>
      <c r="AN938" s="134" t="n"/>
      <c r="AO938" s="134" t="n"/>
      <c r="AP938" s="88" t="n"/>
      <c r="AQ938" s="89" t="n">
        <v>6</v>
      </c>
    </row>
    <row r="939">
      <c r="AK939" s="90" t="n"/>
      <c r="AL939" s="134" t="n"/>
      <c r="AM939" s="134" t="n"/>
      <c r="AN939" s="134" t="n"/>
      <c r="AO939" s="134" t="n"/>
      <c r="AP939" s="88" t="n"/>
      <c r="AQ939" s="89" t="n">
        <v>1</v>
      </c>
    </row>
    <row r="940">
      <c r="AK940" s="90" t="n"/>
      <c r="AL940" s="134" t="n"/>
      <c r="AM940" s="134" t="n"/>
      <c r="AN940" s="134" t="n"/>
      <c r="AO940" s="134" t="n"/>
      <c r="AP940" s="88" t="n"/>
      <c r="AQ940" s="89" t="n">
        <v>2</v>
      </c>
    </row>
    <row r="941">
      <c r="AK941" s="90" t="n"/>
      <c r="AL941" s="134" t="n"/>
      <c r="AM941" s="134" t="n"/>
      <c r="AN941" s="134" t="n"/>
      <c r="AO941" s="134" t="n"/>
      <c r="AP941" s="88" t="n"/>
      <c r="AQ941" s="89" t="n">
        <v>3</v>
      </c>
    </row>
    <row r="942">
      <c r="AK942" s="90" t="n"/>
      <c r="AL942" s="134" t="n"/>
      <c r="AM942" s="134" t="n"/>
      <c r="AN942" s="134" t="n"/>
      <c r="AO942" s="134" t="n"/>
      <c r="AP942" s="88" t="n"/>
      <c r="AQ942" s="89" t="n">
        <v>4</v>
      </c>
    </row>
    <row r="943">
      <c r="AK943" s="90" t="n"/>
      <c r="AL943" s="134" t="n"/>
      <c r="AM943" s="134" t="n"/>
      <c r="AN943" s="134" t="n"/>
      <c r="AO943" s="134" t="n"/>
      <c r="AP943" s="88" t="n"/>
      <c r="AQ943" s="89" t="n">
        <v>5</v>
      </c>
    </row>
    <row r="944">
      <c r="AK944" s="90" t="n"/>
      <c r="AL944" s="134" t="n"/>
      <c r="AM944" s="134" t="n"/>
      <c r="AN944" s="134" t="n"/>
      <c r="AO944" s="134" t="n"/>
      <c r="AP944" s="88" t="n"/>
      <c r="AQ944" s="89" t="n">
        <v>6</v>
      </c>
    </row>
    <row r="945">
      <c r="AK945" s="90" t="n"/>
      <c r="AL945" s="134" t="n"/>
      <c r="AM945" s="134" t="n"/>
      <c r="AN945" s="134" t="n"/>
      <c r="AO945" s="134" t="n"/>
      <c r="AP945" s="88" t="n"/>
      <c r="AQ945" s="89" t="n">
        <v>1</v>
      </c>
    </row>
    <row r="946">
      <c r="AK946" s="90" t="n"/>
      <c r="AL946" s="134" t="n"/>
      <c r="AM946" s="134" t="n"/>
      <c r="AN946" s="134" t="n"/>
      <c r="AO946" s="134" t="n"/>
      <c r="AP946" s="88" t="n"/>
      <c r="AQ946" s="89" t="n">
        <v>2</v>
      </c>
    </row>
    <row r="947">
      <c r="AK947" s="90" t="n"/>
      <c r="AL947" s="134" t="n"/>
      <c r="AM947" s="134" t="n"/>
      <c r="AN947" s="134" t="n"/>
      <c r="AO947" s="134" t="n"/>
      <c r="AP947" s="88" t="n"/>
      <c r="AQ947" s="89" t="n">
        <v>3</v>
      </c>
    </row>
    <row r="948">
      <c r="AK948" s="90" t="n"/>
      <c r="AL948" s="134" t="n"/>
      <c r="AM948" s="134" t="n"/>
      <c r="AN948" s="134" t="n"/>
      <c r="AO948" s="134" t="n"/>
      <c r="AP948" s="88" t="n"/>
      <c r="AQ948" s="89" t="n">
        <v>4</v>
      </c>
    </row>
    <row r="949">
      <c r="AK949" s="90" t="n"/>
      <c r="AL949" s="134" t="n"/>
      <c r="AM949" s="134" t="n"/>
      <c r="AN949" s="134" t="n"/>
      <c r="AO949" s="134" t="n"/>
      <c r="AP949" s="88" t="n"/>
      <c r="AQ949" s="89" t="n">
        <v>5</v>
      </c>
    </row>
    <row r="950">
      <c r="AK950" s="90" t="n"/>
      <c r="AL950" s="134" t="n"/>
      <c r="AM950" s="134" t="n"/>
      <c r="AN950" s="134" t="n"/>
      <c r="AO950" s="134" t="n"/>
      <c r="AP950" s="88" t="n"/>
      <c r="AQ950" s="89" t="n">
        <v>6</v>
      </c>
    </row>
    <row r="951">
      <c r="AK951" s="90" t="n"/>
      <c r="AL951" s="134" t="n"/>
      <c r="AM951" s="134" t="n"/>
      <c r="AN951" s="134" t="n"/>
      <c r="AO951" s="134" t="n"/>
      <c r="AP951" s="88" t="n"/>
      <c r="AQ951" s="89" t="n">
        <v>1</v>
      </c>
    </row>
    <row r="952">
      <c r="AK952" s="90" t="n"/>
      <c r="AL952" s="134" t="n"/>
      <c r="AM952" s="134" t="n"/>
      <c r="AN952" s="134" t="n"/>
      <c r="AO952" s="134" t="n"/>
      <c r="AP952" s="88" t="n"/>
      <c r="AQ952" s="89" t="n">
        <v>2</v>
      </c>
    </row>
    <row r="953">
      <c r="AK953" s="90" t="n"/>
      <c r="AL953" s="134" t="n"/>
      <c r="AM953" s="134" t="n"/>
      <c r="AN953" s="134" t="n"/>
      <c r="AO953" s="134" t="n"/>
      <c r="AP953" s="88" t="n"/>
      <c r="AQ953" s="89" t="n">
        <v>3</v>
      </c>
    </row>
    <row r="954">
      <c r="AK954" s="90" t="n"/>
      <c r="AL954" s="134" t="n"/>
      <c r="AM954" s="134" t="n"/>
      <c r="AN954" s="134" t="n"/>
      <c r="AO954" s="134" t="n"/>
      <c r="AP954" s="88" t="n"/>
      <c r="AQ954" s="89" t="n">
        <v>4</v>
      </c>
    </row>
    <row r="955">
      <c r="AK955" s="90" t="n"/>
      <c r="AL955" s="134" t="n"/>
      <c r="AM955" s="134" t="n"/>
      <c r="AN955" s="134" t="n"/>
      <c r="AO955" s="134" t="n"/>
      <c r="AP955" s="88" t="n"/>
      <c r="AQ955" s="89" t="n">
        <v>5</v>
      </c>
    </row>
    <row r="956">
      <c r="AK956" s="90" t="n"/>
      <c r="AL956" s="134" t="n"/>
      <c r="AM956" s="134" t="n"/>
      <c r="AN956" s="134" t="n"/>
      <c r="AO956" s="134" t="n"/>
      <c r="AP956" s="88" t="n"/>
      <c r="AQ956" s="89" t="n">
        <v>6</v>
      </c>
    </row>
    <row r="957">
      <c r="AK957" s="90" t="n"/>
      <c r="AL957" s="134" t="n"/>
      <c r="AM957" s="134" t="n"/>
      <c r="AN957" s="134" t="n"/>
      <c r="AO957" s="134" t="n"/>
      <c r="AP957" s="88" t="n"/>
      <c r="AQ957" s="89" t="n">
        <v>1</v>
      </c>
    </row>
    <row r="958">
      <c r="AK958" s="90" t="n"/>
      <c r="AL958" s="134" t="n"/>
      <c r="AM958" s="134" t="n"/>
      <c r="AN958" s="134" t="n"/>
      <c r="AO958" s="134" t="n"/>
      <c r="AP958" s="88" t="n"/>
      <c r="AQ958" s="89" t="n">
        <v>2</v>
      </c>
    </row>
    <row r="959">
      <c r="AK959" s="90" t="n"/>
      <c r="AL959" s="134" t="n"/>
      <c r="AM959" s="134" t="n"/>
      <c r="AN959" s="134" t="n"/>
      <c r="AO959" s="134" t="n"/>
      <c r="AP959" s="88" t="n"/>
      <c r="AQ959" s="89" t="n">
        <v>3</v>
      </c>
    </row>
    <row r="960">
      <c r="AK960" s="90" t="n"/>
      <c r="AL960" s="134" t="n"/>
      <c r="AM960" s="134" t="n"/>
      <c r="AN960" s="134" t="n"/>
      <c r="AO960" s="134" t="n"/>
      <c r="AP960" s="88" t="n"/>
      <c r="AQ960" s="89" t="n">
        <v>4</v>
      </c>
    </row>
    <row r="961">
      <c r="AK961" s="90" t="n"/>
      <c r="AL961" s="134" t="n"/>
      <c r="AM961" s="134" t="n"/>
      <c r="AN961" s="134" t="n"/>
      <c r="AO961" s="134" t="n"/>
      <c r="AP961" s="88" t="n"/>
      <c r="AQ961" s="89" t="n">
        <v>5</v>
      </c>
    </row>
    <row r="962">
      <c r="AK962" s="90" t="n"/>
      <c r="AL962" s="134" t="n"/>
      <c r="AM962" s="134" t="n"/>
      <c r="AN962" s="134" t="n"/>
      <c r="AO962" s="134" t="n"/>
      <c r="AP962" s="88" t="n"/>
      <c r="AQ962" s="89" t="n">
        <v>6</v>
      </c>
    </row>
    <row r="963">
      <c r="AK963" s="90" t="n"/>
      <c r="AL963" s="134" t="n"/>
      <c r="AM963" s="134" t="n"/>
      <c r="AN963" s="134" t="n"/>
      <c r="AO963" s="134" t="n"/>
      <c r="AP963" s="88" t="n"/>
      <c r="AQ963" s="89" t="n">
        <v>1</v>
      </c>
    </row>
    <row r="964">
      <c r="AK964" s="90" t="n"/>
      <c r="AL964" s="134" t="n"/>
      <c r="AM964" s="134" t="n"/>
      <c r="AN964" s="134" t="n"/>
      <c r="AO964" s="134" t="n"/>
      <c r="AP964" s="88" t="n"/>
      <c r="AQ964" s="89" t="n">
        <v>2</v>
      </c>
    </row>
    <row r="965">
      <c r="AK965" s="90" t="n"/>
      <c r="AL965" s="134" t="n"/>
      <c r="AM965" s="134" t="n"/>
      <c r="AN965" s="134" t="n"/>
      <c r="AO965" s="134" t="n"/>
      <c r="AP965" s="88" t="n"/>
      <c r="AQ965" s="89" t="n">
        <v>3</v>
      </c>
    </row>
    <row r="966">
      <c r="AK966" s="90" t="n"/>
      <c r="AL966" s="134" t="n"/>
      <c r="AM966" s="134" t="n"/>
      <c r="AN966" s="134" t="n"/>
      <c r="AO966" s="134" t="n"/>
      <c r="AP966" s="88" t="n"/>
      <c r="AQ966" s="89" t="n">
        <v>4</v>
      </c>
    </row>
    <row r="967">
      <c r="AK967" s="90" t="n"/>
      <c r="AL967" s="134" t="n"/>
      <c r="AM967" s="134" t="n"/>
      <c r="AN967" s="134" t="n"/>
      <c r="AO967" s="134" t="n"/>
      <c r="AP967" s="88" t="n"/>
      <c r="AQ967" s="89" t="n">
        <v>5</v>
      </c>
    </row>
    <row r="968">
      <c r="AK968" s="90" t="n"/>
      <c r="AL968" s="134" t="n"/>
      <c r="AM968" s="134" t="n"/>
      <c r="AN968" s="134" t="n"/>
      <c r="AO968" s="134" t="n"/>
      <c r="AP968" s="88" t="n"/>
      <c r="AQ968" s="89" t="n">
        <v>6</v>
      </c>
    </row>
    <row r="969">
      <c r="AK969" s="90" t="n"/>
      <c r="AL969" s="134" t="n"/>
      <c r="AM969" s="134" t="n"/>
      <c r="AN969" s="134" t="n"/>
      <c r="AO969" s="134" t="n"/>
      <c r="AP969" s="88" t="n"/>
      <c r="AQ969" s="89" t="n">
        <v>1</v>
      </c>
    </row>
    <row r="970">
      <c r="AK970" s="90" t="n"/>
      <c r="AL970" s="134" t="n"/>
      <c r="AM970" s="134" t="n"/>
      <c r="AN970" s="134" t="n"/>
      <c r="AO970" s="134" t="n"/>
      <c r="AP970" s="88" t="n"/>
      <c r="AQ970" s="89" t="n">
        <v>2</v>
      </c>
    </row>
    <row r="971">
      <c r="AK971" s="90" t="n"/>
      <c r="AL971" s="134" t="n"/>
      <c r="AM971" s="134" t="n"/>
      <c r="AN971" s="134" t="n"/>
      <c r="AO971" s="134" t="n"/>
      <c r="AP971" s="88" t="n"/>
      <c r="AQ971" s="89" t="n">
        <v>3</v>
      </c>
    </row>
    <row r="972">
      <c r="AK972" s="90" t="n"/>
      <c r="AL972" s="134" t="n"/>
      <c r="AM972" s="134" t="n"/>
      <c r="AN972" s="134" t="n"/>
      <c r="AO972" s="134" t="n"/>
      <c r="AP972" s="88" t="n"/>
      <c r="AQ972" s="89" t="n">
        <v>4</v>
      </c>
    </row>
    <row r="973">
      <c r="AK973" s="90" t="n"/>
      <c r="AL973" s="134" t="n"/>
      <c r="AM973" s="134" t="n"/>
      <c r="AN973" s="134" t="n"/>
      <c r="AO973" s="134" t="n"/>
      <c r="AP973" s="88" t="n"/>
      <c r="AQ973" s="89" t="n">
        <v>5</v>
      </c>
    </row>
    <row r="974">
      <c r="AK974" s="90" t="n"/>
      <c r="AL974" s="134" t="n"/>
      <c r="AM974" s="134" t="n"/>
      <c r="AN974" s="134" t="n"/>
      <c r="AO974" s="134" t="n"/>
      <c r="AP974" s="88" t="n"/>
      <c r="AQ974" s="89" t="n">
        <v>6</v>
      </c>
    </row>
    <row r="975">
      <c r="AK975" s="90" t="n"/>
      <c r="AL975" s="134" t="n"/>
      <c r="AM975" s="134" t="n"/>
      <c r="AN975" s="134" t="n"/>
      <c r="AO975" s="134" t="n"/>
      <c r="AP975" s="88" t="n"/>
      <c r="AQ975" s="89" t="n">
        <v>1</v>
      </c>
    </row>
    <row r="976">
      <c r="AK976" s="90" t="n"/>
      <c r="AL976" s="134" t="n"/>
      <c r="AM976" s="134" t="n"/>
      <c r="AN976" s="134" t="n"/>
      <c r="AO976" s="134" t="n"/>
      <c r="AP976" s="88" t="n"/>
      <c r="AQ976" s="89" t="n">
        <v>2</v>
      </c>
    </row>
    <row r="977">
      <c r="AK977" s="90" t="n"/>
      <c r="AL977" s="134" t="n"/>
      <c r="AM977" s="134" t="n"/>
      <c r="AN977" s="134" t="n"/>
      <c r="AO977" s="134" t="n"/>
      <c r="AP977" s="88" t="n"/>
      <c r="AQ977" s="89" t="n">
        <v>3</v>
      </c>
    </row>
    <row r="978">
      <c r="AK978" s="90" t="n"/>
      <c r="AL978" s="134" t="n"/>
      <c r="AM978" s="134" t="n"/>
      <c r="AN978" s="134" t="n"/>
      <c r="AO978" s="134" t="n"/>
      <c r="AP978" s="88" t="n"/>
      <c r="AQ978" s="89" t="n">
        <v>4</v>
      </c>
    </row>
    <row r="979">
      <c r="AK979" s="90" t="n"/>
      <c r="AL979" s="134" t="n"/>
      <c r="AM979" s="134" t="n"/>
      <c r="AN979" s="134" t="n"/>
      <c r="AO979" s="134" t="n"/>
      <c r="AP979" s="88" t="n"/>
      <c r="AQ979" s="89" t="n">
        <v>5</v>
      </c>
    </row>
    <row r="980">
      <c r="AK980" s="90" t="n"/>
      <c r="AL980" s="134" t="n"/>
      <c r="AM980" s="134" t="n"/>
      <c r="AN980" s="134" t="n"/>
      <c r="AO980" s="134" t="n"/>
      <c r="AP980" s="88" t="n"/>
      <c r="AQ980" s="89" t="n">
        <v>6</v>
      </c>
    </row>
    <row r="981">
      <c r="AK981" s="90" t="n"/>
      <c r="AL981" s="134" t="n"/>
      <c r="AM981" s="134" t="n"/>
      <c r="AN981" s="134" t="n"/>
      <c r="AO981" s="134" t="n"/>
      <c r="AP981" s="88" t="n"/>
      <c r="AQ981" s="89" t="n">
        <v>1</v>
      </c>
    </row>
    <row r="982">
      <c r="AK982" s="90" t="n"/>
      <c r="AL982" s="134" t="n"/>
      <c r="AM982" s="134" t="n"/>
      <c r="AN982" s="134" t="n"/>
      <c r="AO982" s="134" t="n"/>
      <c r="AP982" s="88" t="n"/>
      <c r="AQ982" s="89" t="n">
        <v>2</v>
      </c>
    </row>
    <row r="983">
      <c r="AK983" s="90" t="n"/>
      <c r="AL983" s="134" t="n"/>
      <c r="AM983" s="134" t="n"/>
      <c r="AN983" s="134" t="n"/>
      <c r="AO983" s="134" t="n"/>
      <c r="AP983" s="88" t="n"/>
      <c r="AQ983" s="89" t="n">
        <v>3</v>
      </c>
    </row>
    <row r="984">
      <c r="AK984" s="90" t="n"/>
      <c r="AL984" s="134" t="n"/>
      <c r="AM984" s="134" t="n"/>
      <c r="AN984" s="134" t="n"/>
      <c r="AO984" s="134" t="n"/>
      <c r="AP984" s="88" t="n"/>
      <c r="AQ984" s="89" t="n">
        <v>4</v>
      </c>
    </row>
    <row r="985">
      <c r="AK985" s="90" t="n"/>
      <c r="AL985" s="134" t="n"/>
      <c r="AM985" s="134" t="n"/>
      <c r="AN985" s="134" t="n"/>
      <c r="AO985" s="134" t="n"/>
      <c r="AP985" s="88" t="n"/>
      <c r="AQ985" s="89" t="n">
        <v>5</v>
      </c>
    </row>
    <row r="986">
      <c r="AK986" s="90" t="n"/>
      <c r="AL986" s="134" t="n"/>
      <c r="AM986" s="134" t="n"/>
      <c r="AN986" s="134" t="n"/>
      <c r="AO986" s="134" t="n"/>
      <c r="AP986" s="88" t="n"/>
      <c r="AQ986" s="89" t="n">
        <v>6</v>
      </c>
    </row>
    <row r="987">
      <c r="AK987" s="90" t="n"/>
      <c r="AL987" s="134" t="n"/>
      <c r="AM987" s="134" t="n"/>
      <c r="AN987" s="134" t="n"/>
      <c r="AO987" s="134" t="n"/>
      <c r="AP987" s="88" t="n"/>
      <c r="AQ987" s="89" t="n">
        <v>1</v>
      </c>
    </row>
    <row r="988">
      <c r="AK988" s="90" t="n"/>
      <c r="AL988" s="134" t="n"/>
      <c r="AM988" s="134" t="n"/>
      <c r="AN988" s="134" t="n"/>
      <c r="AO988" s="134" t="n"/>
      <c r="AP988" s="88" t="n"/>
      <c r="AQ988" s="89" t="n">
        <v>2</v>
      </c>
    </row>
    <row r="989">
      <c r="AK989" s="90" t="n"/>
      <c r="AL989" s="134" t="n"/>
      <c r="AM989" s="134" t="n"/>
      <c r="AN989" s="134" t="n"/>
      <c r="AO989" s="134" t="n"/>
      <c r="AP989" s="88" t="n"/>
      <c r="AQ989" s="89" t="n">
        <v>3</v>
      </c>
    </row>
    <row r="990">
      <c r="AK990" s="90" t="n"/>
      <c r="AL990" s="134" t="n"/>
      <c r="AM990" s="134" t="n"/>
      <c r="AN990" s="134" t="n"/>
      <c r="AO990" s="134" t="n"/>
      <c r="AP990" s="88" t="n"/>
      <c r="AQ990" s="89" t="n">
        <v>4</v>
      </c>
    </row>
    <row r="991">
      <c r="AK991" s="90" t="n"/>
      <c r="AL991" s="134" t="n"/>
      <c r="AM991" s="134" t="n"/>
      <c r="AN991" s="134" t="n"/>
      <c r="AO991" s="134" t="n"/>
      <c r="AP991" s="88" t="n"/>
      <c r="AQ991" s="89" t="n">
        <v>5</v>
      </c>
    </row>
    <row r="992">
      <c r="AK992" s="90" t="n"/>
      <c r="AL992" s="134" t="n"/>
      <c r="AM992" s="134" t="n"/>
      <c r="AN992" s="134" t="n"/>
      <c r="AO992" s="134" t="n"/>
      <c r="AP992" s="88" t="n"/>
      <c r="AQ992" s="89" t="n">
        <v>6</v>
      </c>
    </row>
    <row r="993">
      <c r="AK993" s="90" t="n"/>
      <c r="AL993" s="134" t="n"/>
      <c r="AM993" s="134" t="n"/>
      <c r="AN993" s="134" t="n"/>
      <c r="AO993" s="134" t="n"/>
      <c r="AP993" s="88" t="n"/>
      <c r="AQ993" s="89" t="n">
        <v>1</v>
      </c>
    </row>
    <row r="994">
      <c r="AK994" s="90" t="n"/>
      <c r="AL994" s="134" t="n"/>
      <c r="AM994" s="134" t="n"/>
      <c r="AN994" s="134" t="n"/>
      <c r="AO994" s="134" t="n"/>
      <c r="AP994" s="88" t="n"/>
      <c r="AQ994" s="89" t="n">
        <v>2</v>
      </c>
    </row>
    <row r="995">
      <c r="AK995" s="90" t="n"/>
      <c r="AL995" s="134" t="n"/>
      <c r="AM995" s="134" t="n"/>
      <c r="AN995" s="134" t="n"/>
      <c r="AO995" s="134" t="n"/>
      <c r="AP995" s="88" t="n"/>
      <c r="AQ995" s="89" t="n">
        <v>3</v>
      </c>
    </row>
    <row r="996">
      <c r="AK996" s="90" t="n"/>
      <c r="AL996" s="134" t="n"/>
      <c r="AM996" s="134" t="n"/>
      <c r="AN996" s="134" t="n"/>
      <c r="AO996" s="134" t="n"/>
      <c r="AP996" s="88" t="n"/>
      <c r="AQ996" s="89" t="n">
        <v>4</v>
      </c>
    </row>
    <row r="997">
      <c r="AK997" s="90" t="n"/>
      <c r="AL997" s="134" t="n"/>
      <c r="AM997" s="134" t="n"/>
      <c r="AN997" s="134" t="n"/>
      <c r="AO997" s="134" t="n"/>
      <c r="AP997" s="88" t="n"/>
      <c r="AQ997" s="89" t="n">
        <v>5</v>
      </c>
    </row>
    <row r="998">
      <c r="AK998" s="90" t="n"/>
      <c r="AL998" s="134" t="n"/>
      <c r="AM998" s="134" t="n"/>
      <c r="AN998" s="134" t="n"/>
      <c r="AO998" s="134" t="n"/>
      <c r="AP998" s="88" t="n"/>
      <c r="AQ998" s="89" t="n">
        <v>6</v>
      </c>
    </row>
    <row r="999">
      <c r="AK999" s="90" t="n"/>
      <c r="AL999" s="134" t="n"/>
      <c r="AM999" s="134" t="n"/>
      <c r="AN999" s="134" t="n"/>
      <c r="AO999" s="134" t="n"/>
      <c r="AP999" s="88" t="n"/>
      <c r="AQ999" s="89" t="n">
        <v>1</v>
      </c>
    </row>
    <row r="1000">
      <c r="AK1000" s="90" t="n"/>
      <c r="AL1000" s="134" t="n"/>
      <c r="AM1000" s="134" t="n"/>
      <c r="AN1000" s="134" t="n"/>
      <c r="AO1000" s="134" t="n"/>
      <c r="AP1000" s="88" t="n"/>
      <c r="AQ1000" s="89" t="n">
        <v>2</v>
      </c>
    </row>
    <row r="1001">
      <c r="AK1001" s="90" t="n"/>
      <c r="AL1001" s="134" t="n"/>
      <c r="AM1001" s="134" t="n"/>
      <c r="AN1001" s="134" t="n"/>
      <c r="AO1001" s="134" t="n"/>
      <c r="AP1001" s="88" t="n"/>
      <c r="AQ1001" s="89" t="n">
        <v>3</v>
      </c>
    </row>
    <row r="1002">
      <c r="AK1002" s="90" t="n"/>
      <c r="AL1002" s="134" t="n"/>
      <c r="AM1002" s="134" t="n"/>
      <c r="AN1002" s="134" t="n"/>
      <c r="AO1002" s="134" t="n"/>
      <c r="AP1002" s="88" t="n"/>
      <c r="AQ1002" s="89" t="n">
        <v>4</v>
      </c>
    </row>
    <row r="1003">
      <c r="AK1003" s="90" t="n"/>
      <c r="AL1003" s="134" t="n"/>
      <c r="AM1003" s="134" t="n"/>
      <c r="AN1003" s="134" t="n"/>
      <c r="AO1003" s="134" t="n"/>
      <c r="AP1003" s="88" t="n"/>
      <c r="AQ1003" s="89" t="n">
        <v>5</v>
      </c>
    </row>
    <row r="1004">
      <c r="AK1004" s="90" t="n"/>
      <c r="AL1004" s="134" t="n"/>
      <c r="AM1004" s="134" t="n"/>
      <c r="AN1004" s="134" t="n"/>
      <c r="AO1004" s="134" t="n"/>
      <c r="AP1004" s="88" t="n"/>
      <c r="AQ1004" s="89" t="n">
        <v>6</v>
      </c>
    </row>
    <row r="1005">
      <c r="AK1005" s="90" t="n"/>
      <c r="AL1005" s="134" t="n"/>
      <c r="AM1005" s="134" t="n"/>
      <c r="AN1005" s="134" t="n"/>
      <c r="AO1005" s="134" t="n"/>
      <c r="AP1005" s="88" t="n"/>
      <c r="AQ1005" s="89" t="n">
        <v>1</v>
      </c>
    </row>
    <row r="1006">
      <c r="AK1006" s="90" t="n"/>
      <c r="AL1006" s="134" t="n"/>
      <c r="AM1006" s="134" t="n"/>
      <c r="AN1006" s="134" t="n"/>
      <c r="AO1006" s="134" t="n"/>
      <c r="AP1006" s="88" t="n"/>
      <c r="AQ1006" s="89" t="n">
        <v>2</v>
      </c>
    </row>
    <row r="1007">
      <c r="AK1007" s="90" t="n"/>
      <c r="AL1007" s="134" t="n"/>
      <c r="AM1007" s="134" t="n"/>
      <c r="AN1007" s="134" t="n"/>
      <c r="AO1007" s="134" t="n"/>
      <c r="AP1007" s="88" t="n"/>
      <c r="AQ1007" s="89" t="n">
        <v>3</v>
      </c>
    </row>
    <row r="1008">
      <c r="AK1008" s="90" t="n"/>
      <c r="AL1008" s="134" t="n"/>
      <c r="AM1008" s="134" t="n"/>
      <c r="AN1008" s="134" t="n"/>
      <c r="AO1008" s="134" t="n"/>
      <c r="AP1008" s="88" t="n"/>
      <c r="AQ1008" s="89" t="n">
        <v>4</v>
      </c>
    </row>
    <row r="1009">
      <c r="AK1009" s="90" t="n"/>
      <c r="AL1009" s="134" t="n"/>
      <c r="AM1009" s="134" t="n"/>
      <c r="AN1009" s="134" t="n"/>
      <c r="AO1009" s="134" t="n"/>
      <c r="AP1009" s="88" t="n"/>
      <c r="AQ1009" s="89" t="n">
        <v>5</v>
      </c>
    </row>
    <row r="1010">
      <c r="AK1010" s="90" t="n"/>
      <c r="AL1010" s="134" t="n"/>
      <c r="AM1010" s="134" t="n"/>
      <c r="AN1010" s="134" t="n"/>
      <c r="AO1010" s="134" t="n"/>
      <c r="AP1010" s="88" t="n"/>
      <c r="AQ1010" s="89" t="n">
        <v>6</v>
      </c>
    </row>
    <row r="1011">
      <c r="AK1011" s="90" t="n"/>
      <c r="AL1011" s="134" t="n"/>
      <c r="AM1011" s="134" t="n"/>
      <c r="AN1011" s="134" t="n"/>
      <c r="AO1011" s="134" t="n"/>
      <c r="AP1011" s="88" t="n"/>
      <c r="AQ1011" s="89" t="n">
        <v>1</v>
      </c>
    </row>
    <row r="1012">
      <c r="AK1012" s="90" t="n"/>
      <c r="AL1012" s="134" t="n"/>
      <c r="AM1012" s="134" t="n"/>
      <c r="AN1012" s="134" t="n"/>
      <c r="AO1012" s="134" t="n"/>
      <c r="AP1012" s="88" t="n"/>
      <c r="AQ1012" s="89" t="n">
        <v>2</v>
      </c>
    </row>
    <row r="1013">
      <c r="AK1013" s="90" t="n"/>
      <c r="AL1013" s="134" t="n"/>
      <c r="AM1013" s="134" t="n"/>
      <c r="AN1013" s="134" t="n"/>
      <c r="AO1013" s="134" t="n"/>
      <c r="AP1013" s="88" t="n"/>
      <c r="AQ1013" s="89" t="n">
        <v>3</v>
      </c>
    </row>
    <row r="1014">
      <c r="AK1014" s="90" t="n"/>
      <c r="AL1014" s="134" t="n"/>
      <c r="AM1014" s="134" t="n"/>
      <c r="AN1014" s="134" t="n"/>
      <c r="AO1014" s="134" t="n"/>
      <c r="AP1014" s="88" t="n"/>
      <c r="AQ1014" s="89" t="n">
        <v>4</v>
      </c>
    </row>
    <row r="1015">
      <c r="AK1015" s="90" t="n"/>
      <c r="AL1015" s="134" t="n"/>
      <c r="AM1015" s="134" t="n"/>
      <c r="AN1015" s="134" t="n"/>
      <c r="AO1015" s="134" t="n"/>
      <c r="AP1015" s="88" t="n"/>
      <c r="AQ1015" s="89" t="n">
        <v>5</v>
      </c>
    </row>
    <row r="1016">
      <c r="AK1016" s="90" t="n"/>
      <c r="AL1016" s="134" t="n"/>
      <c r="AM1016" s="134" t="n"/>
      <c r="AN1016" s="134" t="n"/>
      <c r="AO1016" s="134" t="n"/>
      <c r="AP1016" s="88" t="n"/>
      <c r="AQ1016" s="89" t="n">
        <v>6</v>
      </c>
    </row>
    <row r="1017">
      <c r="AK1017" s="90" t="n"/>
      <c r="AL1017" s="134" t="n"/>
      <c r="AM1017" s="134" t="n"/>
      <c r="AN1017" s="134" t="n"/>
      <c r="AO1017" s="134" t="n"/>
      <c r="AP1017" s="88" t="n"/>
      <c r="AQ1017" s="89" t="n">
        <v>1</v>
      </c>
    </row>
    <row r="1018">
      <c r="AK1018" s="90" t="n"/>
      <c r="AL1018" s="134" t="n"/>
      <c r="AM1018" s="134" t="n"/>
      <c r="AN1018" s="134" t="n"/>
      <c r="AO1018" s="134" t="n"/>
      <c r="AP1018" s="88" t="n"/>
      <c r="AQ1018" s="89" t="n">
        <v>2</v>
      </c>
    </row>
    <row r="1019">
      <c r="AK1019" s="90" t="n"/>
      <c r="AL1019" s="134" t="n"/>
      <c r="AM1019" s="134" t="n"/>
      <c r="AN1019" s="134" t="n"/>
      <c r="AO1019" s="134" t="n"/>
      <c r="AP1019" s="88" t="n"/>
      <c r="AQ1019" s="89" t="n">
        <v>3</v>
      </c>
    </row>
    <row r="1020">
      <c r="AK1020" s="90" t="n"/>
      <c r="AL1020" s="134" t="n"/>
      <c r="AM1020" s="134" t="n"/>
      <c r="AN1020" s="134" t="n"/>
      <c r="AO1020" s="134" t="n"/>
      <c r="AP1020" s="88" t="n"/>
      <c r="AQ1020" s="89" t="n">
        <v>4</v>
      </c>
    </row>
    <row r="1021">
      <c r="AK1021" s="90" t="n"/>
      <c r="AL1021" s="134" t="n"/>
      <c r="AM1021" s="134" t="n"/>
      <c r="AN1021" s="134" t="n"/>
      <c r="AO1021" s="134" t="n"/>
      <c r="AP1021" s="88" t="n"/>
      <c r="AQ1021" s="89" t="n">
        <v>5</v>
      </c>
    </row>
    <row r="1022">
      <c r="AK1022" s="90" t="n"/>
      <c r="AL1022" s="134" t="n"/>
      <c r="AM1022" s="134" t="n"/>
      <c r="AN1022" s="134" t="n"/>
      <c r="AO1022" s="134" t="n"/>
      <c r="AP1022" s="88" t="n"/>
      <c r="AQ1022" s="89" t="n">
        <v>6</v>
      </c>
    </row>
    <row r="1023">
      <c r="AK1023" s="90" t="n"/>
      <c r="AL1023" s="134" t="n"/>
      <c r="AM1023" s="134" t="n"/>
      <c r="AN1023" s="134" t="n"/>
      <c r="AO1023" s="134" t="n"/>
      <c r="AP1023" s="88" t="n"/>
      <c r="AQ1023" s="89" t="n">
        <v>1</v>
      </c>
    </row>
    <row r="1024">
      <c r="AK1024" s="90" t="n"/>
      <c r="AL1024" s="134" t="n"/>
      <c r="AM1024" s="134" t="n"/>
      <c r="AN1024" s="134" t="n"/>
      <c r="AO1024" s="134" t="n"/>
      <c r="AP1024" s="88" t="n"/>
      <c r="AQ1024" s="89" t="n">
        <v>2</v>
      </c>
    </row>
    <row r="1025">
      <c r="AK1025" s="90" t="n"/>
      <c r="AL1025" s="134" t="n"/>
      <c r="AM1025" s="134" t="n"/>
      <c r="AN1025" s="134" t="n"/>
      <c r="AO1025" s="134" t="n"/>
      <c r="AP1025" s="88" t="n"/>
      <c r="AQ1025" s="89" t="n">
        <v>3</v>
      </c>
    </row>
    <row r="1026">
      <c r="AK1026" s="90" t="n"/>
      <c r="AL1026" s="134" t="n"/>
      <c r="AM1026" s="134" t="n"/>
      <c r="AN1026" s="134" t="n"/>
      <c r="AO1026" s="134" t="n"/>
      <c r="AP1026" s="88" t="n"/>
      <c r="AQ1026" s="89" t="n">
        <v>4</v>
      </c>
    </row>
    <row r="1027">
      <c r="AK1027" s="90" t="n"/>
      <c r="AL1027" s="134" t="n"/>
      <c r="AM1027" s="134" t="n"/>
      <c r="AN1027" s="134" t="n"/>
      <c r="AO1027" s="134" t="n"/>
      <c r="AP1027" s="88" t="n"/>
      <c r="AQ1027" s="89" t="n">
        <v>5</v>
      </c>
    </row>
    <row r="1028">
      <c r="AK1028" s="90" t="n"/>
      <c r="AL1028" s="134" t="n"/>
      <c r="AM1028" s="134" t="n"/>
      <c r="AN1028" s="134" t="n"/>
      <c r="AO1028" s="134" t="n"/>
      <c r="AP1028" s="88" t="n"/>
      <c r="AQ1028" s="89" t="n">
        <v>6</v>
      </c>
    </row>
    <row r="1029">
      <c r="AK1029" s="90" t="n"/>
      <c r="AL1029" s="134" t="n"/>
      <c r="AM1029" s="134" t="n"/>
      <c r="AN1029" s="134" t="n"/>
      <c r="AO1029" s="134" t="n"/>
      <c r="AP1029" s="88" t="n"/>
      <c r="AQ1029" s="89" t="n">
        <v>1</v>
      </c>
    </row>
    <row r="1030">
      <c r="AK1030" s="90" t="n"/>
      <c r="AL1030" s="134" t="n"/>
      <c r="AM1030" s="134" t="n"/>
      <c r="AN1030" s="134" t="n"/>
      <c r="AO1030" s="134" t="n"/>
      <c r="AP1030" s="88" t="n"/>
      <c r="AQ1030" s="89" t="n">
        <v>2</v>
      </c>
    </row>
    <row r="1031">
      <c r="AK1031" s="90" t="n"/>
      <c r="AL1031" s="134" t="n"/>
      <c r="AM1031" s="134" t="n"/>
      <c r="AN1031" s="134" t="n"/>
      <c r="AO1031" s="134" t="n"/>
      <c r="AP1031" s="88" t="n"/>
      <c r="AQ1031" s="89" t="n">
        <v>3</v>
      </c>
    </row>
    <row r="1032">
      <c r="AK1032" s="90" t="n"/>
      <c r="AL1032" s="134" t="n"/>
      <c r="AM1032" s="134" t="n"/>
      <c r="AN1032" s="134" t="n"/>
      <c r="AO1032" s="134" t="n"/>
      <c r="AP1032" s="88" t="n"/>
      <c r="AQ1032" s="89" t="n">
        <v>4</v>
      </c>
    </row>
    <row r="1033">
      <c r="AK1033" s="90" t="n"/>
      <c r="AL1033" s="134" t="n"/>
      <c r="AM1033" s="134" t="n"/>
      <c r="AN1033" s="134" t="n"/>
      <c r="AO1033" s="134" t="n"/>
      <c r="AP1033" s="88" t="n"/>
      <c r="AQ1033" s="89" t="n">
        <v>5</v>
      </c>
    </row>
    <row r="1034">
      <c r="AK1034" s="90" t="n"/>
      <c r="AL1034" s="134" t="n"/>
      <c r="AM1034" s="134" t="n"/>
      <c r="AN1034" s="134" t="n"/>
      <c r="AO1034" s="134" t="n"/>
      <c r="AP1034" s="88" t="n"/>
      <c r="AQ1034" s="89" t="n">
        <v>6</v>
      </c>
    </row>
    <row r="1035">
      <c r="AK1035" s="90" t="n"/>
      <c r="AL1035" s="134" t="n"/>
      <c r="AM1035" s="134" t="n"/>
      <c r="AN1035" s="134" t="n"/>
      <c r="AO1035" s="134" t="n"/>
      <c r="AP1035" s="88" t="n"/>
      <c r="AQ1035" s="89" t="n">
        <v>1</v>
      </c>
    </row>
    <row r="1036">
      <c r="AK1036" s="90" t="n"/>
      <c r="AL1036" s="134" t="n"/>
      <c r="AM1036" s="134" t="n"/>
      <c r="AN1036" s="134" t="n"/>
      <c r="AO1036" s="134" t="n"/>
      <c r="AP1036" s="88" t="n"/>
      <c r="AQ1036" s="89" t="n">
        <v>2</v>
      </c>
    </row>
    <row r="1037">
      <c r="AK1037" s="90" t="n"/>
      <c r="AL1037" s="134" t="n"/>
      <c r="AM1037" s="134" t="n"/>
      <c r="AN1037" s="134" t="n"/>
      <c r="AO1037" s="134" t="n"/>
      <c r="AP1037" s="88" t="n"/>
      <c r="AQ1037" s="89" t="n">
        <v>3</v>
      </c>
    </row>
    <row r="1038">
      <c r="AK1038" s="90" t="n"/>
      <c r="AL1038" s="134" t="n"/>
      <c r="AM1038" s="134" t="n"/>
      <c r="AN1038" s="134" t="n"/>
      <c r="AO1038" s="134" t="n"/>
      <c r="AP1038" s="88" t="n"/>
      <c r="AQ1038" s="89" t="n">
        <v>4</v>
      </c>
    </row>
    <row r="1039">
      <c r="AK1039" s="90" t="n"/>
      <c r="AL1039" s="134" t="n"/>
      <c r="AM1039" s="134" t="n"/>
      <c r="AN1039" s="134" t="n"/>
      <c r="AO1039" s="134" t="n"/>
      <c r="AP1039" s="88" t="n"/>
      <c r="AQ1039" s="89" t="n">
        <v>5</v>
      </c>
    </row>
    <row r="1040">
      <c r="AK1040" s="90" t="n"/>
      <c r="AL1040" s="134" t="n"/>
      <c r="AM1040" s="134" t="n"/>
      <c r="AN1040" s="134" t="n"/>
      <c r="AO1040" s="134" t="n"/>
      <c r="AP1040" s="88" t="n"/>
      <c r="AQ1040" s="89" t="n">
        <v>6</v>
      </c>
    </row>
    <row r="1041">
      <c r="AK1041" s="90" t="n"/>
      <c r="AL1041" s="134" t="n"/>
      <c r="AM1041" s="134" t="n"/>
      <c r="AN1041" s="134" t="n"/>
      <c r="AO1041" s="134" t="n"/>
      <c r="AP1041" s="88" t="n"/>
      <c r="AQ1041" s="89" t="n">
        <v>1</v>
      </c>
    </row>
    <row r="1042">
      <c r="AK1042" s="90" t="n"/>
      <c r="AL1042" s="134" t="n"/>
      <c r="AM1042" s="134" t="n"/>
      <c r="AN1042" s="134" t="n"/>
      <c r="AO1042" s="134" t="n"/>
      <c r="AP1042" s="88" t="n"/>
      <c r="AQ1042" s="89" t="n">
        <v>2</v>
      </c>
    </row>
    <row r="1043">
      <c r="AK1043" s="90" t="n"/>
      <c r="AL1043" s="134" t="n"/>
      <c r="AM1043" s="134" t="n"/>
      <c r="AN1043" s="134" t="n"/>
      <c r="AO1043" s="134" t="n"/>
      <c r="AP1043" s="88" t="n"/>
      <c r="AQ1043" s="89" t="n">
        <v>3</v>
      </c>
    </row>
    <row r="1044">
      <c r="AK1044" s="90" t="n"/>
      <c r="AL1044" s="134" t="n"/>
      <c r="AM1044" s="134" t="n"/>
      <c r="AN1044" s="134" t="n"/>
      <c r="AO1044" s="134" t="n"/>
      <c r="AP1044" s="88" t="n"/>
      <c r="AQ1044" s="89" t="n">
        <v>4</v>
      </c>
    </row>
    <row r="1045">
      <c r="AK1045" s="90" t="n"/>
      <c r="AL1045" s="134" t="n"/>
      <c r="AM1045" s="134" t="n"/>
      <c r="AN1045" s="134" t="n"/>
      <c r="AO1045" s="134" t="n"/>
      <c r="AP1045" s="88" t="n"/>
      <c r="AQ1045" s="89" t="n">
        <v>5</v>
      </c>
    </row>
    <row r="1046">
      <c r="AK1046" s="90" t="n"/>
      <c r="AL1046" s="134" t="n"/>
      <c r="AM1046" s="134" t="n"/>
      <c r="AN1046" s="134" t="n"/>
      <c r="AO1046" s="134" t="n"/>
      <c r="AP1046" s="88" t="n"/>
      <c r="AQ1046" s="89" t="n">
        <v>6</v>
      </c>
    </row>
    <row r="1047">
      <c r="AK1047" s="90" t="n"/>
      <c r="AL1047" s="134" t="n"/>
      <c r="AM1047" s="134" t="n"/>
      <c r="AN1047" s="134" t="n"/>
      <c r="AO1047" s="134" t="n"/>
      <c r="AP1047" s="88" t="n"/>
      <c r="AQ1047" s="89" t="n">
        <v>1</v>
      </c>
    </row>
    <row r="1048">
      <c r="AK1048" s="90" t="n"/>
      <c r="AL1048" s="134" t="n"/>
      <c r="AM1048" s="134" t="n"/>
      <c r="AN1048" s="134" t="n"/>
      <c r="AO1048" s="134" t="n"/>
      <c r="AP1048" s="88" t="n"/>
      <c r="AQ1048" s="89" t="n">
        <v>2</v>
      </c>
    </row>
    <row r="1049">
      <c r="AK1049" s="90" t="n"/>
      <c r="AL1049" s="134" t="n"/>
      <c r="AM1049" s="134" t="n"/>
      <c r="AN1049" s="134" t="n"/>
      <c r="AO1049" s="134" t="n"/>
      <c r="AP1049" s="88" t="n"/>
      <c r="AQ1049" s="89" t="n">
        <v>3</v>
      </c>
    </row>
    <row r="1050">
      <c r="AK1050" s="90" t="n"/>
      <c r="AL1050" s="134" t="n"/>
      <c r="AM1050" s="134" t="n"/>
      <c r="AN1050" s="134" t="n"/>
      <c r="AO1050" s="134" t="n"/>
      <c r="AP1050" s="88" t="n"/>
      <c r="AQ1050" s="89" t="n">
        <v>4</v>
      </c>
    </row>
    <row r="1051">
      <c r="AK1051" s="90" t="n"/>
      <c r="AL1051" s="134" t="n"/>
      <c r="AM1051" s="134" t="n"/>
      <c r="AN1051" s="134" t="n"/>
      <c r="AO1051" s="134" t="n"/>
      <c r="AP1051" s="88" t="n"/>
      <c r="AQ1051" s="89" t="n">
        <v>5</v>
      </c>
    </row>
    <row r="1052">
      <c r="AK1052" s="90" t="n"/>
      <c r="AL1052" s="134" t="n"/>
      <c r="AM1052" s="134" t="n"/>
      <c r="AN1052" s="134" t="n"/>
      <c r="AO1052" s="134" t="n"/>
      <c r="AP1052" s="88" t="n"/>
      <c r="AQ1052" s="89" t="n">
        <v>6</v>
      </c>
    </row>
    <row r="1053">
      <c r="AK1053" s="90" t="n"/>
      <c r="AL1053" s="134" t="n"/>
      <c r="AM1053" s="134" t="n"/>
      <c r="AN1053" s="134" t="n"/>
      <c r="AO1053" s="134" t="n"/>
      <c r="AP1053" s="88" t="n"/>
      <c r="AQ1053" s="89" t="n">
        <v>1</v>
      </c>
    </row>
    <row r="1054">
      <c r="AK1054" s="90" t="n"/>
      <c r="AL1054" s="134" t="n"/>
      <c r="AM1054" s="134" t="n"/>
      <c r="AN1054" s="134" t="n"/>
      <c r="AO1054" s="134" t="n"/>
      <c r="AP1054" s="88" t="n"/>
      <c r="AQ1054" s="89" t="n">
        <v>2</v>
      </c>
    </row>
    <row r="1055">
      <c r="AK1055" s="90" t="n"/>
      <c r="AL1055" s="134" t="n"/>
      <c r="AM1055" s="134" t="n"/>
      <c r="AN1055" s="134" t="n"/>
      <c r="AO1055" s="134" t="n"/>
      <c r="AP1055" s="88" t="n"/>
      <c r="AQ1055" s="89" t="n">
        <v>3</v>
      </c>
    </row>
    <row r="1056">
      <c r="AK1056" s="90" t="n"/>
      <c r="AL1056" s="134" t="n"/>
      <c r="AM1056" s="134" t="n"/>
      <c r="AN1056" s="134" t="n"/>
      <c r="AO1056" s="134" t="n"/>
      <c r="AP1056" s="88" t="n"/>
      <c r="AQ1056" s="89" t="n">
        <v>4</v>
      </c>
    </row>
    <row r="1057">
      <c r="AK1057" s="90" t="n"/>
      <c r="AL1057" s="134" t="n"/>
      <c r="AM1057" s="134" t="n"/>
      <c r="AN1057" s="134" t="n"/>
      <c r="AO1057" s="134" t="n"/>
      <c r="AP1057" s="88" t="n"/>
      <c r="AQ1057" s="89" t="n">
        <v>5</v>
      </c>
    </row>
    <row r="1058">
      <c r="AK1058" s="90" t="n"/>
      <c r="AL1058" s="134" t="n"/>
      <c r="AM1058" s="134" t="n"/>
      <c r="AN1058" s="134" t="n"/>
      <c r="AO1058" s="134" t="n"/>
      <c r="AP1058" s="88" t="n"/>
      <c r="AQ1058" s="89" t="n">
        <v>6</v>
      </c>
    </row>
    <row r="1059">
      <c r="AK1059" s="90" t="n"/>
      <c r="AL1059" s="134" t="n"/>
      <c r="AM1059" s="134" t="n"/>
      <c r="AN1059" s="134" t="n"/>
      <c r="AO1059" s="134" t="n"/>
      <c r="AP1059" s="88" t="n"/>
      <c r="AQ1059" s="89" t="n">
        <v>1</v>
      </c>
    </row>
    <row r="1060">
      <c r="AK1060" s="90" t="n"/>
      <c r="AL1060" s="134" t="n"/>
      <c r="AM1060" s="134" t="n"/>
      <c r="AN1060" s="134" t="n"/>
      <c r="AO1060" s="134" t="n"/>
      <c r="AP1060" s="88" t="n"/>
      <c r="AQ1060" s="89" t="n">
        <v>2</v>
      </c>
    </row>
    <row r="1061">
      <c r="AK1061" s="90" t="n"/>
      <c r="AL1061" s="134" t="n"/>
      <c r="AM1061" s="134" t="n"/>
      <c r="AN1061" s="134" t="n"/>
      <c r="AO1061" s="134" t="n"/>
      <c r="AP1061" s="88" t="n"/>
      <c r="AQ1061" s="89" t="n">
        <v>3</v>
      </c>
    </row>
    <row r="1062">
      <c r="AK1062" s="90" t="n"/>
      <c r="AL1062" s="134" t="n"/>
      <c r="AM1062" s="134" t="n"/>
      <c r="AN1062" s="134" t="n"/>
      <c r="AO1062" s="134" t="n"/>
      <c r="AP1062" s="88" t="n"/>
      <c r="AQ1062" s="89" t="n">
        <v>4</v>
      </c>
    </row>
    <row r="1063">
      <c r="AK1063" s="90" t="n"/>
      <c r="AL1063" s="134" t="n"/>
      <c r="AM1063" s="134" t="n"/>
      <c r="AN1063" s="134" t="n"/>
      <c r="AO1063" s="134" t="n"/>
      <c r="AP1063" s="88" t="n"/>
      <c r="AQ1063" s="89" t="n">
        <v>5</v>
      </c>
    </row>
    <row r="1064">
      <c r="AK1064" s="90" t="n"/>
      <c r="AL1064" s="134" t="n"/>
      <c r="AM1064" s="134" t="n"/>
      <c r="AN1064" s="134" t="n"/>
      <c r="AO1064" s="134" t="n"/>
      <c r="AP1064" s="88" t="n"/>
      <c r="AQ1064" s="89" t="n">
        <v>6</v>
      </c>
    </row>
    <row r="1065">
      <c r="AK1065" s="90" t="n"/>
      <c r="AL1065" s="134" t="n"/>
      <c r="AM1065" s="134" t="n"/>
      <c r="AN1065" s="134" t="n"/>
      <c r="AO1065" s="134" t="n"/>
      <c r="AP1065" s="88" t="n"/>
      <c r="AQ1065" s="89" t="n">
        <v>1</v>
      </c>
    </row>
    <row r="1066">
      <c r="AK1066" s="90" t="n"/>
      <c r="AL1066" s="134" t="n"/>
      <c r="AM1066" s="134" t="n"/>
      <c r="AN1066" s="134" t="n"/>
      <c r="AO1066" s="134" t="n"/>
      <c r="AP1066" s="88" t="n"/>
      <c r="AQ1066" s="89" t="n">
        <v>2</v>
      </c>
    </row>
    <row r="1067">
      <c r="AK1067" s="90" t="n"/>
      <c r="AL1067" s="134" t="n"/>
      <c r="AM1067" s="134" t="n"/>
      <c r="AN1067" s="134" t="n"/>
      <c r="AO1067" s="134" t="n"/>
      <c r="AP1067" s="88" t="n"/>
      <c r="AQ1067" s="89" t="n">
        <v>3</v>
      </c>
    </row>
    <row r="1068">
      <c r="AK1068" s="90" t="n"/>
      <c r="AL1068" s="134" t="n"/>
      <c r="AM1068" s="134" t="n"/>
      <c r="AN1068" s="134" t="n"/>
      <c r="AO1068" s="134" t="n"/>
      <c r="AP1068" s="88" t="n"/>
      <c r="AQ1068" s="89" t="n">
        <v>4</v>
      </c>
    </row>
    <row r="1069">
      <c r="AK1069" s="90" t="n"/>
      <c r="AL1069" s="134" t="n"/>
      <c r="AM1069" s="134" t="n"/>
      <c r="AN1069" s="134" t="n"/>
      <c r="AO1069" s="134" t="n"/>
      <c r="AP1069" s="88" t="n"/>
      <c r="AQ1069" s="89" t="n">
        <v>5</v>
      </c>
    </row>
    <row r="1070">
      <c r="AK1070" s="90" t="n"/>
      <c r="AL1070" s="134" t="n"/>
      <c r="AM1070" s="134" t="n"/>
      <c r="AN1070" s="134" t="n"/>
      <c r="AO1070" s="134" t="n"/>
      <c r="AP1070" s="88" t="n"/>
      <c r="AQ1070" s="89" t="n">
        <v>6</v>
      </c>
    </row>
    <row r="1071">
      <c r="AK1071" s="90" t="n"/>
      <c r="AL1071" s="134" t="n"/>
      <c r="AM1071" s="134" t="n"/>
      <c r="AN1071" s="134" t="n"/>
      <c r="AO1071" s="134" t="n"/>
      <c r="AP1071" s="88" t="n"/>
      <c r="AQ1071" s="89" t="n">
        <v>1</v>
      </c>
    </row>
    <row r="1072">
      <c r="AK1072" s="90" t="n"/>
      <c r="AL1072" s="134" t="n"/>
      <c r="AM1072" s="134" t="n"/>
      <c r="AN1072" s="134" t="n"/>
      <c r="AO1072" s="134" t="n"/>
      <c r="AP1072" s="88" t="n"/>
      <c r="AQ1072" s="89" t="n">
        <v>2</v>
      </c>
    </row>
    <row r="1073">
      <c r="AK1073" s="90" t="n"/>
      <c r="AL1073" s="134" t="n"/>
      <c r="AM1073" s="134" t="n"/>
      <c r="AN1073" s="134" t="n"/>
      <c r="AO1073" s="134" t="n"/>
      <c r="AP1073" s="88" t="n"/>
      <c r="AQ1073" s="89" t="n">
        <v>3</v>
      </c>
    </row>
    <row r="1074">
      <c r="AK1074" s="90" t="n"/>
      <c r="AL1074" s="134" t="n"/>
      <c r="AM1074" s="134" t="n"/>
      <c r="AN1074" s="134" t="n"/>
      <c r="AO1074" s="134" t="n"/>
      <c r="AP1074" s="88" t="n"/>
      <c r="AQ1074" s="89" t="n">
        <v>4</v>
      </c>
    </row>
    <row r="1075">
      <c r="AK1075" s="90" t="n"/>
      <c r="AL1075" s="134" t="n"/>
      <c r="AM1075" s="134" t="n"/>
      <c r="AN1075" s="134" t="n"/>
      <c r="AO1075" s="134" t="n"/>
      <c r="AP1075" s="88" t="n"/>
      <c r="AQ1075" s="89" t="n">
        <v>5</v>
      </c>
    </row>
    <row r="1076">
      <c r="AK1076" s="90" t="n"/>
      <c r="AL1076" s="134" t="n"/>
      <c r="AM1076" s="134" t="n"/>
      <c r="AN1076" s="134" t="n"/>
      <c r="AO1076" s="134" t="n"/>
      <c r="AP1076" s="88" t="n"/>
      <c r="AQ1076" s="89" t="n">
        <v>6</v>
      </c>
    </row>
    <row r="1077">
      <c r="AK1077" s="90" t="n"/>
      <c r="AL1077" s="134" t="n"/>
      <c r="AM1077" s="134" t="n"/>
      <c r="AN1077" s="134" t="n"/>
      <c r="AO1077" s="134" t="n"/>
      <c r="AP1077" s="88" t="n"/>
      <c r="AQ1077" s="89" t="n">
        <v>1</v>
      </c>
    </row>
    <row r="1078">
      <c r="AK1078" s="90" t="n"/>
      <c r="AL1078" s="134" t="n"/>
      <c r="AM1078" s="134" t="n"/>
      <c r="AN1078" s="134" t="n"/>
      <c r="AO1078" s="134" t="n"/>
      <c r="AP1078" s="88" t="n"/>
      <c r="AQ1078" s="89" t="n">
        <v>2</v>
      </c>
    </row>
    <row r="1079">
      <c r="AK1079" s="90" t="n"/>
      <c r="AL1079" s="134" t="n"/>
      <c r="AM1079" s="134" t="n"/>
      <c r="AN1079" s="134" t="n"/>
      <c r="AO1079" s="134" t="n"/>
      <c r="AP1079" s="88" t="n"/>
      <c r="AQ1079" s="89" t="n">
        <v>3</v>
      </c>
    </row>
    <row r="1080">
      <c r="AK1080" s="90" t="n"/>
      <c r="AL1080" s="134" t="n"/>
      <c r="AM1080" s="134" t="n"/>
      <c r="AN1080" s="134" t="n"/>
      <c r="AO1080" s="134" t="n"/>
      <c r="AP1080" s="88" t="n"/>
      <c r="AQ1080" s="89" t="n">
        <v>4</v>
      </c>
    </row>
    <row r="1081">
      <c r="AK1081" s="90" t="n"/>
      <c r="AL1081" s="134" t="n"/>
      <c r="AM1081" s="134" t="n"/>
      <c r="AN1081" s="134" t="n"/>
      <c r="AO1081" s="134" t="n"/>
      <c r="AP1081" s="88" t="n"/>
      <c r="AQ1081" s="89" t="n">
        <v>5</v>
      </c>
    </row>
    <row r="1082">
      <c r="AK1082" s="90" t="n"/>
      <c r="AL1082" s="134" t="n"/>
      <c r="AM1082" s="134" t="n"/>
      <c r="AN1082" s="134" t="n"/>
      <c r="AO1082" s="134" t="n"/>
      <c r="AP1082" s="88" t="n"/>
      <c r="AQ1082" s="89" t="n">
        <v>6</v>
      </c>
    </row>
    <row r="1083">
      <c r="AK1083" s="90" t="n"/>
      <c r="AL1083" s="134" t="n"/>
      <c r="AM1083" s="134" t="n"/>
      <c r="AN1083" s="134" t="n"/>
      <c r="AO1083" s="134" t="n"/>
      <c r="AP1083" s="88" t="n"/>
      <c r="AQ1083" s="89" t="n">
        <v>1</v>
      </c>
    </row>
    <row r="1084">
      <c r="AK1084" s="90" t="n"/>
      <c r="AL1084" s="134" t="n"/>
      <c r="AM1084" s="134" t="n"/>
      <c r="AN1084" s="134" t="n"/>
      <c r="AO1084" s="134" t="n"/>
      <c r="AP1084" s="88" t="n"/>
      <c r="AQ1084" s="89" t="n">
        <v>2</v>
      </c>
    </row>
    <row r="1085">
      <c r="AK1085" s="90" t="n"/>
      <c r="AL1085" s="134" t="n"/>
      <c r="AM1085" s="134" t="n"/>
      <c r="AN1085" s="134" t="n"/>
      <c r="AO1085" s="134" t="n"/>
      <c r="AP1085" s="88" t="n"/>
      <c r="AQ1085" s="89" t="n">
        <v>3</v>
      </c>
    </row>
    <row r="1086">
      <c r="AK1086" s="90" t="n"/>
      <c r="AL1086" s="134" t="n"/>
      <c r="AM1086" s="134" t="n"/>
      <c r="AN1086" s="134" t="n"/>
      <c r="AO1086" s="134" t="n"/>
      <c r="AP1086" s="88" t="n"/>
      <c r="AQ1086" s="89" t="n">
        <v>4</v>
      </c>
    </row>
    <row r="1087">
      <c r="AK1087" s="90" t="n"/>
      <c r="AL1087" s="134" t="n"/>
      <c r="AM1087" s="134" t="n"/>
      <c r="AN1087" s="134" t="n"/>
      <c r="AO1087" s="134" t="n"/>
      <c r="AP1087" s="88" t="n"/>
      <c r="AQ1087" s="89" t="n">
        <v>5</v>
      </c>
    </row>
    <row r="1088">
      <c r="AK1088" s="90" t="n"/>
      <c r="AL1088" s="134" t="n"/>
      <c r="AM1088" s="134" t="n"/>
      <c r="AN1088" s="134" t="n"/>
      <c r="AO1088" s="134" t="n"/>
      <c r="AP1088" s="88" t="n"/>
      <c r="AQ1088" s="89" t="n">
        <v>6</v>
      </c>
    </row>
    <row r="1089">
      <c r="AK1089" s="90" t="n"/>
      <c r="AL1089" s="134" t="n"/>
      <c r="AM1089" s="134" t="n"/>
      <c r="AN1089" s="134" t="n"/>
      <c r="AO1089" s="134" t="n"/>
      <c r="AP1089" s="88" t="n"/>
      <c r="AQ1089" s="89" t="n">
        <v>1</v>
      </c>
    </row>
    <row r="1090">
      <c r="AK1090" s="90" t="n"/>
      <c r="AL1090" s="134" t="n"/>
      <c r="AM1090" s="134" t="n"/>
      <c r="AN1090" s="134" t="n"/>
      <c r="AO1090" s="134" t="n"/>
      <c r="AP1090" s="88" t="n"/>
      <c r="AQ1090" s="89" t="n">
        <v>2</v>
      </c>
    </row>
    <row r="1091">
      <c r="AK1091" s="90" t="n"/>
      <c r="AL1091" s="134" t="n"/>
      <c r="AM1091" s="134" t="n"/>
      <c r="AN1091" s="134" t="n"/>
      <c r="AO1091" s="134" t="n"/>
      <c r="AP1091" s="88" t="n"/>
      <c r="AQ1091" s="89" t="n">
        <v>3</v>
      </c>
    </row>
    <row r="1092">
      <c r="AK1092" s="90" t="n"/>
      <c r="AL1092" s="134" t="n"/>
      <c r="AM1092" s="134" t="n"/>
      <c r="AN1092" s="134" t="n"/>
      <c r="AO1092" s="134" t="n"/>
      <c r="AP1092" s="88" t="n"/>
      <c r="AQ1092" s="89" t="n">
        <v>4</v>
      </c>
    </row>
    <row r="1093">
      <c r="AK1093" s="90" t="n"/>
      <c r="AL1093" s="134" t="n"/>
      <c r="AM1093" s="134" t="n"/>
      <c r="AN1093" s="134" t="n"/>
      <c r="AO1093" s="134" t="n"/>
      <c r="AP1093" s="88" t="n"/>
      <c r="AQ1093" s="89" t="n">
        <v>5</v>
      </c>
    </row>
    <row r="1094">
      <c r="AK1094" s="90" t="n"/>
      <c r="AL1094" s="134" t="n"/>
      <c r="AM1094" s="134" t="n"/>
      <c r="AN1094" s="134" t="n"/>
      <c r="AO1094" s="134" t="n"/>
      <c r="AP1094" s="88" t="n"/>
      <c r="AQ1094" s="89" t="n">
        <v>6</v>
      </c>
    </row>
    <row r="1095">
      <c r="AK1095" s="90" t="n"/>
      <c r="AL1095" s="134" t="n"/>
      <c r="AM1095" s="134" t="n"/>
      <c r="AN1095" s="134" t="n"/>
      <c r="AO1095" s="134" t="n"/>
      <c r="AP1095" s="88" t="n"/>
      <c r="AQ1095" s="89" t="n">
        <v>1</v>
      </c>
    </row>
    <row r="1096">
      <c r="AK1096" s="90" t="n"/>
      <c r="AL1096" s="134" t="n"/>
      <c r="AM1096" s="134" t="n"/>
      <c r="AN1096" s="134" t="n"/>
      <c r="AO1096" s="134" t="n"/>
      <c r="AP1096" s="88" t="n"/>
      <c r="AQ1096" s="89" t="n">
        <v>2</v>
      </c>
    </row>
    <row r="1097">
      <c r="AK1097" s="90" t="n"/>
      <c r="AL1097" s="134" t="n"/>
      <c r="AM1097" s="134" t="n"/>
      <c r="AN1097" s="134" t="n"/>
      <c r="AO1097" s="134" t="n"/>
      <c r="AP1097" s="88" t="n"/>
      <c r="AQ1097" s="89" t="n">
        <v>3</v>
      </c>
    </row>
    <row r="1098">
      <c r="AK1098" s="90" t="n"/>
      <c r="AL1098" s="134" t="n"/>
      <c r="AM1098" s="134" t="n"/>
      <c r="AN1098" s="134" t="n"/>
      <c r="AO1098" s="134" t="n"/>
      <c r="AP1098" s="88" t="n"/>
      <c r="AQ1098" s="89" t="n">
        <v>4</v>
      </c>
    </row>
    <row r="1099">
      <c r="AK1099" s="90" t="n"/>
      <c r="AL1099" s="134" t="n"/>
      <c r="AM1099" s="134" t="n"/>
      <c r="AN1099" s="134" t="n"/>
      <c r="AO1099" s="134" t="n"/>
      <c r="AP1099" s="88" t="n"/>
      <c r="AQ1099" s="89" t="n">
        <v>5</v>
      </c>
    </row>
    <row r="1100">
      <c r="AK1100" s="90" t="n"/>
      <c r="AL1100" s="134" t="n"/>
      <c r="AM1100" s="134" t="n"/>
      <c r="AN1100" s="134" t="n"/>
      <c r="AO1100" s="134" t="n"/>
      <c r="AP1100" s="88" t="n"/>
      <c r="AQ1100" s="89" t="n">
        <v>6</v>
      </c>
    </row>
    <row r="1101">
      <c r="AK1101" s="90" t="n"/>
      <c r="AL1101" s="134" t="n"/>
      <c r="AM1101" s="134" t="n"/>
      <c r="AN1101" s="134" t="n"/>
      <c r="AO1101" s="134" t="n"/>
      <c r="AP1101" s="88" t="n"/>
      <c r="AQ1101" s="89" t="n">
        <v>1</v>
      </c>
    </row>
    <row r="1102">
      <c r="AK1102" s="90" t="n"/>
      <c r="AL1102" s="134" t="n"/>
      <c r="AM1102" s="134" t="n"/>
      <c r="AN1102" s="134" t="n"/>
      <c r="AO1102" s="134" t="n"/>
      <c r="AP1102" s="88" t="n"/>
      <c r="AQ1102" s="89" t="n">
        <v>2</v>
      </c>
    </row>
    <row r="1103">
      <c r="AK1103" s="90" t="n"/>
      <c r="AL1103" s="134" t="n"/>
      <c r="AM1103" s="134" t="n"/>
      <c r="AN1103" s="134" t="n"/>
      <c r="AO1103" s="134" t="n"/>
      <c r="AP1103" s="88" t="n"/>
      <c r="AQ1103" s="89" t="n">
        <v>3</v>
      </c>
    </row>
    <row r="1104">
      <c r="AK1104" s="90" t="n"/>
      <c r="AL1104" s="134" t="n"/>
      <c r="AM1104" s="134" t="n"/>
      <c r="AN1104" s="134" t="n"/>
      <c r="AO1104" s="134" t="n"/>
      <c r="AP1104" s="88" t="n"/>
      <c r="AQ1104" s="89" t="n">
        <v>4</v>
      </c>
    </row>
    <row r="1105">
      <c r="AK1105" s="90" t="n"/>
      <c r="AL1105" s="134" t="n"/>
      <c r="AM1105" s="134" t="n"/>
      <c r="AN1105" s="134" t="n"/>
      <c r="AO1105" s="134" t="n"/>
      <c r="AP1105" s="88" t="n"/>
      <c r="AQ1105" s="89" t="n">
        <v>5</v>
      </c>
    </row>
    <row r="1106">
      <c r="AK1106" s="90" t="n"/>
      <c r="AL1106" s="134" t="n"/>
      <c r="AM1106" s="134" t="n"/>
      <c r="AN1106" s="134" t="n"/>
      <c r="AO1106" s="134" t="n"/>
      <c r="AP1106" s="88" t="n"/>
      <c r="AQ1106" s="89" t="n">
        <v>6</v>
      </c>
    </row>
    <row r="1107">
      <c r="AK1107" s="90" t="n"/>
      <c r="AL1107" s="134" t="n"/>
      <c r="AM1107" s="134" t="n"/>
      <c r="AN1107" s="134" t="n"/>
      <c r="AO1107" s="134" t="n"/>
      <c r="AP1107" s="88" t="n"/>
      <c r="AQ1107" s="89" t="n">
        <v>1</v>
      </c>
    </row>
    <row r="1108">
      <c r="AK1108" s="90" t="n"/>
      <c r="AL1108" s="134" t="n"/>
      <c r="AM1108" s="134" t="n"/>
      <c r="AN1108" s="134" t="n"/>
      <c r="AO1108" s="134" t="n"/>
      <c r="AP1108" s="88" t="n"/>
      <c r="AQ1108" s="89" t="n">
        <v>2</v>
      </c>
    </row>
    <row r="1109">
      <c r="AK1109" s="90" t="n"/>
      <c r="AL1109" s="134" t="n"/>
      <c r="AM1109" s="134" t="n"/>
      <c r="AN1109" s="134" t="n"/>
      <c r="AO1109" s="134" t="n"/>
      <c r="AP1109" s="88" t="n"/>
      <c r="AQ1109" s="89" t="n">
        <v>3</v>
      </c>
    </row>
    <row r="1110">
      <c r="AK1110" s="90" t="n"/>
      <c r="AL1110" s="134" t="n"/>
      <c r="AM1110" s="134" t="n"/>
      <c r="AN1110" s="134" t="n"/>
      <c r="AO1110" s="134" t="n"/>
      <c r="AP1110" s="88" t="n"/>
      <c r="AQ1110" s="89" t="n">
        <v>4</v>
      </c>
    </row>
    <row r="1111">
      <c r="AK1111" s="90" t="n"/>
      <c r="AL1111" s="134" t="n"/>
      <c r="AM1111" s="134" t="n"/>
      <c r="AN1111" s="134" t="n"/>
      <c r="AO1111" s="134" t="n"/>
      <c r="AP1111" s="88" t="n"/>
      <c r="AQ1111" s="89" t="n">
        <v>5</v>
      </c>
    </row>
    <row r="1112">
      <c r="AK1112" s="90" t="n"/>
      <c r="AL1112" s="134" t="n"/>
      <c r="AM1112" s="134" t="n"/>
      <c r="AN1112" s="134" t="n"/>
      <c r="AO1112" s="134" t="n"/>
      <c r="AP1112" s="88" t="n"/>
      <c r="AQ1112" s="89" t="n">
        <v>6</v>
      </c>
    </row>
    <row r="1113">
      <c r="AK1113" s="90" t="n"/>
      <c r="AL1113" s="134" t="n"/>
      <c r="AM1113" s="134" t="n"/>
      <c r="AN1113" s="134" t="n"/>
      <c r="AO1113" s="134" t="n"/>
      <c r="AP1113" s="88" t="n"/>
      <c r="AQ1113" s="89" t="n">
        <v>1</v>
      </c>
    </row>
    <row r="1114">
      <c r="AK1114" s="90" t="n"/>
      <c r="AL1114" s="134" t="n"/>
      <c r="AM1114" s="134" t="n"/>
      <c r="AN1114" s="134" t="n"/>
      <c r="AO1114" s="134" t="n"/>
      <c r="AP1114" s="88" t="n"/>
      <c r="AQ1114" s="89" t="n">
        <v>2</v>
      </c>
    </row>
    <row r="1115">
      <c r="AK1115" s="90" t="n"/>
      <c r="AL1115" s="134" t="n"/>
      <c r="AM1115" s="134" t="n"/>
      <c r="AN1115" s="134" t="n"/>
      <c r="AO1115" s="134" t="n"/>
      <c r="AP1115" s="88" t="n"/>
      <c r="AQ1115" s="89" t="n">
        <v>3</v>
      </c>
    </row>
    <row r="1116">
      <c r="AK1116" s="90" t="n"/>
      <c r="AL1116" s="134" t="n"/>
      <c r="AM1116" s="134" t="n"/>
      <c r="AN1116" s="134" t="n"/>
      <c r="AO1116" s="134" t="n"/>
      <c r="AP1116" s="88" t="n"/>
      <c r="AQ1116" s="89" t="n">
        <v>4</v>
      </c>
    </row>
    <row r="1117">
      <c r="AK1117" s="90" t="n"/>
      <c r="AL1117" s="134" t="n"/>
      <c r="AM1117" s="134" t="n"/>
      <c r="AN1117" s="134" t="n"/>
      <c r="AO1117" s="134" t="n"/>
      <c r="AP1117" s="88" t="n"/>
      <c r="AQ1117" s="89" t="n">
        <v>5</v>
      </c>
    </row>
    <row r="1118">
      <c r="AK1118" s="90" t="n"/>
      <c r="AL1118" s="134" t="n"/>
      <c r="AM1118" s="134" t="n"/>
      <c r="AN1118" s="134" t="n"/>
      <c r="AO1118" s="134" t="n"/>
      <c r="AP1118" s="88" t="n"/>
      <c r="AQ1118" s="89" t="n">
        <v>6</v>
      </c>
    </row>
    <row r="1119">
      <c r="AK1119" s="90" t="n"/>
      <c r="AL1119" s="134" t="n"/>
      <c r="AM1119" s="134" t="n"/>
      <c r="AN1119" s="134" t="n"/>
      <c r="AO1119" s="134" t="n"/>
      <c r="AP1119" s="88" t="n"/>
      <c r="AQ1119" s="89" t="n">
        <v>1</v>
      </c>
    </row>
    <row r="1120">
      <c r="AK1120" s="90" t="n"/>
      <c r="AL1120" s="134" t="n"/>
      <c r="AM1120" s="134" t="n"/>
      <c r="AN1120" s="134" t="n"/>
      <c r="AO1120" s="134" t="n"/>
      <c r="AP1120" s="88" t="n"/>
      <c r="AQ1120" s="89" t="n">
        <v>2</v>
      </c>
    </row>
    <row r="1121">
      <c r="AK1121" s="90" t="n"/>
      <c r="AL1121" s="134" t="n"/>
      <c r="AM1121" s="134" t="n"/>
      <c r="AN1121" s="134" t="n"/>
      <c r="AO1121" s="134" t="n"/>
      <c r="AP1121" s="88" t="n"/>
      <c r="AQ1121" s="89" t="n">
        <v>3</v>
      </c>
    </row>
    <row r="1122">
      <c r="AK1122" s="90" t="n"/>
      <c r="AL1122" s="134" t="n"/>
      <c r="AM1122" s="134" t="n"/>
      <c r="AN1122" s="134" t="n"/>
      <c r="AO1122" s="134" t="n"/>
      <c r="AP1122" s="88" t="n"/>
      <c r="AQ1122" s="89" t="n">
        <v>4</v>
      </c>
    </row>
    <row r="1123">
      <c r="AK1123" s="90" t="n"/>
      <c r="AL1123" s="134" t="n"/>
      <c r="AM1123" s="134" t="n"/>
      <c r="AN1123" s="134" t="n"/>
      <c r="AO1123" s="134" t="n"/>
      <c r="AP1123" s="88" t="n"/>
      <c r="AQ1123" s="89" t="n">
        <v>5</v>
      </c>
    </row>
    <row r="1124">
      <c r="AK1124" s="90" t="n"/>
      <c r="AL1124" s="134" t="n"/>
      <c r="AM1124" s="134" t="n"/>
      <c r="AN1124" s="134" t="n"/>
      <c r="AO1124" s="134" t="n"/>
      <c r="AP1124" s="88" t="n"/>
      <c r="AQ1124" s="89" t="n">
        <v>6</v>
      </c>
    </row>
    <row r="1125">
      <c r="AK1125" s="90" t="n"/>
      <c r="AL1125" s="134" t="n"/>
      <c r="AM1125" s="134" t="n"/>
      <c r="AN1125" s="134" t="n"/>
      <c r="AO1125" s="134" t="n"/>
      <c r="AP1125" s="88" t="n"/>
      <c r="AQ1125" s="89" t="n">
        <v>1</v>
      </c>
    </row>
    <row r="1126">
      <c r="AK1126" s="90" t="n"/>
      <c r="AL1126" s="134" t="n"/>
      <c r="AM1126" s="134" t="n"/>
      <c r="AN1126" s="134" t="n"/>
      <c r="AO1126" s="134" t="n"/>
      <c r="AP1126" s="88" t="n"/>
      <c r="AQ1126" s="89" t="n">
        <v>2</v>
      </c>
    </row>
    <row r="1127">
      <c r="AK1127" s="90" t="n"/>
      <c r="AL1127" s="134" t="n"/>
      <c r="AM1127" s="134" t="n"/>
      <c r="AN1127" s="134" t="n"/>
      <c r="AO1127" s="134" t="n"/>
      <c r="AP1127" s="88" t="n"/>
      <c r="AQ1127" s="89" t="n">
        <v>3</v>
      </c>
    </row>
    <row r="1128">
      <c r="AK1128" s="90" t="n"/>
      <c r="AL1128" s="134" t="n"/>
      <c r="AM1128" s="134" t="n"/>
      <c r="AN1128" s="134" t="n"/>
      <c r="AO1128" s="134" t="n"/>
      <c r="AP1128" s="88" t="n"/>
      <c r="AQ1128" s="89" t="n">
        <v>4</v>
      </c>
    </row>
    <row r="1129">
      <c r="AK1129" s="90" t="n"/>
      <c r="AL1129" s="134" t="n"/>
      <c r="AM1129" s="134" t="n"/>
      <c r="AN1129" s="134" t="n"/>
      <c r="AO1129" s="134" t="n"/>
      <c r="AP1129" s="88" t="n"/>
      <c r="AQ1129" s="89" t="n">
        <v>5</v>
      </c>
    </row>
    <row r="1130">
      <c r="AK1130" s="90" t="n"/>
      <c r="AL1130" s="134" t="n"/>
      <c r="AM1130" s="134" t="n"/>
      <c r="AN1130" s="134" t="n"/>
      <c r="AO1130" s="134" t="n"/>
      <c r="AP1130" s="88" t="n"/>
      <c r="AQ1130" s="89" t="n">
        <v>6</v>
      </c>
    </row>
    <row r="1131">
      <c r="AK1131" s="90" t="n"/>
      <c r="AL1131" s="134" t="n"/>
      <c r="AM1131" s="134" t="n"/>
      <c r="AN1131" s="134" t="n"/>
      <c r="AO1131" s="134" t="n"/>
      <c r="AP1131" s="88" t="n"/>
      <c r="AQ1131" s="89" t="n">
        <v>1</v>
      </c>
    </row>
    <row r="1132">
      <c r="AK1132" s="90" t="n"/>
      <c r="AL1132" s="134" t="n"/>
      <c r="AM1132" s="134" t="n"/>
      <c r="AN1132" s="134" t="n"/>
      <c r="AO1132" s="134" t="n"/>
      <c r="AP1132" s="88" t="n"/>
      <c r="AQ1132" s="89" t="n">
        <v>2</v>
      </c>
    </row>
    <row r="1133">
      <c r="AK1133" s="90" t="n"/>
      <c r="AL1133" s="134" t="n"/>
      <c r="AM1133" s="134" t="n"/>
      <c r="AN1133" s="134" t="n"/>
      <c r="AO1133" s="134" t="n"/>
      <c r="AP1133" s="88" t="n"/>
      <c r="AQ1133" s="89" t="n">
        <v>3</v>
      </c>
    </row>
    <row r="1134">
      <c r="AK1134" s="90" t="n"/>
      <c r="AL1134" s="134" t="n"/>
      <c r="AM1134" s="134" t="n"/>
      <c r="AN1134" s="134" t="n"/>
      <c r="AO1134" s="134" t="n"/>
      <c r="AP1134" s="88" t="n"/>
      <c r="AQ1134" s="89" t="n">
        <v>4</v>
      </c>
    </row>
    <row r="1135">
      <c r="AK1135" s="90" t="n"/>
      <c r="AL1135" s="134" t="n"/>
      <c r="AM1135" s="134" t="n"/>
      <c r="AN1135" s="134" t="n"/>
      <c r="AO1135" s="134" t="n"/>
      <c r="AP1135" s="88" t="n"/>
      <c r="AQ1135" s="89" t="n">
        <v>5</v>
      </c>
    </row>
    <row r="1136">
      <c r="AK1136" s="90" t="n"/>
      <c r="AL1136" s="134" t="n"/>
      <c r="AM1136" s="134" t="n"/>
      <c r="AN1136" s="134" t="n"/>
      <c r="AO1136" s="134" t="n"/>
      <c r="AP1136" s="88" t="n"/>
      <c r="AQ1136" s="89" t="n">
        <v>6</v>
      </c>
    </row>
    <row r="1137">
      <c r="AK1137" s="90" t="n"/>
      <c r="AL1137" s="134" t="n"/>
      <c r="AM1137" s="134" t="n"/>
      <c r="AN1137" s="134" t="n"/>
      <c r="AO1137" s="134" t="n"/>
      <c r="AP1137" s="88" t="n"/>
      <c r="AQ1137" s="89" t="n">
        <v>1</v>
      </c>
    </row>
    <row r="1138">
      <c r="AK1138" s="90" t="n"/>
      <c r="AL1138" s="134" t="n"/>
      <c r="AM1138" s="134" t="n"/>
      <c r="AN1138" s="134" t="n"/>
      <c r="AO1138" s="134" t="n"/>
      <c r="AP1138" s="88" t="n"/>
      <c r="AQ1138" s="89" t="n">
        <v>2</v>
      </c>
    </row>
    <row r="1139">
      <c r="AK1139" s="90" t="n"/>
      <c r="AL1139" s="134" t="n"/>
      <c r="AM1139" s="134" t="n"/>
      <c r="AN1139" s="134" t="n"/>
      <c r="AO1139" s="134" t="n"/>
      <c r="AP1139" s="88" t="n"/>
      <c r="AQ1139" s="89" t="n">
        <v>3</v>
      </c>
    </row>
    <row r="1140">
      <c r="AK1140" s="90" t="n"/>
      <c r="AL1140" s="134" t="n"/>
      <c r="AM1140" s="134" t="n"/>
      <c r="AN1140" s="134" t="n"/>
      <c r="AO1140" s="134" t="n"/>
      <c r="AP1140" s="88" t="n"/>
      <c r="AQ1140" s="89" t="n">
        <v>4</v>
      </c>
    </row>
    <row r="1141">
      <c r="AK1141" s="90" t="n"/>
      <c r="AL1141" s="134" t="n"/>
      <c r="AM1141" s="134" t="n"/>
      <c r="AN1141" s="134" t="n"/>
      <c r="AO1141" s="134" t="n"/>
      <c r="AP1141" s="88" t="n"/>
      <c r="AQ1141" s="89" t="n">
        <v>5</v>
      </c>
    </row>
    <row r="1142">
      <c r="AK1142" s="90" t="n"/>
      <c r="AL1142" s="134" t="n"/>
      <c r="AM1142" s="134" t="n"/>
      <c r="AN1142" s="134" t="n"/>
      <c r="AO1142" s="134" t="n"/>
      <c r="AP1142" s="88" t="n"/>
      <c r="AQ1142" s="89" t="n">
        <v>6</v>
      </c>
    </row>
    <row r="1143">
      <c r="AK1143" s="90" t="n"/>
      <c r="AL1143" s="134" t="n"/>
      <c r="AM1143" s="134" t="n"/>
      <c r="AN1143" s="134" t="n"/>
      <c r="AO1143" s="134" t="n"/>
      <c r="AP1143" s="88" t="n"/>
      <c r="AQ1143" s="89" t="n">
        <v>1</v>
      </c>
    </row>
    <row r="1144">
      <c r="AK1144" s="90" t="n"/>
      <c r="AL1144" s="134" t="n"/>
      <c r="AM1144" s="134" t="n"/>
      <c r="AN1144" s="134" t="n"/>
      <c r="AO1144" s="134" t="n"/>
      <c r="AP1144" s="88" t="n"/>
      <c r="AQ1144" s="89" t="n">
        <v>2</v>
      </c>
    </row>
    <row r="1145">
      <c r="AK1145" s="90" t="n"/>
      <c r="AL1145" s="134" t="n"/>
      <c r="AM1145" s="134" t="n"/>
      <c r="AN1145" s="134" t="n"/>
      <c r="AO1145" s="134" t="n"/>
      <c r="AP1145" s="88" t="n"/>
      <c r="AQ1145" s="89" t="n">
        <v>3</v>
      </c>
    </row>
    <row r="1146">
      <c r="AK1146" s="90" t="n"/>
      <c r="AL1146" s="134" t="n"/>
      <c r="AM1146" s="134" t="n"/>
      <c r="AN1146" s="134" t="n"/>
      <c r="AO1146" s="134" t="n"/>
      <c r="AP1146" s="88" t="n"/>
      <c r="AQ1146" s="89" t="n">
        <v>4</v>
      </c>
    </row>
    <row r="1147">
      <c r="AK1147" s="90" t="n"/>
      <c r="AL1147" s="134" t="n"/>
      <c r="AM1147" s="134" t="n"/>
      <c r="AN1147" s="134" t="n"/>
      <c r="AO1147" s="134" t="n"/>
      <c r="AP1147" s="88" t="n"/>
      <c r="AQ1147" s="89" t="n">
        <v>5</v>
      </c>
    </row>
    <row r="1148">
      <c r="AK1148" s="90" t="n"/>
      <c r="AL1148" s="134" t="n"/>
      <c r="AM1148" s="134" t="n"/>
      <c r="AN1148" s="134" t="n"/>
      <c r="AO1148" s="134" t="n"/>
      <c r="AP1148" s="88" t="n"/>
      <c r="AQ1148" s="89" t="n">
        <v>6</v>
      </c>
    </row>
    <row r="1149">
      <c r="AK1149" s="90" t="n"/>
      <c r="AL1149" s="134" t="n"/>
      <c r="AM1149" s="134" t="n"/>
      <c r="AN1149" s="134" t="n"/>
      <c r="AO1149" s="134" t="n"/>
      <c r="AP1149" s="88" t="n"/>
      <c r="AQ1149" s="89" t="n">
        <v>1</v>
      </c>
    </row>
    <row r="1150">
      <c r="AK1150" s="90" t="n"/>
      <c r="AL1150" s="134" t="n"/>
      <c r="AM1150" s="134" t="n"/>
      <c r="AN1150" s="134" t="n"/>
      <c r="AO1150" s="134" t="n"/>
      <c r="AP1150" s="88" t="n"/>
      <c r="AQ1150" s="89" t="n">
        <v>2</v>
      </c>
    </row>
    <row r="1151">
      <c r="AK1151" s="90" t="n"/>
      <c r="AL1151" s="134" t="n"/>
      <c r="AM1151" s="134" t="n"/>
      <c r="AN1151" s="134" t="n"/>
      <c r="AO1151" s="134" t="n"/>
      <c r="AP1151" s="88" t="n"/>
      <c r="AQ1151" s="89" t="n">
        <v>3</v>
      </c>
    </row>
    <row r="1152">
      <c r="AK1152" s="90" t="n"/>
      <c r="AL1152" s="134" t="n"/>
      <c r="AM1152" s="134" t="n"/>
      <c r="AN1152" s="134" t="n"/>
      <c r="AO1152" s="134" t="n"/>
      <c r="AP1152" s="88" t="n"/>
      <c r="AQ1152" s="89" t="n">
        <v>4</v>
      </c>
    </row>
    <row r="1153">
      <c r="AK1153" s="90" t="n"/>
      <c r="AL1153" s="134" t="n"/>
      <c r="AM1153" s="134" t="n"/>
      <c r="AN1153" s="134" t="n"/>
      <c r="AO1153" s="134" t="n"/>
      <c r="AP1153" s="88" t="n"/>
      <c r="AQ1153" s="89" t="n">
        <v>5</v>
      </c>
    </row>
    <row r="1154">
      <c r="AK1154" s="90" t="n"/>
      <c r="AL1154" s="134" t="n"/>
      <c r="AM1154" s="134" t="n"/>
      <c r="AN1154" s="134" t="n"/>
      <c r="AO1154" s="134" t="n"/>
      <c r="AP1154" s="88" t="n"/>
      <c r="AQ1154" s="89" t="n">
        <v>6</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James Fluckiger</dc:creator>
  <dcterms:created xsi:type="dcterms:W3CDTF">2020-10-22T22:18:47Z</dcterms:created>
  <dcterms:modified xsi:type="dcterms:W3CDTF">2020-12-11T23:26:07Z</dcterms:modified>
  <cp:lastModifiedBy>James Fluckiger</cp:lastModifiedBy>
</cp:coreProperties>
</file>