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Lyam\Documents\"/>
    </mc:Choice>
  </mc:AlternateContent>
  <xr:revisionPtr revIDLastSave="0" documentId="13_ncr:1_{BDBE096B-05E7-48D9-914F-6F9972A0D6B3}" xr6:coauthVersionLast="47" xr6:coauthVersionMax="47" xr10:uidLastSave="{00000000-0000-0000-0000-000000000000}"/>
  <bookViews>
    <workbookView xWindow="-98" yWindow="-98" windowWidth="28996" windowHeight="15796" activeTab="1" xr2:uid="{3670A6E5-FD0D-4CBF-8A9A-7A45C6FE0092}"/>
  </bookViews>
  <sheets>
    <sheet name="Toolkit Settings" sheetId="3" r:id="rId1"/>
    <sheet name="Table001 (Page 1-19)" sheetId="2" r:id="rId2"/>
  </sheets>
  <definedNames>
    <definedName name="ExternalData_1" localSheetId="1" hidden="1">'Table001 (Page 1-19)'!$A$1:$R$690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2" l="1"/>
  <c r="L2"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M395" i="2"/>
  <c r="M394" i="2"/>
  <c r="M393" i="2"/>
  <c r="M392" i="2"/>
  <c r="M391" i="2"/>
  <c r="M390" i="2"/>
  <c r="M389" i="2"/>
  <c r="M388" i="2"/>
  <c r="M387" i="2"/>
  <c r="M386" i="2"/>
  <c r="M385" i="2"/>
  <c r="M384" i="2"/>
  <c r="M383" i="2"/>
  <c r="M382" i="2"/>
  <c r="M381" i="2"/>
  <c r="M380" i="2"/>
  <c r="M379" i="2"/>
  <c r="M378" i="2"/>
  <c r="M377" i="2"/>
  <c r="M376" i="2"/>
  <c r="M370" i="2"/>
  <c r="M367" i="2"/>
  <c r="M366" i="2"/>
  <c r="M365" i="2"/>
  <c r="M364" i="2"/>
  <c r="M363" i="2"/>
  <c r="M362" i="2"/>
  <c r="M361" i="2"/>
  <c r="M360" i="2"/>
  <c r="M359" i="2"/>
  <c r="M332" i="2"/>
  <c r="M315" i="2"/>
  <c r="M298" i="2"/>
  <c r="M281" i="2"/>
  <c r="M264" i="2"/>
  <c r="M247" i="2"/>
  <c r="M230" i="2"/>
  <c r="M685" i="2"/>
  <c r="M684" i="2"/>
  <c r="M681" i="2"/>
  <c r="M680" i="2"/>
  <c r="M675" i="2"/>
  <c r="M670" i="2"/>
  <c r="M669" i="2"/>
  <c r="M668" i="2"/>
  <c r="M667" i="2"/>
  <c r="M666" i="2"/>
  <c r="M665" i="2"/>
  <c r="M658" i="2"/>
  <c r="M651" i="2"/>
  <c r="M643" i="2"/>
  <c r="M642" i="2"/>
  <c r="M633" i="2"/>
  <c r="M616" i="2"/>
  <c r="M615" i="2"/>
  <c r="M614" i="2"/>
  <c r="M611" i="2"/>
  <c r="M608" i="2"/>
  <c r="M605" i="2"/>
  <c r="M602" i="2"/>
  <c r="M601" i="2"/>
  <c r="M598" i="2"/>
  <c r="M597" i="2"/>
  <c r="M594" i="2"/>
  <c r="M593" i="2"/>
  <c r="M592" i="2"/>
  <c r="M585" i="2"/>
  <c r="M584" i="2"/>
  <c r="M579" i="2"/>
  <c r="M575" i="2"/>
  <c r="M574" i="2"/>
  <c r="M571" i="2"/>
  <c r="M562" i="2"/>
  <c r="M557" i="2"/>
  <c r="M556" i="2"/>
  <c r="M554" i="2"/>
  <c r="M553" i="2"/>
  <c r="M552" i="2"/>
  <c r="M551" i="2"/>
  <c r="M550" i="2"/>
  <c r="M549" i="2"/>
  <c r="M548" i="2"/>
  <c r="M547" i="2"/>
  <c r="M546" i="2"/>
  <c r="M545" i="2"/>
  <c r="M544" i="2"/>
  <c r="M543" i="2"/>
  <c r="M539" i="2"/>
  <c r="M522" i="2"/>
  <c r="M513" i="2"/>
  <c r="M512" i="2"/>
  <c r="M501" i="2"/>
  <c r="M493" i="2"/>
  <c r="M489" i="2"/>
  <c r="M486" i="2"/>
  <c r="M485" i="2"/>
  <c r="M481" i="2"/>
  <c r="M476" i="2"/>
  <c r="M470" i="2"/>
  <c r="M469" i="2"/>
  <c r="M468" i="2"/>
  <c r="M467" i="2"/>
  <c r="M466" i="2"/>
  <c r="M465" i="2"/>
  <c r="M462" i="2"/>
  <c r="M461" i="2"/>
  <c r="M460" i="2"/>
  <c r="M452" i="2"/>
  <c r="M450" i="2"/>
  <c r="M449" i="2"/>
  <c r="M448" i="2"/>
  <c r="M447" i="2"/>
  <c r="M446" i="2"/>
  <c r="M445" i="2"/>
  <c r="M444" i="2"/>
  <c r="M443" i="2"/>
  <c r="M442" i="2"/>
  <c r="M441" i="2"/>
  <c r="M440" i="2"/>
  <c r="M439" i="2"/>
  <c r="M438" i="2"/>
  <c r="M437" i="2"/>
  <c r="M436" i="2"/>
  <c r="M435" i="2"/>
  <c r="M434" i="2"/>
  <c r="M433" i="2"/>
  <c r="M432" i="2"/>
  <c r="M431" i="2"/>
  <c r="M430" i="2"/>
  <c r="M428" i="2"/>
  <c r="M427" i="2"/>
  <c r="M426" i="2"/>
  <c r="M425" i="2"/>
  <c r="M424" i="2"/>
  <c r="M423" i="2"/>
  <c r="M422" i="2"/>
  <c r="M421" i="2"/>
  <c r="M420" i="2"/>
  <c r="M419" i="2"/>
  <c r="M418" i="2"/>
  <c r="M417" i="2"/>
  <c r="M416" i="2"/>
  <c r="M415" i="2"/>
  <c r="M414" i="2"/>
  <c r="M413" i="2"/>
  <c r="M412" i="2"/>
  <c r="M411" i="2"/>
  <c r="M410" i="2"/>
  <c r="M409" i="2"/>
  <c r="M408" i="2"/>
  <c r="M407" i="2"/>
  <c r="M405" i="2"/>
  <c r="M404" i="2"/>
  <c r="M403" i="2"/>
  <c r="M402" i="2"/>
  <c r="M401" i="2"/>
  <c r="M400" i="2"/>
  <c r="M399" i="2"/>
  <c r="M398" i="2"/>
  <c r="M397" i="2"/>
  <c r="M396" i="2"/>
  <c r="M213" i="2"/>
  <c r="M212" i="2"/>
  <c r="M195" i="2"/>
  <c r="M178" i="2"/>
  <c r="M161" i="2"/>
  <c r="M144" i="2"/>
  <c r="M143" i="2"/>
  <c r="M142" i="2"/>
  <c r="M125" i="2"/>
  <c r="M108" i="2"/>
  <c r="M91" i="2"/>
  <c r="M74" i="2"/>
  <c r="M57" i="2"/>
  <c r="M40" i="2"/>
  <c r="M23" i="2"/>
  <c r="M5" i="2"/>
  <c r="D351" i="2"/>
  <c r="K351" i="2" s="1"/>
  <c r="I351" i="2"/>
  <c r="H351" i="2" s="1"/>
  <c r="M351" i="2"/>
  <c r="D352" i="2"/>
  <c r="K352" i="2" s="1"/>
  <c r="I352" i="2"/>
  <c r="H352" i="2" s="1"/>
  <c r="M352" i="2"/>
  <c r="D353" i="2"/>
  <c r="K353" i="2" s="1"/>
  <c r="I353" i="2"/>
  <c r="H353" i="2" s="1"/>
  <c r="M353" i="2"/>
  <c r="D354" i="2"/>
  <c r="K354" i="2" s="1"/>
  <c r="I354" i="2"/>
  <c r="H354" i="2" s="1"/>
  <c r="M354" i="2"/>
  <c r="D355" i="2"/>
  <c r="K355" i="2" s="1"/>
  <c r="I355" i="2"/>
  <c r="H355" i="2" s="1"/>
  <c r="M355" i="2"/>
  <c r="D356" i="2"/>
  <c r="K356" i="2" s="1"/>
  <c r="I356" i="2"/>
  <c r="H356" i="2" s="1"/>
  <c r="M356" i="2"/>
  <c r="D357" i="2"/>
  <c r="K357" i="2" s="1"/>
  <c r="I357" i="2"/>
  <c r="H357" i="2" s="1"/>
  <c r="M357" i="2"/>
  <c r="D358" i="2"/>
  <c r="K358" i="2" s="1"/>
  <c r="I358" i="2"/>
  <c r="H358" i="2" s="1"/>
  <c r="M358" i="2"/>
  <c r="I40" i="2"/>
  <c r="H40" i="2" s="1"/>
  <c r="I57" i="2"/>
  <c r="H57" i="2" s="1"/>
  <c r="I74" i="2"/>
  <c r="H74" i="2" s="1"/>
  <c r="I91" i="2"/>
  <c r="H91" i="2" s="1"/>
  <c r="I108" i="2"/>
  <c r="H108" i="2" s="1"/>
  <c r="I125" i="2"/>
  <c r="H125" i="2" s="1"/>
  <c r="I142" i="2"/>
  <c r="H142" i="2" s="1"/>
  <c r="I143" i="2"/>
  <c r="H143" i="2" s="1"/>
  <c r="I212" i="2"/>
  <c r="H212" i="2" s="1"/>
  <c r="I230" i="2"/>
  <c r="H230" i="2" s="1"/>
  <c r="I247" i="2"/>
  <c r="H247" i="2" s="1"/>
  <c r="I264" i="2"/>
  <c r="H264" i="2" s="1"/>
  <c r="I281" i="2"/>
  <c r="H281" i="2" s="1"/>
  <c r="I359" i="2"/>
  <c r="H359" i="2" s="1"/>
  <c r="I360" i="2"/>
  <c r="H360" i="2" s="1"/>
  <c r="I361" i="2"/>
  <c r="H361" i="2" s="1"/>
  <c r="I362" i="2"/>
  <c r="H362" i="2" s="1"/>
  <c r="I363" i="2"/>
  <c r="H363" i="2" s="1"/>
  <c r="I364" i="2"/>
  <c r="H364" i="2" s="1"/>
  <c r="I365" i="2"/>
  <c r="H365" i="2" s="1"/>
  <c r="I366" i="2"/>
  <c r="H366" i="2" s="1"/>
  <c r="I367" i="2"/>
  <c r="H367" i="2" s="1"/>
  <c r="I370" i="2"/>
  <c r="H370" i="2" s="1"/>
  <c r="I376" i="2"/>
  <c r="H376" i="2" s="1"/>
  <c r="I377" i="2"/>
  <c r="H377" i="2" s="1"/>
  <c r="I378" i="2"/>
  <c r="H378" i="2" s="1"/>
  <c r="I379" i="2"/>
  <c r="H379" i="2" s="1"/>
  <c r="I380" i="2"/>
  <c r="H380" i="2" s="1"/>
  <c r="I381" i="2"/>
  <c r="H381" i="2" s="1"/>
  <c r="I382" i="2"/>
  <c r="H382" i="2" s="1"/>
  <c r="I383" i="2"/>
  <c r="H383" i="2" s="1"/>
  <c r="I384" i="2"/>
  <c r="H384" i="2" s="1"/>
  <c r="I385" i="2"/>
  <c r="H385" i="2" s="1"/>
  <c r="I386" i="2"/>
  <c r="H386" i="2" s="1"/>
  <c r="I387" i="2"/>
  <c r="H387" i="2" s="1"/>
  <c r="I388" i="2"/>
  <c r="H388" i="2" s="1"/>
  <c r="I389" i="2"/>
  <c r="H389" i="2" s="1"/>
  <c r="I390" i="2"/>
  <c r="H390" i="2" s="1"/>
  <c r="I391" i="2"/>
  <c r="H391" i="2" s="1"/>
  <c r="I392" i="2"/>
  <c r="H392" i="2" s="1"/>
  <c r="I393" i="2"/>
  <c r="H393" i="2" s="1"/>
  <c r="I394" i="2"/>
  <c r="H394" i="2" s="1"/>
  <c r="I395" i="2"/>
  <c r="H395" i="2" s="1"/>
  <c r="I396" i="2"/>
  <c r="H396" i="2" s="1"/>
  <c r="I397" i="2"/>
  <c r="H397" i="2" s="1"/>
  <c r="I398" i="2"/>
  <c r="H398" i="2" s="1"/>
  <c r="I399" i="2"/>
  <c r="H399" i="2" s="1"/>
  <c r="I400" i="2"/>
  <c r="H400" i="2" s="1"/>
  <c r="I401" i="2"/>
  <c r="H401" i="2" s="1"/>
  <c r="I402" i="2"/>
  <c r="H402" i="2" s="1"/>
  <c r="I403" i="2"/>
  <c r="H403" i="2" s="1"/>
  <c r="I404" i="2"/>
  <c r="H404" i="2" s="1"/>
  <c r="I405" i="2"/>
  <c r="H405" i="2" s="1"/>
  <c r="I428" i="2"/>
  <c r="H428" i="2" s="1"/>
  <c r="I452" i="2"/>
  <c r="H452" i="2" s="1"/>
  <c r="I460" i="2"/>
  <c r="H460" i="2" s="1"/>
  <c r="I461" i="2"/>
  <c r="H461" i="2" s="1"/>
  <c r="I462" i="2"/>
  <c r="H462" i="2" s="1"/>
  <c r="I465" i="2"/>
  <c r="H465" i="2" s="1"/>
  <c r="I466" i="2"/>
  <c r="H466" i="2" s="1"/>
  <c r="I467" i="2"/>
  <c r="H467" i="2" s="1"/>
  <c r="I468" i="2"/>
  <c r="H468" i="2" s="1"/>
  <c r="I469" i="2"/>
  <c r="H469" i="2" s="1"/>
  <c r="I470" i="2"/>
  <c r="H470" i="2" s="1"/>
  <c r="I476" i="2"/>
  <c r="H476" i="2" s="1"/>
  <c r="I481" i="2"/>
  <c r="H481" i="2" s="1"/>
  <c r="I485" i="2"/>
  <c r="H485" i="2" s="1"/>
  <c r="I486" i="2"/>
  <c r="H486" i="2" s="1"/>
  <c r="I489" i="2"/>
  <c r="H489" i="2" s="1"/>
  <c r="I493" i="2"/>
  <c r="H493" i="2" s="1"/>
  <c r="I501" i="2"/>
  <c r="H501" i="2" s="1"/>
  <c r="I512" i="2"/>
  <c r="H512" i="2" s="1"/>
  <c r="I513" i="2"/>
  <c r="H513" i="2" s="1"/>
  <c r="I522" i="2"/>
  <c r="H522" i="2" s="1"/>
  <c r="I539" i="2"/>
  <c r="H539" i="2" s="1"/>
  <c r="I543" i="2"/>
  <c r="H543" i="2" s="1"/>
  <c r="I544" i="2"/>
  <c r="H544" i="2" s="1"/>
  <c r="I545" i="2"/>
  <c r="H545" i="2" s="1"/>
  <c r="I552" i="2"/>
  <c r="H552" i="2" s="1"/>
  <c r="I553" i="2"/>
  <c r="H553" i="2" s="1"/>
  <c r="I554" i="2"/>
  <c r="H554" i="2" s="1"/>
  <c r="I556" i="2"/>
  <c r="H556" i="2" s="1"/>
  <c r="I557" i="2"/>
  <c r="H557" i="2" s="1"/>
  <c r="I562" i="2"/>
  <c r="H562" i="2" s="1"/>
  <c r="I571" i="2"/>
  <c r="H571" i="2" s="1"/>
  <c r="I574" i="2"/>
  <c r="H574" i="2" s="1"/>
  <c r="I575" i="2"/>
  <c r="H575" i="2" s="1"/>
  <c r="I579" i="2"/>
  <c r="H579" i="2" s="1"/>
  <c r="I584" i="2"/>
  <c r="H584" i="2" s="1"/>
  <c r="I585" i="2"/>
  <c r="H585" i="2" s="1"/>
  <c r="I592" i="2"/>
  <c r="H592" i="2" s="1"/>
  <c r="I593" i="2"/>
  <c r="H593" i="2" s="1"/>
  <c r="I594" i="2"/>
  <c r="H594" i="2" s="1"/>
  <c r="I597" i="2"/>
  <c r="H597" i="2" s="1"/>
  <c r="I598" i="2"/>
  <c r="H598" i="2" s="1"/>
  <c r="I601" i="2"/>
  <c r="H601" i="2" s="1"/>
  <c r="I605" i="2"/>
  <c r="H605" i="2" s="1"/>
  <c r="I608" i="2"/>
  <c r="H608" i="2" s="1"/>
  <c r="I611" i="2"/>
  <c r="H611" i="2" s="1"/>
  <c r="I614" i="2"/>
  <c r="H614" i="2" s="1"/>
  <c r="I615" i="2"/>
  <c r="H615" i="2" s="1"/>
  <c r="I616" i="2"/>
  <c r="H616" i="2" s="1"/>
  <c r="I633" i="2"/>
  <c r="H633" i="2" s="1"/>
  <c r="I642" i="2"/>
  <c r="H642" i="2" s="1"/>
  <c r="I643" i="2"/>
  <c r="H643" i="2" s="1"/>
  <c r="I651" i="2"/>
  <c r="H651" i="2" s="1"/>
  <c r="I658" i="2"/>
  <c r="H658" i="2" s="1"/>
  <c r="I665" i="2"/>
  <c r="H665" i="2" s="1"/>
  <c r="I666" i="2"/>
  <c r="H666" i="2" s="1"/>
  <c r="I667" i="2"/>
  <c r="H667" i="2" s="1"/>
  <c r="I668" i="2"/>
  <c r="H668" i="2" s="1"/>
  <c r="I669" i="2"/>
  <c r="H669" i="2" s="1"/>
  <c r="I670" i="2"/>
  <c r="H670" i="2" s="1"/>
  <c r="I675" i="2"/>
  <c r="H675" i="2" s="1"/>
  <c r="I680" i="2"/>
  <c r="H680" i="2" s="1"/>
  <c r="I681" i="2"/>
  <c r="H681" i="2" s="1"/>
  <c r="I684" i="2"/>
  <c r="H684" i="2" s="1"/>
  <c r="I685" i="2"/>
  <c r="H685" i="2" s="1"/>
  <c r="G550" i="2"/>
  <c r="I550" i="2" s="1"/>
  <c r="H550" i="2" s="1"/>
  <c r="G551" i="2"/>
  <c r="I551" i="2" s="1"/>
  <c r="H551" i="2" s="1"/>
  <c r="G549" i="2"/>
  <c r="I549" i="2" s="1"/>
  <c r="H549" i="2" s="1"/>
  <c r="G547" i="2"/>
  <c r="I547" i="2" s="1"/>
  <c r="H547" i="2" s="1"/>
  <c r="G548" i="2"/>
  <c r="I548" i="2" s="1"/>
  <c r="H548" i="2" s="1"/>
  <c r="G546" i="2"/>
  <c r="I546" i="2" s="1"/>
  <c r="H546" i="2" s="1"/>
  <c r="G427" i="2"/>
  <c r="G450" i="2" s="1"/>
  <c r="I450" i="2" s="1"/>
  <c r="H450" i="2" s="1"/>
  <c r="G426" i="2"/>
  <c r="I426" i="2" s="1"/>
  <c r="H426" i="2" s="1"/>
  <c r="G414" i="2"/>
  <c r="G437" i="2" s="1"/>
  <c r="I437" i="2" s="1"/>
  <c r="H437" i="2" s="1"/>
  <c r="G415" i="2"/>
  <c r="G438" i="2" s="1"/>
  <c r="I438" i="2" s="1"/>
  <c r="H438" i="2" s="1"/>
  <c r="G416" i="2"/>
  <c r="G439" i="2" s="1"/>
  <c r="I439" i="2" s="1"/>
  <c r="H439" i="2" s="1"/>
  <c r="G417" i="2"/>
  <c r="G440" i="2" s="1"/>
  <c r="I440" i="2" s="1"/>
  <c r="H440" i="2" s="1"/>
  <c r="G418" i="2"/>
  <c r="G441" i="2" s="1"/>
  <c r="I441" i="2" s="1"/>
  <c r="H441" i="2" s="1"/>
  <c r="G419" i="2"/>
  <c r="G442" i="2" s="1"/>
  <c r="I442" i="2" s="1"/>
  <c r="H442" i="2" s="1"/>
  <c r="G420" i="2"/>
  <c r="G443" i="2" s="1"/>
  <c r="I443" i="2" s="1"/>
  <c r="H443" i="2" s="1"/>
  <c r="G421" i="2"/>
  <c r="G444" i="2" s="1"/>
  <c r="I444" i="2" s="1"/>
  <c r="H444" i="2" s="1"/>
  <c r="G422" i="2"/>
  <c r="G445" i="2" s="1"/>
  <c r="I445" i="2" s="1"/>
  <c r="H445" i="2" s="1"/>
  <c r="G423" i="2"/>
  <c r="G446" i="2" s="1"/>
  <c r="I446" i="2" s="1"/>
  <c r="H446" i="2" s="1"/>
  <c r="G424" i="2"/>
  <c r="G447" i="2" s="1"/>
  <c r="I447" i="2" s="1"/>
  <c r="H447" i="2" s="1"/>
  <c r="G425" i="2"/>
  <c r="G448" i="2" s="1"/>
  <c r="I448" i="2" s="1"/>
  <c r="H448" i="2" s="1"/>
  <c r="G413" i="2"/>
  <c r="G436" i="2" s="1"/>
  <c r="I436" i="2" s="1"/>
  <c r="H436" i="2" s="1"/>
  <c r="G412" i="2"/>
  <c r="G435" i="2" s="1"/>
  <c r="I435" i="2" s="1"/>
  <c r="H435" i="2" s="1"/>
  <c r="G411" i="2"/>
  <c r="G434" i="2" s="1"/>
  <c r="I434" i="2" s="1"/>
  <c r="H434" i="2" s="1"/>
  <c r="G410" i="2"/>
  <c r="G433" i="2" s="1"/>
  <c r="I433" i="2" s="1"/>
  <c r="H433" i="2" s="1"/>
  <c r="G409" i="2"/>
  <c r="G432" i="2" s="1"/>
  <c r="I432" i="2" s="1"/>
  <c r="H432" i="2" s="1"/>
  <c r="G408" i="2"/>
  <c r="G431" i="2" s="1"/>
  <c r="I431" i="2" s="1"/>
  <c r="H431" i="2" s="1"/>
  <c r="G407" i="2"/>
  <c r="G430" i="2" s="1"/>
  <c r="I430" i="2" s="1"/>
  <c r="H430" i="2" s="1"/>
  <c r="G2" i="2"/>
  <c r="I2" i="2" s="1"/>
  <c r="H2" i="2" s="1"/>
  <c r="G3" i="2"/>
  <c r="I3" i="2" s="1"/>
  <c r="H3" i="2" s="1"/>
  <c r="G4" i="2"/>
  <c r="I4" i="2" s="1"/>
  <c r="H4" i="2" s="1"/>
  <c r="G5" i="2"/>
  <c r="I5" i="2" s="1"/>
  <c r="H5" i="2" s="1"/>
  <c r="G6" i="2"/>
  <c r="I6" i="2" s="1"/>
  <c r="H6" i="2" s="1"/>
  <c r="G7" i="2"/>
  <c r="I7" i="2" s="1"/>
  <c r="H7" i="2" s="1"/>
  <c r="G8" i="2"/>
  <c r="I8" i="2" s="1"/>
  <c r="H8" i="2" s="1"/>
  <c r="G9" i="2"/>
  <c r="I9" i="2" s="1"/>
  <c r="H9" i="2" s="1"/>
  <c r="G10" i="2"/>
  <c r="I10" i="2" s="1"/>
  <c r="H10" i="2" s="1"/>
  <c r="G11" i="2"/>
  <c r="I11" i="2" s="1"/>
  <c r="H11" i="2" s="1"/>
  <c r="G12" i="2"/>
  <c r="I12" i="2" s="1"/>
  <c r="H12" i="2" s="1"/>
  <c r="G13" i="2"/>
  <c r="I13" i="2" s="1"/>
  <c r="H13" i="2" s="1"/>
  <c r="G14" i="2"/>
  <c r="I14" i="2" s="1"/>
  <c r="H14" i="2" s="1"/>
  <c r="G15" i="2"/>
  <c r="I15" i="2" s="1"/>
  <c r="H15" i="2" s="1"/>
  <c r="G16" i="2"/>
  <c r="I16" i="2" s="1"/>
  <c r="H16" i="2" s="1"/>
  <c r="G17" i="2"/>
  <c r="I17" i="2" s="1"/>
  <c r="H17" i="2" s="1"/>
  <c r="G18" i="2"/>
  <c r="I18" i="2" s="1"/>
  <c r="H18" i="2" s="1"/>
  <c r="G19" i="2"/>
  <c r="I19" i="2" s="1"/>
  <c r="H19" i="2" s="1"/>
  <c r="G20" i="2"/>
  <c r="I20" i="2" s="1"/>
  <c r="H20" i="2" s="1"/>
  <c r="G21" i="2"/>
  <c r="I21" i="2" s="1"/>
  <c r="H21" i="2" s="1"/>
  <c r="G22" i="2"/>
  <c r="I22" i="2" s="1"/>
  <c r="H22" i="2" s="1"/>
  <c r="G23" i="2"/>
  <c r="I23" i="2" s="1"/>
  <c r="H23" i="2" s="1"/>
  <c r="G24" i="2"/>
  <c r="I24" i="2" s="1"/>
  <c r="H24" i="2" s="1"/>
  <c r="G25" i="2"/>
  <c r="I25" i="2" s="1"/>
  <c r="H25" i="2" s="1"/>
  <c r="G26" i="2"/>
  <c r="I26" i="2" s="1"/>
  <c r="H26" i="2" s="1"/>
  <c r="G27" i="2"/>
  <c r="I27" i="2" s="1"/>
  <c r="H27" i="2" s="1"/>
  <c r="G28" i="2"/>
  <c r="I28" i="2" s="1"/>
  <c r="H28" i="2" s="1"/>
  <c r="G29" i="2"/>
  <c r="I29" i="2" s="1"/>
  <c r="H29" i="2" s="1"/>
  <c r="G30" i="2"/>
  <c r="I30" i="2" s="1"/>
  <c r="H30" i="2" s="1"/>
  <c r="G31" i="2"/>
  <c r="I31" i="2" s="1"/>
  <c r="H31" i="2" s="1"/>
  <c r="G32" i="2"/>
  <c r="I32" i="2" s="1"/>
  <c r="H32" i="2" s="1"/>
  <c r="G33" i="2"/>
  <c r="I33" i="2" s="1"/>
  <c r="H33" i="2" s="1"/>
  <c r="G34" i="2"/>
  <c r="I34" i="2" s="1"/>
  <c r="H34" i="2" s="1"/>
  <c r="G35" i="2"/>
  <c r="I35" i="2" s="1"/>
  <c r="H35" i="2" s="1"/>
  <c r="G36" i="2"/>
  <c r="I36" i="2" s="1"/>
  <c r="H36" i="2" s="1"/>
  <c r="G37" i="2"/>
  <c r="I37" i="2" s="1"/>
  <c r="H37" i="2" s="1"/>
  <c r="G38" i="2"/>
  <c r="I38" i="2" s="1"/>
  <c r="H38" i="2" s="1"/>
  <c r="G39" i="2"/>
  <c r="I39" i="2" s="1"/>
  <c r="H39" i="2" s="1"/>
  <c r="G41" i="2"/>
  <c r="I41" i="2" s="1"/>
  <c r="H41" i="2" s="1"/>
  <c r="G42" i="2"/>
  <c r="I42" i="2" s="1"/>
  <c r="H42" i="2" s="1"/>
  <c r="G43" i="2"/>
  <c r="I43" i="2" s="1"/>
  <c r="H43" i="2" s="1"/>
  <c r="G44" i="2"/>
  <c r="I44" i="2" s="1"/>
  <c r="H44" i="2" s="1"/>
  <c r="G45" i="2"/>
  <c r="I45" i="2" s="1"/>
  <c r="H45" i="2" s="1"/>
  <c r="G46" i="2"/>
  <c r="I46" i="2" s="1"/>
  <c r="H46" i="2" s="1"/>
  <c r="G47" i="2"/>
  <c r="I47" i="2" s="1"/>
  <c r="H47" i="2" s="1"/>
  <c r="G48" i="2"/>
  <c r="I48" i="2" s="1"/>
  <c r="H48" i="2" s="1"/>
  <c r="G49" i="2"/>
  <c r="I49" i="2" s="1"/>
  <c r="H49" i="2" s="1"/>
  <c r="G50" i="2"/>
  <c r="I50" i="2" s="1"/>
  <c r="H50" i="2" s="1"/>
  <c r="G51" i="2"/>
  <c r="I51" i="2" s="1"/>
  <c r="H51" i="2" s="1"/>
  <c r="G52" i="2"/>
  <c r="I52" i="2" s="1"/>
  <c r="H52" i="2" s="1"/>
  <c r="G53" i="2"/>
  <c r="I53" i="2" s="1"/>
  <c r="H53" i="2" s="1"/>
  <c r="G54" i="2"/>
  <c r="I54" i="2" s="1"/>
  <c r="H54" i="2" s="1"/>
  <c r="G55" i="2"/>
  <c r="I55" i="2" s="1"/>
  <c r="H55" i="2" s="1"/>
  <c r="G56" i="2"/>
  <c r="I56" i="2" s="1"/>
  <c r="H56" i="2" s="1"/>
  <c r="G58" i="2"/>
  <c r="I58" i="2" s="1"/>
  <c r="H58" i="2" s="1"/>
  <c r="G59" i="2"/>
  <c r="I59" i="2" s="1"/>
  <c r="H59" i="2" s="1"/>
  <c r="G60" i="2"/>
  <c r="I60" i="2" s="1"/>
  <c r="H60" i="2" s="1"/>
  <c r="G61" i="2"/>
  <c r="I61" i="2" s="1"/>
  <c r="H61" i="2" s="1"/>
  <c r="G62" i="2"/>
  <c r="I62" i="2" s="1"/>
  <c r="H62" i="2" s="1"/>
  <c r="G63" i="2"/>
  <c r="I63" i="2" s="1"/>
  <c r="H63" i="2" s="1"/>
  <c r="G64" i="2"/>
  <c r="I64" i="2" s="1"/>
  <c r="H64" i="2" s="1"/>
  <c r="G65" i="2"/>
  <c r="I65" i="2" s="1"/>
  <c r="H65" i="2" s="1"/>
  <c r="G66" i="2"/>
  <c r="I66" i="2" s="1"/>
  <c r="H66" i="2" s="1"/>
  <c r="G67" i="2"/>
  <c r="I67" i="2" s="1"/>
  <c r="H67" i="2" s="1"/>
  <c r="G68" i="2"/>
  <c r="I68" i="2" s="1"/>
  <c r="H68" i="2" s="1"/>
  <c r="G69" i="2"/>
  <c r="I69" i="2" s="1"/>
  <c r="H69" i="2" s="1"/>
  <c r="G70" i="2"/>
  <c r="I70" i="2" s="1"/>
  <c r="H70" i="2" s="1"/>
  <c r="G71" i="2"/>
  <c r="I71" i="2" s="1"/>
  <c r="H71" i="2" s="1"/>
  <c r="G72" i="2"/>
  <c r="I72" i="2" s="1"/>
  <c r="H72" i="2" s="1"/>
  <c r="G73" i="2"/>
  <c r="I73" i="2" s="1"/>
  <c r="H73" i="2" s="1"/>
  <c r="G75" i="2"/>
  <c r="I75" i="2" s="1"/>
  <c r="H75" i="2" s="1"/>
  <c r="G76" i="2"/>
  <c r="I76" i="2" s="1"/>
  <c r="H76" i="2" s="1"/>
  <c r="G77" i="2"/>
  <c r="I77" i="2" s="1"/>
  <c r="H77" i="2" s="1"/>
  <c r="G78" i="2"/>
  <c r="I78" i="2" s="1"/>
  <c r="H78" i="2" s="1"/>
  <c r="G79" i="2"/>
  <c r="I79" i="2" s="1"/>
  <c r="H79" i="2" s="1"/>
  <c r="G80" i="2"/>
  <c r="I80" i="2" s="1"/>
  <c r="H80" i="2" s="1"/>
  <c r="G81" i="2"/>
  <c r="I81" i="2" s="1"/>
  <c r="H81" i="2" s="1"/>
  <c r="G82" i="2"/>
  <c r="I82" i="2" s="1"/>
  <c r="H82" i="2" s="1"/>
  <c r="G83" i="2"/>
  <c r="I83" i="2" s="1"/>
  <c r="H83" i="2" s="1"/>
  <c r="G84" i="2"/>
  <c r="I84" i="2" s="1"/>
  <c r="H84" i="2" s="1"/>
  <c r="G85" i="2"/>
  <c r="I85" i="2" s="1"/>
  <c r="H85" i="2" s="1"/>
  <c r="G86" i="2"/>
  <c r="I86" i="2" s="1"/>
  <c r="H86" i="2" s="1"/>
  <c r="G87" i="2"/>
  <c r="I87" i="2" s="1"/>
  <c r="H87" i="2" s="1"/>
  <c r="G88" i="2"/>
  <c r="I88" i="2" s="1"/>
  <c r="H88" i="2" s="1"/>
  <c r="G89" i="2"/>
  <c r="I89" i="2" s="1"/>
  <c r="H89" i="2" s="1"/>
  <c r="G90" i="2"/>
  <c r="I90" i="2" s="1"/>
  <c r="H90" i="2" s="1"/>
  <c r="G92" i="2"/>
  <c r="I92" i="2" s="1"/>
  <c r="H92" i="2" s="1"/>
  <c r="G93" i="2"/>
  <c r="I93" i="2" s="1"/>
  <c r="H93" i="2" s="1"/>
  <c r="G94" i="2"/>
  <c r="I94" i="2" s="1"/>
  <c r="H94" i="2" s="1"/>
  <c r="G95" i="2"/>
  <c r="I95" i="2" s="1"/>
  <c r="H95" i="2" s="1"/>
  <c r="G96" i="2"/>
  <c r="I96" i="2" s="1"/>
  <c r="H96" i="2" s="1"/>
  <c r="G97" i="2"/>
  <c r="I97" i="2" s="1"/>
  <c r="H97" i="2" s="1"/>
  <c r="G98" i="2"/>
  <c r="I98" i="2" s="1"/>
  <c r="H98" i="2" s="1"/>
  <c r="G99" i="2"/>
  <c r="I99" i="2" s="1"/>
  <c r="H99" i="2" s="1"/>
  <c r="G100" i="2"/>
  <c r="I100" i="2" s="1"/>
  <c r="H100" i="2" s="1"/>
  <c r="G101" i="2"/>
  <c r="I101" i="2" s="1"/>
  <c r="H101" i="2" s="1"/>
  <c r="G102" i="2"/>
  <c r="I102" i="2" s="1"/>
  <c r="H102" i="2" s="1"/>
  <c r="G103" i="2"/>
  <c r="I103" i="2" s="1"/>
  <c r="H103" i="2" s="1"/>
  <c r="G104" i="2"/>
  <c r="I104" i="2" s="1"/>
  <c r="H104" i="2" s="1"/>
  <c r="G105" i="2"/>
  <c r="I105" i="2" s="1"/>
  <c r="H105" i="2" s="1"/>
  <c r="G106" i="2"/>
  <c r="I106" i="2" s="1"/>
  <c r="H106" i="2" s="1"/>
  <c r="G107" i="2"/>
  <c r="I107" i="2" s="1"/>
  <c r="H107" i="2" s="1"/>
  <c r="G109" i="2"/>
  <c r="I109" i="2" s="1"/>
  <c r="H109" i="2" s="1"/>
  <c r="G110" i="2"/>
  <c r="I110" i="2" s="1"/>
  <c r="H110" i="2" s="1"/>
  <c r="G111" i="2"/>
  <c r="I111" i="2" s="1"/>
  <c r="H111" i="2" s="1"/>
  <c r="G112" i="2"/>
  <c r="I112" i="2" s="1"/>
  <c r="H112" i="2" s="1"/>
  <c r="G113" i="2"/>
  <c r="I113" i="2" s="1"/>
  <c r="H113" i="2" s="1"/>
  <c r="G114" i="2"/>
  <c r="I114" i="2" s="1"/>
  <c r="H114" i="2" s="1"/>
  <c r="G115" i="2"/>
  <c r="I115" i="2" s="1"/>
  <c r="H115" i="2" s="1"/>
  <c r="G116" i="2"/>
  <c r="I116" i="2" s="1"/>
  <c r="H116" i="2" s="1"/>
  <c r="G117" i="2"/>
  <c r="I117" i="2" s="1"/>
  <c r="H117" i="2" s="1"/>
  <c r="G118" i="2"/>
  <c r="I118" i="2" s="1"/>
  <c r="H118" i="2" s="1"/>
  <c r="G119" i="2"/>
  <c r="I119" i="2" s="1"/>
  <c r="H119" i="2" s="1"/>
  <c r="G120" i="2"/>
  <c r="I120" i="2" s="1"/>
  <c r="H120" i="2" s="1"/>
  <c r="G121" i="2"/>
  <c r="I121" i="2" s="1"/>
  <c r="H121" i="2" s="1"/>
  <c r="G122" i="2"/>
  <c r="I122" i="2" s="1"/>
  <c r="H122" i="2" s="1"/>
  <c r="G123" i="2"/>
  <c r="I123" i="2" s="1"/>
  <c r="H123" i="2" s="1"/>
  <c r="G124" i="2"/>
  <c r="I124" i="2" s="1"/>
  <c r="H124" i="2" s="1"/>
  <c r="G126" i="2"/>
  <c r="I126" i="2" s="1"/>
  <c r="H126" i="2" s="1"/>
  <c r="G127" i="2"/>
  <c r="I127" i="2" s="1"/>
  <c r="H127" i="2" s="1"/>
  <c r="G128" i="2"/>
  <c r="I128" i="2" s="1"/>
  <c r="H128" i="2" s="1"/>
  <c r="G129" i="2"/>
  <c r="I129" i="2" s="1"/>
  <c r="H129" i="2" s="1"/>
  <c r="G130" i="2"/>
  <c r="I130" i="2" s="1"/>
  <c r="H130" i="2" s="1"/>
  <c r="G131" i="2"/>
  <c r="I131" i="2" s="1"/>
  <c r="H131" i="2" s="1"/>
  <c r="G132" i="2"/>
  <c r="I132" i="2" s="1"/>
  <c r="H132" i="2" s="1"/>
  <c r="G133" i="2"/>
  <c r="I133" i="2" s="1"/>
  <c r="H133" i="2" s="1"/>
  <c r="G134" i="2"/>
  <c r="I134" i="2" s="1"/>
  <c r="H134" i="2" s="1"/>
  <c r="G135" i="2"/>
  <c r="I135" i="2" s="1"/>
  <c r="H135" i="2" s="1"/>
  <c r="G136" i="2"/>
  <c r="I136" i="2" s="1"/>
  <c r="H136" i="2" s="1"/>
  <c r="G137" i="2"/>
  <c r="I137" i="2" s="1"/>
  <c r="H137" i="2" s="1"/>
  <c r="G138" i="2"/>
  <c r="I138" i="2" s="1"/>
  <c r="H138" i="2" s="1"/>
  <c r="G139" i="2"/>
  <c r="I139" i="2" s="1"/>
  <c r="H139" i="2" s="1"/>
  <c r="G140" i="2"/>
  <c r="I140" i="2" s="1"/>
  <c r="H140" i="2" s="1"/>
  <c r="G141" i="2"/>
  <c r="I141" i="2" s="1"/>
  <c r="H141" i="2" s="1"/>
  <c r="G144" i="2"/>
  <c r="I144" i="2" s="1"/>
  <c r="H144" i="2" s="1"/>
  <c r="G145" i="2"/>
  <c r="I145" i="2" s="1"/>
  <c r="H145" i="2" s="1"/>
  <c r="G146" i="2"/>
  <c r="I146" i="2" s="1"/>
  <c r="H146" i="2" s="1"/>
  <c r="G147" i="2"/>
  <c r="I147" i="2" s="1"/>
  <c r="H147" i="2" s="1"/>
  <c r="G148" i="2"/>
  <c r="I148" i="2" s="1"/>
  <c r="H148" i="2" s="1"/>
  <c r="G149" i="2"/>
  <c r="I149" i="2" s="1"/>
  <c r="H149" i="2" s="1"/>
  <c r="G150" i="2"/>
  <c r="I150" i="2" s="1"/>
  <c r="H150" i="2" s="1"/>
  <c r="G151" i="2"/>
  <c r="I151" i="2" s="1"/>
  <c r="H151" i="2" s="1"/>
  <c r="G152" i="2"/>
  <c r="I152" i="2" s="1"/>
  <c r="H152" i="2" s="1"/>
  <c r="G153" i="2"/>
  <c r="I153" i="2" s="1"/>
  <c r="H153" i="2" s="1"/>
  <c r="G154" i="2"/>
  <c r="I154" i="2" s="1"/>
  <c r="H154" i="2" s="1"/>
  <c r="G155" i="2"/>
  <c r="I155" i="2" s="1"/>
  <c r="H155" i="2" s="1"/>
  <c r="G156" i="2"/>
  <c r="I156" i="2" s="1"/>
  <c r="H156" i="2" s="1"/>
  <c r="G157" i="2"/>
  <c r="I157" i="2" s="1"/>
  <c r="H157" i="2" s="1"/>
  <c r="G158" i="2"/>
  <c r="I158" i="2" s="1"/>
  <c r="H158" i="2" s="1"/>
  <c r="G159" i="2"/>
  <c r="I159" i="2" s="1"/>
  <c r="H159" i="2" s="1"/>
  <c r="G160" i="2"/>
  <c r="I160" i="2" s="1"/>
  <c r="H160" i="2" s="1"/>
  <c r="G161" i="2"/>
  <c r="I161" i="2" s="1"/>
  <c r="H161" i="2" s="1"/>
  <c r="G162" i="2"/>
  <c r="I162" i="2" s="1"/>
  <c r="H162" i="2" s="1"/>
  <c r="G163" i="2"/>
  <c r="I163" i="2" s="1"/>
  <c r="H163" i="2" s="1"/>
  <c r="G164" i="2"/>
  <c r="I164" i="2" s="1"/>
  <c r="H164" i="2" s="1"/>
  <c r="G165" i="2"/>
  <c r="I165" i="2" s="1"/>
  <c r="H165" i="2" s="1"/>
  <c r="G166" i="2"/>
  <c r="I166" i="2" s="1"/>
  <c r="H166" i="2" s="1"/>
  <c r="G167" i="2"/>
  <c r="I167" i="2" s="1"/>
  <c r="H167" i="2" s="1"/>
  <c r="G168" i="2"/>
  <c r="I168" i="2" s="1"/>
  <c r="H168" i="2" s="1"/>
  <c r="G169" i="2"/>
  <c r="I169" i="2" s="1"/>
  <c r="H169" i="2" s="1"/>
  <c r="G170" i="2"/>
  <c r="I170" i="2" s="1"/>
  <c r="H170" i="2" s="1"/>
  <c r="G171" i="2"/>
  <c r="I171" i="2" s="1"/>
  <c r="H171" i="2" s="1"/>
  <c r="G172" i="2"/>
  <c r="I172" i="2" s="1"/>
  <c r="H172" i="2" s="1"/>
  <c r="G173" i="2"/>
  <c r="I173" i="2" s="1"/>
  <c r="H173" i="2" s="1"/>
  <c r="G174" i="2"/>
  <c r="I174" i="2" s="1"/>
  <c r="H174" i="2" s="1"/>
  <c r="G175" i="2"/>
  <c r="I175" i="2" s="1"/>
  <c r="H175" i="2" s="1"/>
  <c r="G176" i="2"/>
  <c r="I176" i="2" s="1"/>
  <c r="H176" i="2" s="1"/>
  <c r="G177" i="2"/>
  <c r="I177" i="2" s="1"/>
  <c r="H177" i="2" s="1"/>
  <c r="G178" i="2"/>
  <c r="I178" i="2" s="1"/>
  <c r="H178" i="2" s="1"/>
  <c r="G179" i="2"/>
  <c r="I179" i="2" s="1"/>
  <c r="H179" i="2" s="1"/>
  <c r="G180" i="2"/>
  <c r="I180" i="2" s="1"/>
  <c r="H180" i="2" s="1"/>
  <c r="G181" i="2"/>
  <c r="I181" i="2" s="1"/>
  <c r="H181" i="2" s="1"/>
  <c r="G182" i="2"/>
  <c r="I182" i="2" s="1"/>
  <c r="H182" i="2" s="1"/>
  <c r="G183" i="2"/>
  <c r="I183" i="2" s="1"/>
  <c r="H183" i="2" s="1"/>
  <c r="G184" i="2"/>
  <c r="I184" i="2" s="1"/>
  <c r="H184" i="2" s="1"/>
  <c r="G185" i="2"/>
  <c r="I185" i="2" s="1"/>
  <c r="H185" i="2" s="1"/>
  <c r="G186" i="2"/>
  <c r="I186" i="2" s="1"/>
  <c r="H186" i="2" s="1"/>
  <c r="G187" i="2"/>
  <c r="I187" i="2" s="1"/>
  <c r="H187" i="2" s="1"/>
  <c r="G188" i="2"/>
  <c r="I188" i="2" s="1"/>
  <c r="H188" i="2" s="1"/>
  <c r="G189" i="2"/>
  <c r="I189" i="2" s="1"/>
  <c r="H189" i="2" s="1"/>
  <c r="G190" i="2"/>
  <c r="I190" i="2" s="1"/>
  <c r="H190" i="2" s="1"/>
  <c r="G191" i="2"/>
  <c r="I191" i="2" s="1"/>
  <c r="H191" i="2" s="1"/>
  <c r="G192" i="2"/>
  <c r="I192" i="2" s="1"/>
  <c r="H192" i="2" s="1"/>
  <c r="G193" i="2"/>
  <c r="I193" i="2" s="1"/>
  <c r="H193" i="2" s="1"/>
  <c r="G194" i="2"/>
  <c r="I194" i="2" s="1"/>
  <c r="H194" i="2" s="1"/>
  <c r="G195" i="2"/>
  <c r="I195" i="2" s="1"/>
  <c r="H195" i="2" s="1"/>
  <c r="G196" i="2"/>
  <c r="I196" i="2" s="1"/>
  <c r="H196" i="2" s="1"/>
  <c r="G197" i="2"/>
  <c r="I197" i="2" s="1"/>
  <c r="H197" i="2" s="1"/>
  <c r="G198" i="2"/>
  <c r="I198" i="2" s="1"/>
  <c r="H198" i="2" s="1"/>
  <c r="G199" i="2"/>
  <c r="I199" i="2" s="1"/>
  <c r="H199" i="2" s="1"/>
  <c r="G200" i="2"/>
  <c r="I200" i="2" s="1"/>
  <c r="H200" i="2" s="1"/>
  <c r="G201" i="2"/>
  <c r="I201" i="2" s="1"/>
  <c r="H201" i="2" s="1"/>
  <c r="G202" i="2"/>
  <c r="I202" i="2" s="1"/>
  <c r="H202" i="2" s="1"/>
  <c r="G203" i="2"/>
  <c r="I203" i="2" s="1"/>
  <c r="H203" i="2" s="1"/>
  <c r="G204" i="2"/>
  <c r="I204" i="2" s="1"/>
  <c r="H204" i="2" s="1"/>
  <c r="G205" i="2"/>
  <c r="I205" i="2" s="1"/>
  <c r="H205" i="2" s="1"/>
  <c r="G206" i="2"/>
  <c r="I206" i="2" s="1"/>
  <c r="H206" i="2" s="1"/>
  <c r="G207" i="2"/>
  <c r="I207" i="2" s="1"/>
  <c r="H207" i="2" s="1"/>
  <c r="G208" i="2"/>
  <c r="I208" i="2" s="1"/>
  <c r="H208" i="2" s="1"/>
  <c r="G209" i="2"/>
  <c r="I209" i="2" s="1"/>
  <c r="H209" i="2" s="1"/>
  <c r="G210" i="2"/>
  <c r="I210" i="2" s="1"/>
  <c r="H210" i="2" s="1"/>
  <c r="G211" i="2"/>
  <c r="I211" i="2" s="1"/>
  <c r="H211" i="2" s="1"/>
  <c r="G213" i="2"/>
  <c r="I213" i="2" s="1"/>
  <c r="H213" i="2" s="1"/>
  <c r="G214" i="2"/>
  <c r="I214" i="2" s="1"/>
  <c r="H214" i="2" s="1"/>
  <c r="G215" i="2"/>
  <c r="I215" i="2" s="1"/>
  <c r="H215" i="2" s="1"/>
  <c r="G216" i="2"/>
  <c r="I216" i="2" s="1"/>
  <c r="H216" i="2" s="1"/>
  <c r="G217" i="2"/>
  <c r="I217" i="2" s="1"/>
  <c r="H217" i="2" s="1"/>
  <c r="G218" i="2"/>
  <c r="I218" i="2" s="1"/>
  <c r="H218" i="2" s="1"/>
  <c r="G219" i="2"/>
  <c r="I219" i="2" s="1"/>
  <c r="H219" i="2" s="1"/>
  <c r="G220" i="2"/>
  <c r="I220" i="2" s="1"/>
  <c r="H220" i="2" s="1"/>
  <c r="G221" i="2"/>
  <c r="I221" i="2" s="1"/>
  <c r="H221" i="2" s="1"/>
  <c r="G222" i="2"/>
  <c r="I222" i="2" s="1"/>
  <c r="H222" i="2" s="1"/>
  <c r="G223" i="2"/>
  <c r="I223" i="2" s="1"/>
  <c r="H223" i="2" s="1"/>
  <c r="G224" i="2"/>
  <c r="I224" i="2" s="1"/>
  <c r="H224" i="2" s="1"/>
  <c r="G225" i="2"/>
  <c r="I225" i="2" s="1"/>
  <c r="H225" i="2" s="1"/>
  <c r="G226" i="2"/>
  <c r="I226" i="2" s="1"/>
  <c r="H226" i="2" s="1"/>
  <c r="G227" i="2"/>
  <c r="I227" i="2" s="1"/>
  <c r="H227" i="2" s="1"/>
  <c r="G228" i="2"/>
  <c r="I228" i="2" s="1"/>
  <c r="H228" i="2" s="1"/>
  <c r="G229" i="2"/>
  <c r="I229" i="2" s="1"/>
  <c r="H229" i="2" s="1"/>
  <c r="G231" i="2"/>
  <c r="I231" i="2" s="1"/>
  <c r="H231" i="2" s="1"/>
  <c r="G232" i="2"/>
  <c r="I232" i="2" s="1"/>
  <c r="H232" i="2" s="1"/>
  <c r="G233" i="2"/>
  <c r="I233" i="2" s="1"/>
  <c r="H233" i="2" s="1"/>
  <c r="G234" i="2"/>
  <c r="I234" i="2" s="1"/>
  <c r="H234" i="2" s="1"/>
  <c r="G235" i="2"/>
  <c r="I235" i="2" s="1"/>
  <c r="H235" i="2" s="1"/>
  <c r="G236" i="2"/>
  <c r="I236" i="2" s="1"/>
  <c r="H236" i="2" s="1"/>
  <c r="G237" i="2"/>
  <c r="I237" i="2" s="1"/>
  <c r="H237" i="2" s="1"/>
  <c r="G238" i="2"/>
  <c r="I238" i="2" s="1"/>
  <c r="H238" i="2" s="1"/>
  <c r="G239" i="2"/>
  <c r="I239" i="2" s="1"/>
  <c r="H239" i="2" s="1"/>
  <c r="G240" i="2"/>
  <c r="I240" i="2" s="1"/>
  <c r="H240" i="2" s="1"/>
  <c r="G241" i="2"/>
  <c r="I241" i="2" s="1"/>
  <c r="H241" i="2" s="1"/>
  <c r="G242" i="2"/>
  <c r="I242" i="2" s="1"/>
  <c r="H242" i="2" s="1"/>
  <c r="G243" i="2"/>
  <c r="I243" i="2" s="1"/>
  <c r="H243" i="2" s="1"/>
  <c r="G244" i="2"/>
  <c r="I244" i="2" s="1"/>
  <c r="H244" i="2" s="1"/>
  <c r="G245" i="2"/>
  <c r="I245" i="2" s="1"/>
  <c r="H245" i="2" s="1"/>
  <c r="G246" i="2"/>
  <c r="I246" i="2" s="1"/>
  <c r="H246" i="2" s="1"/>
  <c r="G248" i="2"/>
  <c r="I248" i="2" s="1"/>
  <c r="H248" i="2" s="1"/>
  <c r="G249" i="2"/>
  <c r="I249" i="2" s="1"/>
  <c r="H249" i="2" s="1"/>
  <c r="G250" i="2"/>
  <c r="I250" i="2" s="1"/>
  <c r="H250" i="2" s="1"/>
  <c r="G251" i="2"/>
  <c r="I251" i="2" s="1"/>
  <c r="H251" i="2" s="1"/>
  <c r="G252" i="2"/>
  <c r="I252" i="2" s="1"/>
  <c r="H252" i="2" s="1"/>
  <c r="G253" i="2"/>
  <c r="I253" i="2" s="1"/>
  <c r="H253" i="2" s="1"/>
  <c r="G254" i="2"/>
  <c r="I254" i="2" s="1"/>
  <c r="H254" i="2" s="1"/>
  <c r="G255" i="2"/>
  <c r="I255" i="2" s="1"/>
  <c r="H255" i="2" s="1"/>
  <c r="G256" i="2"/>
  <c r="I256" i="2" s="1"/>
  <c r="H256" i="2" s="1"/>
  <c r="G257" i="2"/>
  <c r="I257" i="2" s="1"/>
  <c r="H257" i="2" s="1"/>
  <c r="G258" i="2"/>
  <c r="I258" i="2" s="1"/>
  <c r="H258" i="2" s="1"/>
  <c r="G259" i="2"/>
  <c r="I259" i="2" s="1"/>
  <c r="H259" i="2" s="1"/>
  <c r="G260" i="2"/>
  <c r="I260" i="2" s="1"/>
  <c r="H260" i="2" s="1"/>
  <c r="G261" i="2"/>
  <c r="I261" i="2" s="1"/>
  <c r="H261" i="2" s="1"/>
  <c r="G262" i="2"/>
  <c r="I262" i="2" s="1"/>
  <c r="H262" i="2" s="1"/>
  <c r="G263" i="2"/>
  <c r="I263" i="2" s="1"/>
  <c r="H263" i="2" s="1"/>
  <c r="G265" i="2"/>
  <c r="I265" i="2" s="1"/>
  <c r="H265" i="2" s="1"/>
  <c r="G266" i="2"/>
  <c r="I266" i="2" s="1"/>
  <c r="H266" i="2" s="1"/>
  <c r="G267" i="2"/>
  <c r="I267" i="2" s="1"/>
  <c r="H267" i="2" s="1"/>
  <c r="G268" i="2"/>
  <c r="I268" i="2" s="1"/>
  <c r="H268" i="2" s="1"/>
  <c r="G269" i="2"/>
  <c r="I269" i="2" s="1"/>
  <c r="H269" i="2" s="1"/>
  <c r="G270" i="2"/>
  <c r="I270" i="2" s="1"/>
  <c r="H270" i="2" s="1"/>
  <c r="G271" i="2"/>
  <c r="I271" i="2" s="1"/>
  <c r="H271" i="2" s="1"/>
  <c r="G272" i="2"/>
  <c r="I272" i="2" s="1"/>
  <c r="H272" i="2" s="1"/>
  <c r="G273" i="2"/>
  <c r="I273" i="2" s="1"/>
  <c r="H273" i="2" s="1"/>
  <c r="G274" i="2"/>
  <c r="I274" i="2" s="1"/>
  <c r="H274" i="2" s="1"/>
  <c r="G275" i="2"/>
  <c r="I275" i="2" s="1"/>
  <c r="H275" i="2" s="1"/>
  <c r="G276" i="2"/>
  <c r="I276" i="2" s="1"/>
  <c r="H276" i="2" s="1"/>
  <c r="G277" i="2"/>
  <c r="I277" i="2" s="1"/>
  <c r="H277" i="2" s="1"/>
  <c r="G278" i="2"/>
  <c r="I278" i="2" s="1"/>
  <c r="H278" i="2" s="1"/>
  <c r="G279" i="2"/>
  <c r="I279" i="2" s="1"/>
  <c r="H279" i="2" s="1"/>
  <c r="G280" i="2"/>
  <c r="I280" i="2" s="1"/>
  <c r="H280" i="2" s="1"/>
  <c r="G282" i="2"/>
  <c r="I282" i="2" s="1"/>
  <c r="H282" i="2" s="1"/>
  <c r="G283" i="2"/>
  <c r="I283" i="2" s="1"/>
  <c r="H283" i="2" s="1"/>
  <c r="G284" i="2"/>
  <c r="I284" i="2" s="1"/>
  <c r="H284" i="2" s="1"/>
  <c r="G285" i="2"/>
  <c r="I285" i="2" s="1"/>
  <c r="H285" i="2" s="1"/>
  <c r="G286" i="2"/>
  <c r="I286" i="2" s="1"/>
  <c r="H286" i="2" s="1"/>
  <c r="G287" i="2"/>
  <c r="I287" i="2" s="1"/>
  <c r="H287" i="2" s="1"/>
  <c r="G288" i="2"/>
  <c r="I288" i="2" s="1"/>
  <c r="H288" i="2" s="1"/>
  <c r="G289" i="2"/>
  <c r="I289" i="2" s="1"/>
  <c r="H289" i="2" s="1"/>
  <c r="G290" i="2"/>
  <c r="I290" i="2" s="1"/>
  <c r="H290" i="2" s="1"/>
  <c r="G291" i="2"/>
  <c r="I291" i="2" s="1"/>
  <c r="H291" i="2" s="1"/>
  <c r="G292" i="2"/>
  <c r="I292" i="2" s="1"/>
  <c r="H292" i="2" s="1"/>
  <c r="G293" i="2"/>
  <c r="I293" i="2" s="1"/>
  <c r="H293" i="2" s="1"/>
  <c r="G294" i="2"/>
  <c r="I294" i="2" s="1"/>
  <c r="H294" i="2" s="1"/>
  <c r="G295" i="2"/>
  <c r="I295" i="2" s="1"/>
  <c r="H295" i="2" s="1"/>
  <c r="G296" i="2"/>
  <c r="I296" i="2" s="1"/>
  <c r="H296" i="2" s="1"/>
  <c r="G297" i="2"/>
  <c r="I297" i="2" s="1"/>
  <c r="H297" i="2" s="1"/>
  <c r="G298" i="2"/>
  <c r="I298" i="2" s="1"/>
  <c r="H298" i="2" s="1"/>
  <c r="G299" i="2"/>
  <c r="I299" i="2" s="1"/>
  <c r="H299" i="2" s="1"/>
  <c r="G300" i="2"/>
  <c r="I300" i="2" s="1"/>
  <c r="H300" i="2" s="1"/>
  <c r="G301" i="2"/>
  <c r="I301" i="2" s="1"/>
  <c r="H301" i="2" s="1"/>
  <c r="G302" i="2"/>
  <c r="I302" i="2" s="1"/>
  <c r="H302" i="2" s="1"/>
  <c r="G303" i="2"/>
  <c r="I303" i="2" s="1"/>
  <c r="H303" i="2" s="1"/>
  <c r="G304" i="2"/>
  <c r="I304" i="2" s="1"/>
  <c r="H304" i="2" s="1"/>
  <c r="G305" i="2"/>
  <c r="I305" i="2" s="1"/>
  <c r="H305" i="2" s="1"/>
  <c r="G306" i="2"/>
  <c r="I306" i="2" s="1"/>
  <c r="H306" i="2" s="1"/>
  <c r="G307" i="2"/>
  <c r="I307" i="2" s="1"/>
  <c r="H307" i="2" s="1"/>
  <c r="G308" i="2"/>
  <c r="I308" i="2" s="1"/>
  <c r="H308" i="2" s="1"/>
  <c r="G309" i="2"/>
  <c r="I309" i="2" s="1"/>
  <c r="H309" i="2" s="1"/>
  <c r="G310" i="2"/>
  <c r="I310" i="2" s="1"/>
  <c r="H310" i="2" s="1"/>
  <c r="G311" i="2"/>
  <c r="I311" i="2" s="1"/>
  <c r="H311" i="2" s="1"/>
  <c r="G312" i="2"/>
  <c r="I312" i="2" s="1"/>
  <c r="H312" i="2" s="1"/>
  <c r="G313" i="2"/>
  <c r="I313" i="2" s="1"/>
  <c r="H313" i="2" s="1"/>
  <c r="G314" i="2"/>
  <c r="I314" i="2" s="1"/>
  <c r="H314" i="2" s="1"/>
  <c r="G315" i="2"/>
  <c r="I315" i="2" s="1"/>
  <c r="H315" i="2" s="1"/>
  <c r="G316" i="2"/>
  <c r="I316" i="2" s="1"/>
  <c r="H316" i="2" s="1"/>
  <c r="G317" i="2"/>
  <c r="I317" i="2" s="1"/>
  <c r="H317" i="2" s="1"/>
  <c r="G318" i="2"/>
  <c r="I318" i="2" s="1"/>
  <c r="H318" i="2" s="1"/>
  <c r="G319" i="2"/>
  <c r="I319" i="2" s="1"/>
  <c r="H319" i="2" s="1"/>
  <c r="G320" i="2"/>
  <c r="I320" i="2" s="1"/>
  <c r="H320" i="2" s="1"/>
  <c r="G321" i="2"/>
  <c r="I321" i="2" s="1"/>
  <c r="H321" i="2" s="1"/>
  <c r="G322" i="2"/>
  <c r="I322" i="2" s="1"/>
  <c r="H322" i="2" s="1"/>
  <c r="G323" i="2"/>
  <c r="I323" i="2" s="1"/>
  <c r="H323" i="2" s="1"/>
  <c r="G324" i="2"/>
  <c r="I324" i="2" s="1"/>
  <c r="H324" i="2" s="1"/>
  <c r="G325" i="2"/>
  <c r="I325" i="2" s="1"/>
  <c r="H325" i="2" s="1"/>
  <c r="G326" i="2"/>
  <c r="I326" i="2" s="1"/>
  <c r="H326" i="2" s="1"/>
  <c r="G327" i="2"/>
  <c r="I327" i="2" s="1"/>
  <c r="H327" i="2" s="1"/>
  <c r="G328" i="2"/>
  <c r="I328" i="2" s="1"/>
  <c r="H328" i="2" s="1"/>
  <c r="G329" i="2"/>
  <c r="I329" i="2" s="1"/>
  <c r="H329" i="2" s="1"/>
  <c r="G330" i="2"/>
  <c r="I330" i="2" s="1"/>
  <c r="H330" i="2" s="1"/>
  <c r="G331" i="2"/>
  <c r="I331" i="2" s="1"/>
  <c r="H331" i="2" s="1"/>
  <c r="G332" i="2"/>
  <c r="I332" i="2" s="1"/>
  <c r="H332" i="2" s="1"/>
  <c r="G333" i="2"/>
  <c r="I333" i="2" s="1"/>
  <c r="H333" i="2" s="1"/>
  <c r="G334" i="2"/>
  <c r="I334" i="2" s="1"/>
  <c r="H334" i="2" s="1"/>
  <c r="G335" i="2"/>
  <c r="I335" i="2" s="1"/>
  <c r="H335" i="2" s="1"/>
  <c r="G336" i="2"/>
  <c r="I336" i="2" s="1"/>
  <c r="H336" i="2" s="1"/>
  <c r="G337" i="2"/>
  <c r="I337" i="2" s="1"/>
  <c r="H337" i="2" s="1"/>
  <c r="G338" i="2"/>
  <c r="I338" i="2" s="1"/>
  <c r="H338" i="2" s="1"/>
  <c r="G339" i="2"/>
  <c r="I339" i="2" s="1"/>
  <c r="H339" i="2" s="1"/>
  <c r="G340" i="2"/>
  <c r="I340" i="2" s="1"/>
  <c r="H340" i="2" s="1"/>
  <c r="G341" i="2"/>
  <c r="I341" i="2" s="1"/>
  <c r="H341" i="2" s="1"/>
  <c r="G342" i="2"/>
  <c r="I342" i="2" s="1"/>
  <c r="H342" i="2" s="1"/>
  <c r="G343" i="2"/>
  <c r="I343" i="2" s="1"/>
  <c r="H343" i="2" s="1"/>
  <c r="G344" i="2"/>
  <c r="I344" i="2" s="1"/>
  <c r="H344" i="2" s="1"/>
  <c r="G345" i="2"/>
  <c r="I345" i="2" s="1"/>
  <c r="H345" i="2" s="1"/>
  <c r="G346" i="2"/>
  <c r="I346" i="2" s="1"/>
  <c r="H346" i="2" s="1"/>
  <c r="G347" i="2"/>
  <c r="I347" i="2" s="1"/>
  <c r="H347" i="2" s="1"/>
  <c r="G348" i="2"/>
  <c r="I348" i="2" s="1"/>
  <c r="H348" i="2" s="1"/>
  <c r="G349" i="2"/>
  <c r="I349" i="2" s="1"/>
  <c r="H349" i="2" s="1"/>
  <c r="G350" i="2"/>
  <c r="I350" i="2" s="1"/>
  <c r="H350" i="2" s="1"/>
  <c r="G368" i="2"/>
  <c r="I368" i="2" s="1"/>
  <c r="H368" i="2" s="1"/>
  <c r="G369" i="2"/>
  <c r="I369" i="2" s="1"/>
  <c r="H369" i="2" s="1"/>
  <c r="G371" i="2"/>
  <c r="I371" i="2" s="1"/>
  <c r="H371" i="2" s="1"/>
  <c r="G372" i="2"/>
  <c r="I372" i="2" s="1"/>
  <c r="H372" i="2" s="1"/>
  <c r="G373" i="2"/>
  <c r="I373" i="2" s="1"/>
  <c r="H373" i="2" s="1"/>
  <c r="G374" i="2"/>
  <c r="I374" i="2" s="1"/>
  <c r="H374" i="2" s="1"/>
  <c r="G375" i="2"/>
  <c r="I375" i="2" s="1"/>
  <c r="H375" i="2" s="1"/>
  <c r="G406" i="2"/>
  <c r="I406" i="2" s="1"/>
  <c r="H406" i="2" s="1"/>
  <c r="G429" i="2"/>
  <c r="I429" i="2" s="1"/>
  <c r="H429" i="2" s="1"/>
  <c r="G451" i="2"/>
  <c r="I451" i="2" s="1"/>
  <c r="H451" i="2" s="1"/>
  <c r="G453" i="2"/>
  <c r="I453" i="2" s="1"/>
  <c r="H453" i="2" s="1"/>
  <c r="G454" i="2"/>
  <c r="I454" i="2" s="1"/>
  <c r="H454" i="2" s="1"/>
  <c r="G455" i="2"/>
  <c r="I455" i="2" s="1"/>
  <c r="H455" i="2" s="1"/>
  <c r="G456" i="2"/>
  <c r="I456" i="2" s="1"/>
  <c r="H456" i="2" s="1"/>
  <c r="G457" i="2"/>
  <c r="I457" i="2" s="1"/>
  <c r="H457" i="2" s="1"/>
  <c r="G458" i="2"/>
  <c r="I458" i="2" s="1"/>
  <c r="H458" i="2" s="1"/>
  <c r="G459" i="2"/>
  <c r="I459" i="2" s="1"/>
  <c r="H459" i="2" s="1"/>
  <c r="G463" i="2"/>
  <c r="I463" i="2" s="1"/>
  <c r="H463" i="2" s="1"/>
  <c r="G464" i="2"/>
  <c r="I464" i="2" s="1"/>
  <c r="H464" i="2" s="1"/>
  <c r="G471" i="2"/>
  <c r="I471" i="2" s="1"/>
  <c r="H471" i="2" s="1"/>
  <c r="G472" i="2"/>
  <c r="I472" i="2" s="1"/>
  <c r="H472" i="2" s="1"/>
  <c r="G473" i="2"/>
  <c r="I473" i="2" s="1"/>
  <c r="H473" i="2" s="1"/>
  <c r="G474" i="2"/>
  <c r="I474" i="2" s="1"/>
  <c r="H474" i="2" s="1"/>
  <c r="G475" i="2"/>
  <c r="I475" i="2" s="1"/>
  <c r="H475" i="2" s="1"/>
  <c r="G477" i="2"/>
  <c r="I477" i="2" s="1"/>
  <c r="H477" i="2" s="1"/>
  <c r="G478" i="2"/>
  <c r="I478" i="2" s="1"/>
  <c r="H478" i="2" s="1"/>
  <c r="G479" i="2"/>
  <c r="I479" i="2" s="1"/>
  <c r="H479" i="2" s="1"/>
  <c r="G480" i="2"/>
  <c r="I480" i="2" s="1"/>
  <c r="H480" i="2" s="1"/>
  <c r="G482" i="2"/>
  <c r="I482" i="2" s="1"/>
  <c r="H482" i="2" s="1"/>
  <c r="G483" i="2"/>
  <c r="I483" i="2" s="1"/>
  <c r="H483" i="2" s="1"/>
  <c r="G484" i="2"/>
  <c r="I484" i="2" s="1"/>
  <c r="H484" i="2" s="1"/>
  <c r="G487" i="2"/>
  <c r="I487" i="2" s="1"/>
  <c r="H487" i="2" s="1"/>
  <c r="G488" i="2"/>
  <c r="I488" i="2" s="1"/>
  <c r="H488" i="2" s="1"/>
  <c r="G490" i="2"/>
  <c r="I490" i="2" s="1"/>
  <c r="H490" i="2" s="1"/>
  <c r="G491" i="2"/>
  <c r="I491" i="2" s="1"/>
  <c r="H491" i="2" s="1"/>
  <c r="G492" i="2"/>
  <c r="I492" i="2" s="1"/>
  <c r="H492" i="2" s="1"/>
  <c r="G494" i="2"/>
  <c r="I494" i="2" s="1"/>
  <c r="H494" i="2" s="1"/>
  <c r="G495" i="2"/>
  <c r="I495" i="2" s="1"/>
  <c r="H495" i="2" s="1"/>
  <c r="G496" i="2"/>
  <c r="I496" i="2" s="1"/>
  <c r="H496" i="2" s="1"/>
  <c r="G497" i="2"/>
  <c r="I497" i="2" s="1"/>
  <c r="H497" i="2" s="1"/>
  <c r="G498" i="2"/>
  <c r="I498" i="2" s="1"/>
  <c r="H498" i="2" s="1"/>
  <c r="G499" i="2"/>
  <c r="I499" i="2" s="1"/>
  <c r="H499" i="2" s="1"/>
  <c r="G500" i="2"/>
  <c r="I500" i="2" s="1"/>
  <c r="H500" i="2" s="1"/>
  <c r="G502" i="2"/>
  <c r="I502" i="2" s="1"/>
  <c r="H502" i="2" s="1"/>
  <c r="G503" i="2"/>
  <c r="I503" i="2" s="1"/>
  <c r="H503" i="2" s="1"/>
  <c r="G504" i="2"/>
  <c r="I504" i="2" s="1"/>
  <c r="H504" i="2" s="1"/>
  <c r="G505" i="2"/>
  <c r="I505" i="2" s="1"/>
  <c r="H505" i="2" s="1"/>
  <c r="G506" i="2"/>
  <c r="I506" i="2" s="1"/>
  <c r="H506" i="2" s="1"/>
  <c r="G507" i="2"/>
  <c r="I507" i="2" s="1"/>
  <c r="H507" i="2" s="1"/>
  <c r="G508" i="2"/>
  <c r="I508" i="2" s="1"/>
  <c r="H508" i="2" s="1"/>
  <c r="G509" i="2"/>
  <c r="I509" i="2" s="1"/>
  <c r="H509" i="2" s="1"/>
  <c r="G510" i="2"/>
  <c r="I510" i="2" s="1"/>
  <c r="H510" i="2" s="1"/>
  <c r="G511" i="2"/>
  <c r="I511" i="2" s="1"/>
  <c r="H511" i="2" s="1"/>
  <c r="G514" i="2"/>
  <c r="I514" i="2" s="1"/>
  <c r="H514" i="2" s="1"/>
  <c r="G515" i="2"/>
  <c r="I515" i="2" s="1"/>
  <c r="H515" i="2" s="1"/>
  <c r="G516" i="2"/>
  <c r="I516" i="2" s="1"/>
  <c r="H516" i="2" s="1"/>
  <c r="G517" i="2"/>
  <c r="I517" i="2" s="1"/>
  <c r="H517" i="2" s="1"/>
  <c r="G518" i="2"/>
  <c r="I518" i="2" s="1"/>
  <c r="H518" i="2" s="1"/>
  <c r="G519" i="2"/>
  <c r="I519" i="2" s="1"/>
  <c r="H519" i="2" s="1"/>
  <c r="G520" i="2"/>
  <c r="I520" i="2" s="1"/>
  <c r="H520" i="2" s="1"/>
  <c r="G521" i="2"/>
  <c r="I521" i="2" s="1"/>
  <c r="H521" i="2" s="1"/>
  <c r="G523" i="2"/>
  <c r="I523" i="2" s="1"/>
  <c r="H523" i="2" s="1"/>
  <c r="G524" i="2"/>
  <c r="I524" i="2" s="1"/>
  <c r="H524" i="2" s="1"/>
  <c r="G525" i="2"/>
  <c r="I525" i="2" s="1"/>
  <c r="H525" i="2" s="1"/>
  <c r="G526" i="2"/>
  <c r="I526" i="2" s="1"/>
  <c r="H526" i="2" s="1"/>
  <c r="G527" i="2"/>
  <c r="I527" i="2" s="1"/>
  <c r="H527" i="2" s="1"/>
  <c r="G528" i="2"/>
  <c r="I528" i="2" s="1"/>
  <c r="H528" i="2" s="1"/>
  <c r="G529" i="2"/>
  <c r="I529" i="2" s="1"/>
  <c r="H529" i="2" s="1"/>
  <c r="G530" i="2"/>
  <c r="I530" i="2" s="1"/>
  <c r="H530" i="2" s="1"/>
  <c r="G531" i="2"/>
  <c r="I531" i="2" s="1"/>
  <c r="H531" i="2" s="1"/>
  <c r="G532" i="2"/>
  <c r="I532" i="2" s="1"/>
  <c r="H532" i="2" s="1"/>
  <c r="G533" i="2"/>
  <c r="I533" i="2" s="1"/>
  <c r="H533" i="2" s="1"/>
  <c r="G534" i="2"/>
  <c r="I534" i="2" s="1"/>
  <c r="H534" i="2" s="1"/>
  <c r="G535" i="2"/>
  <c r="I535" i="2" s="1"/>
  <c r="H535" i="2" s="1"/>
  <c r="G536" i="2"/>
  <c r="I536" i="2" s="1"/>
  <c r="H536" i="2" s="1"/>
  <c r="G537" i="2"/>
  <c r="I537" i="2" s="1"/>
  <c r="H537" i="2" s="1"/>
  <c r="G538" i="2"/>
  <c r="I538" i="2" s="1"/>
  <c r="H538" i="2" s="1"/>
  <c r="G540" i="2"/>
  <c r="I540" i="2" s="1"/>
  <c r="H540" i="2" s="1"/>
  <c r="G541" i="2"/>
  <c r="I541" i="2" s="1"/>
  <c r="H541" i="2" s="1"/>
  <c r="G542" i="2"/>
  <c r="I542" i="2" s="1"/>
  <c r="H542" i="2" s="1"/>
  <c r="G555" i="2"/>
  <c r="I555" i="2" s="1"/>
  <c r="H555" i="2" s="1"/>
  <c r="G558" i="2"/>
  <c r="I558" i="2" s="1"/>
  <c r="H558" i="2" s="1"/>
  <c r="G559" i="2"/>
  <c r="I559" i="2" s="1"/>
  <c r="H559" i="2" s="1"/>
  <c r="G560" i="2"/>
  <c r="I560" i="2" s="1"/>
  <c r="H560" i="2" s="1"/>
  <c r="G561" i="2"/>
  <c r="I561" i="2" s="1"/>
  <c r="H561" i="2" s="1"/>
  <c r="G563" i="2"/>
  <c r="I563" i="2" s="1"/>
  <c r="H563" i="2" s="1"/>
  <c r="G564" i="2"/>
  <c r="I564" i="2" s="1"/>
  <c r="H564" i="2" s="1"/>
  <c r="G565" i="2"/>
  <c r="I565" i="2" s="1"/>
  <c r="H565" i="2" s="1"/>
  <c r="G566" i="2"/>
  <c r="I566" i="2" s="1"/>
  <c r="H566" i="2" s="1"/>
  <c r="G567" i="2"/>
  <c r="I567" i="2" s="1"/>
  <c r="H567" i="2" s="1"/>
  <c r="G568" i="2"/>
  <c r="I568" i="2" s="1"/>
  <c r="H568" i="2" s="1"/>
  <c r="G569" i="2"/>
  <c r="I569" i="2" s="1"/>
  <c r="H569" i="2" s="1"/>
  <c r="G570" i="2"/>
  <c r="I570" i="2" s="1"/>
  <c r="H570" i="2" s="1"/>
  <c r="G572" i="2"/>
  <c r="I572" i="2" s="1"/>
  <c r="H572" i="2" s="1"/>
  <c r="G573" i="2"/>
  <c r="I573" i="2" s="1"/>
  <c r="H573" i="2" s="1"/>
  <c r="G576" i="2"/>
  <c r="I576" i="2" s="1"/>
  <c r="H576" i="2" s="1"/>
  <c r="G577" i="2"/>
  <c r="I577" i="2" s="1"/>
  <c r="H577" i="2" s="1"/>
  <c r="G578" i="2"/>
  <c r="I578" i="2" s="1"/>
  <c r="H578" i="2" s="1"/>
  <c r="G580" i="2"/>
  <c r="I580" i="2" s="1"/>
  <c r="H580" i="2" s="1"/>
  <c r="G581" i="2"/>
  <c r="I581" i="2" s="1"/>
  <c r="H581" i="2" s="1"/>
  <c r="G582" i="2"/>
  <c r="I582" i="2" s="1"/>
  <c r="H582" i="2" s="1"/>
  <c r="G583" i="2"/>
  <c r="I583" i="2" s="1"/>
  <c r="H583" i="2" s="1"/>
  <c r="G586" i="2"/>
  <c r="I586" i="2" s="1"/>
  <c r="H586" i="2" s="1"/>
  <c r="G587" i="2"/>
  <c r="I587" i="2" s="1"/>
  <c r="H587" i="2" s="1"/>
  <c r="G588" i="2"/>
  <c r="I588" i="2" s="1"/>
  <c r="H588" i="2" s="1"/>
  <c r="G589" i="2"/>
  <c r="I589" i="2" s="1"/>
  <c r="H589" i="2" s="1"/>
  <c r="G590" i="2"/>
  <c r="I590" i="2" s="1"/>
  <c r="H590" i="2" s="1"/>
  <c r="G591" i="2"/>
  <c r="I591" i="2" s="1"/>
  <c r="H591" i="2" s="1"/>
  <c r="G595" i="2"/>
  <c r="I595" i="2" s="1"/>
  <c r="H595" i="2" s="1"/>
  <c r="G596" i="2"/>
  <c r="I596" i="2" s="1"/>
  <c r="H596" i="2" s="1"/>
  <c r="G599" i="2"/>
  <c r="I599" i="2" s="1"/>
  <c r="H599" i="2" s="1"/>
  <c r="G600" i="2"/>
  <c r="I600" i="2" s="1"/>
  <c r="H600" i="2" s="1"/>
  <c r="G602" i="2"/>
  <c r="I602" i="2" s="1"/>
  <c r="H602" i="2" s="1"/>
  <c r="G603" i="2"/>
  <c r="I603" i="2" s="1"/>
  <c r="H603" i="2" s="1"/>
  <c r="G604" i="2"/>
  <c r="I604" i="2" s="1"/>
  <c r="H604" i="2" s="1"/>
  <c r="G606" i="2"/>
  <c r="I606" i="2" s="1"/>
  <c r="H606" i="2" s="1"/>
  <c r="G607" i="2"/>
  <c r="I607" i="2" s="1"/>
  <c r="H607" i="2" s="1"/>
  <c r="G609" i="2"/>
  <c r="I609" i="2" s="1"/>
  <c r="H609" i="2" s="1"/>
  <c r="G610" i="2"/>
  <c r="I610" i="2" s="1"/>
  <c r="H610" i="2" s="1"/>
  <c r="G612" i="2"/>
  <c r="I612" i="2" s="1"/>
  <c r="H612" i="2" s="1"/>
  <c r="G613" i="2"/>
  <c r="I613" i="2" s="1"/>
  <c r="H613" i="2" s="1"/>
  <c r="G617" i="2"/>
  <c r="I617" i="2" s="1"/>
  <c r="H617" i="2" s="1"/>
  <c r="G618" i="2"/>
  <c r="I618" i="2" s="1"/>
  <c r="H618" i="2" s="1"/>
  <c r="G619" i="2"/>
  <c r="I619" i="2" s="1"/>
  <c r="H619" i="2" s="1"/>
  <c r="G620" i="2"/>
  <c r="I620" i="2" s="1"/>
  <c r="H620" i="2" s="1"/>
  <c r="G621" i="2"/>
  <c r="I621" i="2" s="1"/>
  <c r="H621" i="2" s="1"/>
  <c r="G622" i="2"/>
  <c r="I622" i="2" s="1"/>
  <c r="H622" i="2" s="1"/>
  <c r="G623" i="2"/>
  <c r="I623" i="2" s="1"/>
  <c r="H623" i="2" s="1"/>
  <c r="G624" i="2"/>
  <c r="I624" i="2" s="1"/>
  <c r="H624" i="2" s="1"/>
  <c r="G625" i="2"/>
  <c r="I625" i="2" s="1"/>
  <c r="H625" i="2" s="1"/>
  <c r="G626" i="2"/>
  <c r="I626" i="2" s="1"/>
  <c r="H626" i="2" s="1"/>
  <c r="G627" i="2"/>
  <c r="I627" i="2" s="1"/>
  <c r="H627" i="2" s="1"/>
  <c r="G628" i="2"/>
  <c r="I628" i="2" s="1"/>
  <c r="H628" i="2" s="1"/>
  <c r="G629" i="2"/>
  <c r="I629" i="2" s="1"/>
  <c r="H629" i="2" s="1"/>
  <c r="G630" i="2"/>
  <c r="I630" i="2" s="1"/>
  <c r="H630" i="2" s="1"/>
  <c r="G631" i="2"/>
  <c r="I631" i="2" s="1"/>
  <c r="H631" i="2" s="1"/>
  <c r="G632" i="2"/>
  <c r="I632" i="2" s="1"/>
  <c r="H632" i="2" s="1"/>
  <c r="G634" i="2"/>
  <c r="I634" i="2" s="1"/>
  <c r="H634" i="2" s="1"/>
  <c r="G635" i="2"/>
  <c r="I635" i="2" s="1"/>
  <c r="H635" i="2" s="1"/>
  <c r="G636" i="2"/>
  <c r="I636" i="2" s="1"/>
  <c r="H636" i="2" s="1"/>
  <c r="G637" i="2"/>
  <c r="I637" i="2" s="1"/>
  <c r="H637" i="2" s="1"/>
  <c r="G638" i="2"/>
  <c r="I638" i="2" s="1"/>
  <c r="H638" i="2" s="1"/>
  <c r="G639" i="2"/>
  <c r="I639" i="2" s="1"/>
  <c r="H639" i="2" s="1"/>
  <c r="G640" i="2"/>
  <c r="I640" i="2" s="1"/>
  <c r="H640" i="2" s="1"/>
  <c r="G641" i="2"/>
  <c r="I641" i="2" s="1"/>
  <c r="H641" i="2" s="1"/>
  <c r="G644" i="2"/>
  <c r="I644" i="2" s="1"/>
  <c r="H644" i="2" s="1"/>
  <c r="G645" i="2"/>
  <c r="I645" i="2" s="1"/>
  <c r="H645" i="2" s="1"/>
  <c r="G646" i="2"/>
  <c r="I646" i="2" s="1"/>
  <c r="H646" i="2" s="1"/>
  <c r="G647" i="2"/>
  <c r="I647" i="2" s="1"/>
  <c r="H647" i="2" s="1"/>
  <c r="G648" i="2"/>
  <c r="I648" i="2" s="1"/>
  <c r="H648" i="2" s="1"/>
  <c r="G649" i="2"/>
  <c r="I649" i="2" s="1"/>
  <c r="H649" i="2" s="1"/>
  <c r="G650" i="2"/>
  <c r="I650" i="2" s="1"/>
  <c r="H650" i="2" s="1"/>
  <c r="G652" i="2"/>
  <c r="I652" i="2" s="1"/>
  <c r="H652" i="2" s="1"/>
  <c r="G653" i="2"/>
  <c r="I653" i="2" s="1"/>
  <c r="H653" i="2" s="1"/>
  <c r="G654" i="2"/>
  <c r="I654" i="2" s="1"/>
  <c r="H654" i="2" s="1"/>
  <c r="G655" i="2"/>
  <c r="I655" i="2" s="1"/>
  <c r="H655" i="2" s="1"/>
  <c r="G656" i="2"/>
  <c r="I656" i="2" s="1"/>
  <c r="H656" i="2" s="1"/>
  <c r="G657" i="2"/>
  <c r="I657" i="2" s="1"/>
  <c r="H657" i="2" s="1"/>
  <c r="G659" i="2"/>
  <c r="I659" i="2" s="1"/>
  <c r="H659" i="2" s="1"/>
  <c r="G660" i="2"/>
  <c r="I660" i="2" s="1"/>
  <c r="H660" i="2" s="1"/>
  <c r="G661" i="2"/>
  <c r="I661" i="2" s="1"/>
  <c r="H661" i="2" s="1"/>
  <c r="G662" i="2"/>
  <c r="I662" i="2" s="1"/>
  <c r="H662" i="2" s="1"/>
  <c r="G663" i="2"/>
  <c r="I663" i="2" s="1"/>
  <c r="H663" i="2" s="1"/>
  <c r="G664" i="2"/>
  <c r="I664" i="2" s="1"/>
  <c r="H664" i="2" s="1"/>
  <c r="G671" i="2"/>
  <c r="I671" i="2" s="1"/>
  <c r="H671" i="2" s="1"/>
  <c r="G672" i="2"/>
  <c r="I672" i="2" s="1"/>
  <c r="H672" i="2" s="1"/>
  <c r="G673" i="2"/>
  <c r="I673" i="2" s="1"/>
  <c r="H673" i="2" s="1"/>
  <c r="G674" i="2"/>
  <c r="I674" i="2" s="1"/>
  <c r="H674" i="2" s="1"/>
  <c r="G676" i="2"/>
  <c r="I676" i="2" s="1"/>
  <c r="H676" i="2" s="1"/>
  <c r="G677" i="2"/>
  <c r="I677" i="2" s="1"/>
  <c r="H677" i="2" s="1"/>
  <c r="G678" i="2"/>
  <c r="I678" i="2" s="1"/>
  <c r="H678" i="2" s="1"/>
  <c r="G679" i="2"/>
  <c r="I679" i="2" s="1"/>
  <c r="H679" i="2" s="1"/>
  <c r="G682" i="2"/>
  <c r="I682" i="2" s="1"/>
  <c r="H682" i="2" s="1"/>
  <c r="G683" i="2"/>
  <c r="I683" i="2" s="1"/>
  <c r="H683" i="2" s="1"/>
  <c r="G686" i="2"/>
  <c r="I686" i="2" s="1"/>
  <c r="H686" i="2" s="1"/>
  <c r="G687" i="2"/>
  <c r="I687" i="2" s="1"/>
  <c r="H687" i="2" s="1"/>
  <c r="G688" i="2"/>
  <c r="I688" i="2" s="1"/>
  <c r="H688" i="2" s="1"/>
  <c r="G689" i="2"/>
  <c r="I689" i="2" s="1"/>
  <c r="H689" i="2" s="1"/>
  <c r="G690" i="2"/>
  <c r="I690" i="2" s="1"/>
  <c r="H690" i="2" s="1"/>
  <c r="D2" i="2"/>
  <c r="K2" i="2" s="1"/>
  <c r="D3" i="2"/>
  <c r="K3" i="2" s="1"/>
  <c r="D4" i="2"/>
  <c r="K4" i="2" s="1"/>
  <c r="D5" i="2"/>
  <c r="K5" i="2" s="1"/>
  <c r="D6" i="2"/>
  <c r="K6" i="2" s="1"/>
  <c r="D7" i="2"/>
  <c r="K7" i="2" s="1"/>
  <c r="D8" i="2"/>
  <c r="K8" i="2" s="1"/>
  <c r="D9" i="2"/>
  <c r="K9" i="2" s="1"/>
  <c r="D10" i="2"/>
  <c r="K10" i="2" s="1"/>
  <c r="D11" i="2"/>
  <c r="K11" i="2" s="1"/>
  <c r="D12" i="2"/>
  <c r="K12" i="2" s="1"/>
  <c r="D13" i="2"/>
  <c r="K13" i="2" s="1"/>
  <c r="D14" i="2"/>
  <c r="K14" i="2" s="1"/>
  <c r="D15" i="2"/>
  <c r="K15" i="2" s="1"/>
  <c r="D16" i="2"/>
  <c r="K16" i="2" s="1"/>
  <c r="D17" i="2"/>
  <c r="K17" i="2" s="1"/>
  <c r="D18" i="2"/>
  <c r="K18" i="2" s="1"/>
  <c r="D19" i="2"/>
  <c r="K19" i="2" s="1"/>
  <c r="D20" i="2"/>
  <c r="K20" i="2" s="1"/>
  <c r="D21" i="2"/>
  <c r="K21" i="2" s="1"/>
  <c r="D22" i="2"/>
  <c r="K22" i="2" s="1"/>
  <c r="D23" i="2"/>
  <c r="K23" i="2" s="1"/>
  <c r="D24" i="2"/>
  <c r="K24" i="2" s="1"/>
  <c r="D25" i="2"/>
  <c r="K25" i="2" s="1"/>
  <c r="D26" i="2"/>
  <c r="K26" i="2" s="1"/>
  <c r="D27" i="2"/>
  <c r="K27" i="2" s="1"/>
  <c r="D28" i="2"/>
  <c r="K28" i="2" s="1"/>
  <c r="D29" i="2"/>
  <c r="K29" i="2" s="1"/>
  <c r="D30" i="2"/>
  <c r="K30" i="2" s="1"/>
  <c r="D31" i="2"/>
  <c r="K31" i="2" s="1"/>
  <c r="D32" i="2"/>
  <c r="K32" i="2" s="1"/>
  <c r="D33" i="2"/>
  <c r="K33" i="2" s="1"/>
  <c r="D34" i="2"/>
  <c r="K34" i="2" s="1"/>
  <c r="D35" i="2"/>
  <c r="K35" i="2" s="1"/>
  <c r="D36" i="2"/>
  <c r="K36" i="2" s="1"/>
  <c r="D37" i="2"/>
  <c r="K37" i="2" s="1"/>
  <c r="D38" i="2"/>
  <c r="K38" i="2" s="1"/>
  <c r="D39" i="2"/>
  <c r="K39" i="2" s="1"/>
  <c r="D40" i="2"/>
  <c r="K40" i="2" s="1"/>
  <c r="D41" i="2"/>
  <c r="K41" i="2" s="1"/>
  <c r="D42" i="2"/>
  <c r="K42" i="2" s="1"/>
  <c r="D43" i="2"/>
  <c r="K43" i="2" s="1"/>
  <c r="D44" i="2"/>
  <c r="K44" i="2" s="1"/>
  <c r="D45" i="2"/>
  <c r="K45" i="2" s="1"/>
  <c r="D46" i="2"/>
  <c r="K46" i="2" s="1"/>
  <c r="D47" i="2"/>
  <c r="K47" i="2" s="1"/>
  <c r="D48" i="2"/>
  <c r="K48" i="2" s="1"/>
  <c r="D49" i="2"/>
  <c r="K49" i="2" s="1"/>
  <c r="D50" i="2"/>
  <c r="K50" i="2" s="1"/>
  <c r="D51" i="2"/>
  <c r="K51" i="2" s="1"/>
  <c r="D52" i="2"/>
  <c r="K52" i="2" s="1"/>
  <c r="D53" i="2"/>
  <c r="K53" i="2" s="1"/>
  <c r="D54" i="2"/>
  <c r="K54" i="2" s="1"/>
  <c r="D55" i="2"/>
  <c r="K55" i="2" s="1"/>
  <c r="D56" i="2"/>
  <c r="K56" i="2" s="1"/>
  <c r="D57" i="2"/>
  <c r="K57" i="2" s="1"/>
  <c r="D58" i="2"/>
  <c r="K58" i="2" s="1"/>
  <c r="D59" i="2"/>
  <c r="K59" i="2" s="1"/>
  <c r="D60" i="2"/>
  <c r="K60" i="2" s="1"/>
  <c r="D61" i="2"/>
  <c r="K61" i="2" s="1"/>
  <c r="D62" i="2"/>
  <c r="K62" i="2" s="1"/>
  <c r="D63" i="2"/>
  <c r="K63" i="2" s="1"/>
  <c r="D64" i="2"/>
  <c r="K64" i="2" s="1"/>
  <c r="D65" i="2"/>
  <c r="K65" i="2" s="1"/>
  <c r="D66" i="2"/>
  <c r="K66" i="2" s="1"/>
  <c r="D67" i="2"/>
  <c r="K67" i="2" s="1"/>
  <c r="D68" i="2"/>
  <c r="K68" i="2" s="1"/>
  <c r="D69" i="2"/>
  <c r="K69" i="2" s="1"/>
  <c r="D70" i="2"/>
  <c r="K70" i="2" s="1"/>
  <c r="D71" i="2"/>
  <c r="K71" i="2" s="1"/>
  <c r="D72" i="2"/>
  <c r="K72" i="2" s="1"/>
  <c r="D73" i="2"/>
  <c r="K73" i="2" s="1"/>
  <c r="D74" i="2"/>
  <c r="K74" i="2" s="1"/>
  <c r="D75" i="2"/>
  <c r="K75" i="2" s="1"/>
  <c r="D76" i="2"/>
  <c r="K76" i="2" s="1"/>
  <c r="D77" i="2"/>
  <c r="K77" i="2" s="1"/>
  <c r="D78" i="2"/>
  <c r="K78" i="2" s="1"/>
  <c r="D79" i="2"/>
  <c r="K79" i="2" s="1"/>
  <c r="D80" i="2"/>
  <c r="K80" i="2" s="1"/>
  <c r="D81" i="2"/>
  <c r="K81" i="2" s="1"/>
  <c r="D82" i="2"/>
  <c r="K82" i="2" s="1"/>
  <c r="D83" i="2"/>
  <c r="K83" i="2" s="1"/>
  <c r="D84" i="2"/>
  <c r="K84" i="2" s="1"/>
  <c r="D85" i="2"/>
  <c r="K85" i="2" s="1"/>
  <c r="D86" i="2"/>
  <c r="K86" i="2" s="1"/>
  <c r="D87" i="2"/>
  <c r="K87" i="2" s="1"/>
  <c r="D88" i="2"/>
  <c r="K88" i="2" s="1"/>
  <c r="D89" i="2"/>
  <c r="K89" i="2" s="1"/>
  <c r="D90" i="2"/>
  <c r="K90" i="2" s="1"/>
  <c r="D91" i="2"/>
  <c r="K91" i="2" s="1"/>
  <c r="D92" i="2"/>
  <c r="K92" i="2" s="1"/>
  <c r="D93" i="2"/>
  <c r="K93" i="2" s="1"/>
  <c r="D94" i="2"/>
  <c r="K94" i="2" s="1"/>
  <c r="D95" i="2"/>
  <c r="K95" i="2" s="1"/>
  <c r="D96" i="2"/>
  <c r="K96" i="2" s="1"/>
  <c r="D97" i="2"/>
  <c r="K97" i="2" s="1"/>
  <c r="D98" i="2"/>
  <c r="K98" i="2" s="1"/>
  <c r="D99" i="2"/>
  <c r="K99" i="2" s="1"/>
  <c r="D100" i="2"/>
  <c r="K100" i="2" s="1"/>
  <c r="D101" i="2"/>
  <c r="K101" i="2" s="1"/>
  <c r="D102" i="2"/>
  <c r="K102" i="2" s="1"/>
  <c r="D103" i="2"/>
  <c r="K103" i="2" s="1"/>
  <c r="D104" i="2"/>
  <c r="K104" i="2" s="1"/>
  <c r="D105" i="2"/>
  <c r="K105" i="2" s="1"/>
  <c r="D106" i="2"/>
  <c r="K106" i="2" s="1"/>
  <c r="D107" i="2"/>
  <c r="K107" i="2" s="1"/>
  <c r="D108" i="2"/>
  <c r="K108" i="2" s="1"/>
  <c r="D109" i="2"/>
  <c r="K109" i="2" s="1"/>
  <c r="D110" i="2"/>
  <c r="K110" i="2" s="1"/>
  <c r="D111" i="2"/>
  <c r="K111" i="2" s="1"/>
  <c r="D112" i="2"/>
  <c r="K112" i="2" s="1"/>
  <c r="D113" i="2"/>
  <c r="K113" i="2" s="1"/>
  <c r="D114" i="2"/>
  <c r="K114" i="2" s="1"/>
  <c r="D115" i="2"/>
  <c r="K115" i="2" s="1"/>
  <c r="D116" i="2"/>
  <c r="K116" i="2" s="1"/>
  <c r="D117" i="2"/>
  <c r="K117" i="2" s="1"/>
  <c r="D118" i="2"/>
  <c r="K118" i="2" s="1"/>
  <c r="D119" i="2"/>
  <c r="K119" i="2" s="1"/>
  <c r="D120" i="2"/>
  <c r="K120" i="2" s="1"/>
  <c r="D121" i="2"/>
  <c r="K121" i="2" s="1"/>
  <c r="D122" i="2"/>
  <c r="K122" i="2" s="1"/>
  <c r="D123" i="2"/>
  <c r="K123" i="2" s="1"/>
  <c r="D124" i="2"/>
  <c r="K124" i="2" s="1"/>
  <c r="D125" i="2"/>
  <c r="K125" i="2" s="1"/>
  <c r="D126" i="2"/>
  <c r="K126" i="2" s="1"/>
  <c r="D127" i="2"/>
  <c r="K127" i="2" s="1"/>
  <c r="D128" i="2"/>
  <c r="K128" i="2" s="1"/>
  <c r="D129" i="2"/>
  <c r="K129" i="2" s="1"/>
  <c r="D130" i="2"/>
  <c r="K130" i="2" s="1"/>
  <c r="D131" i="2"/>
  <c r="K131" i="2" s="1"/>
  <c r="D132" i="2"/>
  <c r="K132" i="2" s="1"/>
  <c r="D133" i="2"/>
  <c r="K133" i="2" s="1"/>
  <c r="D134" i="2"/>
  <c r="K134" i="2" s="1"/>
  <c r="D135" i="2"/>
  <c r="K135" i="2" s="1"/>
  <c r="D136" i="2"/>
  <c r="K136" i="2" s="1"/>
  <c r="D137" i="2"/>
  <c r="K137" i="2" s="1"/>
  <c r="D138" i="2"/>
  <c r="K138" i="2" s="1"/>
  <c r="D139" i="2"/>
  <c r="K139" i="2" s="1"/>
  <c r="D140" i="2"/>
  <c r="K140" i="2" s="1"/>
  <c r="D141" i="2"/>
  <c r="K141" i="2" s="1"/>
  <c r="D142" i="2"/>
  <c r="K142" i="2" s="1"/>
  <c r="D143" i="2"/>
  <c r="K143" i="2" s="1"/>
  <c r="D144" i="2"/>
  <c r="K144" i="2" s="1"/>
  <c r="D145" i="2"/>
  <c r="K145" i="2" s="1"/>
  <c r="D146" i="2"/>
  <c r="K146" i="2" s="1"/>
  <c r="D147" i="2"/>
  <c r="K147" i="2" s="1"/>
  <c r="D148" i="2"/>
  <c r="K148" i="2" s="1"/>
  <c r="D149" i="2"/>
  <c r="K149" i="2" s="1"/>
  <c r="D150" i="2"/>
  <c r="K150" i="2" s="1"/>
  <c r="D151" i="2"/>
  <c r="K151" i="2" s="1"/>
  <c r="D152" i="2"/>
  <c r="K152" i="2" s="1"/>
  <c r="D153" i="2"/>
  <c r="K153" i="2" s="1"/>
  <c r="D154" i="2"/>
  <c r="K154" i="2" s="1"/>
  <c r="D155" i="2"/>
  <c r="K155" i="2" s="1"/>
  <c r="D156" i="2"/>
  <c r="K156" i="2" s="1"/>
  <c r="D157" i="2"/>
  <c r="K157" i="2" s="1"/>
  <c r="D158" i="2"/>
  <c r="K158" i="2" s="1"/>
  <c r="D159" i="2"/>
  <c r="K159" i="2" s="1"/>
  <c r="D160" i="2"/>
  <c r="K160" i="2" s="1"/>
  <c r="D161" i="2"/>
  <c r="K161" i="2" s="1"/>
  <c r="D162" i="2"/>
  <c r="K162" i="2" s="1"/>
  <c r="D163" i="2"/>
  <c r="K163" i="2" s="1"/>
  <c r="D164" i="2"/>
  <c r="K164" i="2" s="1"/>
  <c r="D165" i="2"/>
  <c r="K165" i="2" s="1"/>
  <c r="D166" i="2"/>
  <c r="K166" i="2" s="1"/>
  <c r="D167" i="2"/>
  <c r="K167" i="2" s="1"/>
  <c r="D168" i="2"/>
  <c r="K168" i="2" s="1"/>
  <c r="D169" i="2"/>
  <c r="K169" i="2" s="1"/>
  <c r="D170" i="2"/>
  <c r="K170" i="2" s="1"/>
  <c r="D171" i="2"/>
  <c r="K171" i="2" s="1"/>
  <c r="D172" i="2"/>
  <c r="K172" i="2" s="1"/>
  <c r="D173" i="2"/>
  <c r="K173" i="2" s="1"/>
  <c r="D174" i="2"/>
  <c r="K174" i="2" s="1"/>
  <c r="D175" i="2"/>
  <c r="K175" i="2" s="1"/>
  <c r="D176" i="2"/>
  <c r="K176" i="2" s="1"/>
  <c r="D177" i="2"/>
  <c r="K177" i="2" s="1"/>
  <c r="D178" i="2"/>
  <c r="K178" i="2" s="1"/>
  <c r="D179" i="2"/>
  <c r="K179" i="2" s="1"/>
  <c r="D180" i="2"/>
  <c r="K180" i="2" s="1"/>
  <c r="D181" i="2"/>
  <c r="K181" i="2" s="1"/>
  <c r="D182" i="2"/>
  <c r="K182" i="2" s="1"/>
  <c r="D183" i="2"/>
  <c r="K183" i="2" s="1"/>
  <c r="D184" i="2"/>
  <c r="K184" i="2" s="1"/>
  <c r="D185" i="2"/>
  <c r="K185" i="2" s="1"/>
  <c r="D186" i="2"/>
  <c r="K186" i="2" s="1"/>
  <c r="D187" i="2"/>
  <c r="K187" i="2" s="1"/>
  <c r="D188" i="2"/>
  <c r="K188" i="2" s="1"/>
  <c r="D189" i="2"/>
  <c r="K189" i="2" s="1"/>
  <c r="D190" i="2"/>
  <c r="K190" i="2" s="1"/>
  <c r="D191" i="2"/>
  <c r="K191" i="2" s="1"/>
  <c r="D192" i="2"/>
  <c r="K192" i="2" s="1"/>
  <c r="D193" i="2"/>
  <c r="K193" i="2" s="1"/>
  <c r="D194" i="2"/>
  <c r="K194" i="2" s="1"/>
  <c r="D195" i="2"/>
  <c r="K195" i="2" s="1"/>
  <c r="D196" i="2"/>
  <c r="K196" i="2" s="1"/>
  <c r="D197" i="2"/>
  <c r="K197" i="2" s="1"/>
  <c r="D198" i="2"/>
  <c r="K198" i="2" s="1"/>
  <c r="D199" i="2"/>
  <c r="K199" i="2" s="1"/>
  <c r="D200" i="2"/>
  <c r="K200" i="2" s="1"/>
  <c r="D201" i="2"/>
  <c r="K201" i="2" s="1"/>
  <c r="D202" i="2"/>
  <c r="K202" i="2" s="1"/>
  <c r="D203" i="2"/>
  <c r="K203" i="2" s="1"/>
  <c r="D204" i="2"/>
  <c r="K204" i="2" s="1"/>
  <c r="D205" i="2"/>
  <c r="K205" i="2" s="1"/>
  <c r="D206" i="2"/>
  <c r="K206" i="2" s="1"/>
  <c r="D207" i="2"/>
  <c r="K207" i="2" s="1"/>
  <c r="D208" i="2"/>
  <c r="K208" i="2" s="1"/>
  <c r="D209" i="2"/>
  <c r="K209" i="2" s="1"/>
  <c r="D210" i="2"/>
  <c r="K210" i="2" s="1"/>
  <c r="D211" i="2"/>
  <c r="K211" i="2" s="1"/>
  <c r="D212" i="2"/>
  <c r="K212" i="2" s="1"/>
  <c r="D213" i="2"/>
  <c r="K213" i="2" s="1"/>
  <c r="D214" i="2"/>
  <c r="K214" i="2" s="1"/>
  <c r="D215" i="2"/>
  <c r="K215" i="2" s="1"/>
  <c r="D216" i="2"/>
  <c r="K216" i="2" s="1"/>
  <c r="D217" i="2"/>
  <c r="K217" i="2" s="1"/>
  <c r="D218" i="2"/>
  <c r="K218" i="2" s="1"/>
  <c r="D219" i="2"/>
  <c r="K219" i="2" s="1"/>
  <c r="D220" i="2"/>
  <c r="K220" i="2" s="1"/>
  <c r="D221" i="2"/>
  <c r="K221" i="2" s="1"/>
  <c r="D222" i="2"/>
  <c r="K222" i="2" s="1"/>
  <c r="D223" i="2"/>
  <c r="K223" i="2" s="1"/>
  <c r="D224" i="2"/>
  <c r="K224" i="2" s="1"/>
  <c r="D225" i="2"/>
  <c r="K225" i="2" s="1"/>
  <c r="D226" i="2"/>
  <c r="K226" i="2" s="1"/>
  <c r="D227" i="2"/>
  <c r="K227" i="2" s="1"/>
  <c r="D228" i="2"/>
  <c r="K228" i="2" s="1"/>
  <c r="D229" i="2"/>
  <c r="K229" i="2" s="1"/>
  <c r="D230" i="2"/>
  <c r="K230" i="2" s="1"/>
  <c r="D231" i="2"/>
  <c r="K231" i="2" s="1"/>
  <c r="D232" i="2"/>
  <c r="K232" i="2" s="1"/>
  <c r="D233" i="2"/>
  <c r="K233" i="2" s="1"/>
  <c r="D234" i="2"/>
  <c r="K234" i="2" s="1"/>
  <c r="D235" i="2"/>
  <c r="K235" i="2" s="1"/>
  <c r="D236" i="2"/>
  <c r="K236" i="2" s="1"/>
  <c r="D237" i="2"/>
  <c r="K237" i="2" s="1"/>
  <c r="D238" i="2"/>
  <c r="K238" i="2" s="1"/>
  <c r="D239" i="2"/>
  <c r="K239" i="2" s="1"/>
  <c r="D240" i="2"/>
  <c r="K240" i="2" s="1"/>
  <c r="D241" i="2"/>
  <c r="K241" i="2" s="1"/>
  <c r="D242" i="2"/>
  <c r="K242" i="2" s="1"/>
  <c r="D243" i="2"/>
  <c r="K243" i="2" s="1"/>
  <c r="D244" i="2"/>
  <c r="K244" i="2" s="1"/>
  <c r="D245" i="2"/>
  <c r="K245" i="2" s="1"/>
  <c r="D246" i="2"/>
  <c r="K246" i="2" s="1"/>
  <c r="D247" i="2"/>
  <c r="K247" i="2" s="1"/>
  <c r="D248" i="2"/>
  <c r="K248" i="2" s="1"/>
  <c r="D249" i="2"/>
  <c r="K249" i="2" s="1"/>
  <c r="D250" i="2"/>
  <c r="K250" i="2" s="1"/>
  <c r="D251" i="2"/>
  <c r="K251" i="2" s="1"/>
  <c r="D252" i="2"/>
  <c r="K252" i="2" s="1"/>
  <c r="D253" i="2"/>
  <c r="K253" i="2" s="1"/>
  <c r="D254" i="2"/>
  <c r="K254" i="2" s="1"/>
  <c r="D255" i="2"/>
  <c r="K255" i="2" s="1"/>
  <c r="D256" i="2"/>
  <c r="K256" i="2" s="1"/>
  <c r="D257" i="2"/>
  <c r="K257" i="2" s="1"/>
  <c r="D258" i="2"/>
  <c r="K258" i="2" s="1"/>
  <c r="D259" i="2"/>
  <c r="K259" i="2" s="1"/>
  <c r="D260" i="2"/>
  <c r="K260" i="2" s="1"/>
  <c r="D261" i="2"/>
  <c r="K261" i="2" s="1"/>
  <c r="D262" i="2"/>
  <c r="K262" i="2" s="1"/>
  <c r="D263" i="2"/>
  <c r="K263" i="2" s="1"/>
  <c r="D264" i="2"/>
  <c r="K264" i="2" s="1"/>
  <c r="D265" i="2"/>
  <c r="K265" i="2" s="1"/>
  <c r="D266" i="2"/>
  <c r="K266" i="2" s="1"/>
  <c r="D267" i="2"/>
  <c r="K267" i="2" s="1"/>
  <c r="D268" i="2"/>
  <c r="K268" i="2" s="1"/>
  <c r="D269" i="2"/>
  <c r="K269" i="2" s="1"/>
  <c r="D270" i="2"/>
  <c r="K270" i="2" s="1"/>
  <c r="D271" i="2"/>
  <c r="K271" i="2" s="1"/>
  <c r="D272" i="2"/>
  <c r="K272" i="2" s="1"/>
  <c r="D273" i="2"/>
  <c r="K273" i="2" s="1"/>
  <c r="D274" i="2"/>
  <c r="K274" i="2" s="1"/>
  <c r="D275" i="2"/>
  <c r="K275" i="2" s="1"/>
  <c r="D276" i="2"/>
  <c r="K276" i="2" s="1"/>
  <c r="D277" i="2"/>
  <c r="K277" i="2" s="1"/>
  <c r="D278" i="2"/>
  <c r="K278" i="2" s="1"/>
  <c r="D279" i="2"/>
  <c r="K279" i="2" s="1"/>
  <c r="D280" i="2"/>
  <c r="K280" i="2" s="1"/>
  <c r="D281" i="2"/>
  <c r="K281" i="2" s="1"/>
  <c r="D282" i="2"/>
  <c r="K282" i="2" s="1"/>
  <c r="D283" i="2"/>
  <c r="K283" i="2" s="1"/>
  <c r="D284" i="2"/>
  <c r="K284" i="2" s="1"/>
  <c r="D285" i="2"/>
  <c r="K285" i="2" s="1"/>
  <c r="D286" i="2"/>
  <c r="K286" i="2" s="1"/>
  <c r="D287" i="2"/>
  <c r="K287" i="2" s="1"/>
  <c r="D288" i="2"/>
  <c r="K288" i="2" s="1"/>
  <c r="D289" i="2"/>
  <c r="K289" i="2" s="1"/>
  <c r="D290" i="2"/>
  <c r="K290" i="2" s="1"/>
  <c r="D291" i="2"/>
  <c r="K291" i="2" s="1"/>
  <c r="D292" i="2"/>
  <c r="K292" i="2" s="1"/>
  <c r="D293" i="2"/>
  <c r="K293" i="2" s="1"/>
  <c r="D294" i="2"/>
  <c r="K294" i="2" s="1"/>
  <c r="D295" i="2"/>
  <c r="K295" i="2" s="1"/>
  <c r="D296" i="2"/>
  <c r="K296" i="2" s="1"/>
  <c r="D297" i="2"/>
  <c r="K297" i="2" s="1"/>
  <c r="D298" i="2"/>
  <c r="K298" i="2" s="1"/>
  <c r="D299" i="2"/>
  <c r="K299" i="2" s="1"/>
  <c r="D300" i="2"/>
  <c r="K300" i="2" s="1"/>
  <c r="D301" i="2"/>
  <c r="K301" i="2" s="1"/>
  <c r="D302" i="2"/>
  <c r="K302" i="2" s="1"/>
  <c r="D303" i="2"/>
  <c r="K303" i="2" s="1"/>
  <c r="D304" i="2"/>
  <c r="K304" i="2" s="1"/>
  <c r="D305" i="2"/>
  <c r="K305" i="2" s="1"/>
  <c r="D306" i="2"/>
  <c r="K306" i="2" s="1"/>
  <c r="D307" i="2"/>
  <c r="K307" i="2" s="1"/>
  <c r="D308" i="2"/>
  <c r="K308" i="2" s="1"/>
  <c r="D309" i="2"/>
  <c r="K309" i="2" s="1"/>
  <c r="D310" i="2"/>
  <c r="K310" i="2" s="1"/>
  <c r="D311" i="2"/>
  <c r="K311" i="2" s="1"/>
  <c r="D312" i="2"/>
  <c r="K312" i="2" s="1"/>
  <c r="D313" i="2"/>
  <c r="K313" i="2" s="1"/>
  <c r="D314" i="2"/>
  <c r="K314" i="2" s="1"/>
  <c r="D315" i="2"/>
  <c r="K315" i="2" s="1"/>
  <c r="D316" i="2"/>
  <c r="K316" i="2" s="1"/>
  <c r="D317" i="2"/>
  <c r="K317" i="2" s="1"/>
  <c r="D318" i="2"/>
  <c r="K318" i="2" s="1"/>
  <c r="D319" i="2"/>
  <c r="K319" i="2" s="1"/>
  <c r="D320" i="2"/>
  <c r="K320" i="2" s="1"/>
  <c r="D321" i="2"/>
  <c r="K321" i="2" s="1"/>
  <c r="D322" i="2"/>
  <c r="K322" i="2" s="1"/>
  <c r="D323" i="2"/>
  <c r="K323" i="2" s="1"/>
  <c r="D324" i="2"/>
  <c r="K324" i="2" s="1"/>
  <c r="D325" i="2"/>
  <c r="K325" i="2" s="1"/>
  <c r="D326" i="2"/>
  <c r="K326" i="2" s="1"/>
  <c r="D327" i="2"/>
  <c r="K327" i="2" s="1"/>
  <c r="D328" i="2"/>
  <c r="K328" i="2" s="1"/>
  <c r="D329" i="2"/>
  <c r="K329" i="2" s="1"/>
  <c r="D330" i="2"/>
  <c r="K330" i="2" s="1"/>
  <c r="D331" i="2"/>
  <c r="K331" i="2" s="1"/>
  <c r="D332" i="2"/>
  <c r="K332" i="2" s="1"/>
  <c r="D333" i="2"/>
  <c r="K333" i="2" s="1"/>
  <c r="D334" i="2"/>
  <c r="K334" i="2" s="1"/>
  <c r="D335" i="2"/>
  <c r="K335" i="2" s="1"/>
  <c r="D336" i="2"/>
  <c r="K336" i="2" s="1"/>
  <c r="D337" i="2"/>
  <c r="K337" i="2" s="1"/>
  <c r="D338" i="2"/>
  <c r="K338" i="2" s="1"/>
  <c r="D339" i="2"/>
  <c r="K339" i="2" s="1"/>
  <c r="D340" i="2"/>
  <c r="K340" i="2" s="1"/>
  <c r="D341" i="2"/>
  <c r="K341" i="2" s="1"/>
  <c r="D342" i="2"/>
  <c r="K342" i="2" s="1"/>
  <c r="D343" i="2"/>
  <c r="K343" i="2" s="1"/>
  <c r="D344" i="2"/>
  <c r="K344" i="2" s="1"/>
  <c r="D345" i="2"/>
  <c r="K345" i="2" s="1"/>
  <c r="D346" i="2"/>
  <c r="K346" i="2" s="1"/>
  <c r="D347" i="2"/>
  <c r="K347" i="2" s="1"/>
  <c r="D348" i="2"/>
  <c r="K348" i="2" s="1"/>
  <c r="D349" i="2"/>
  <c r="K349" i="2" s="1"/>
  <c r="D350" i="2"/>
  <c r="K350" i="2" s="1"/>
  <c r="D359" i="2"/>
  <c r="K359" i="2" s="1"/>
  <c r="D360" i="2"/>
  <c r="K360" i="2" s="1"/>
  <c r="D361" i="2"/>
  <c r="K361" i="2" s="1"/>
  <c r="D362" i="2"/>
  <c r="K362" i="2" s="1"/>
  <c r="D363" i="2"/>
  <c r="K363" i="2" s="1"/>
  <c r="D364" i="2"/>
  <c r="K364" i="2" s="1"/>
  <c r="D365" i="2"/>
  <c r="K365" i="2" s="1"/>
  <c r="D366" i="2"/>
  <c r="K366" i="2" s="1"/>
  <c r="D367" i="2"/>
  <c r="K367" i="2" s="1"/>
  <c r="D368" i="2"/>
  <c r="K368" i="2" s="1"/>
  <c r="D369" i="2"/>
  <c r="K369" i="2" s="1"/>
  <c r="D370" i="2"/>
  <c r="K370" i="2" s="1"/>
  <c r="D371" i="2"/>
  <c r="K371" i="2" s="1"/>
  <c r="D372" i="2"/>
  <c r="K372" i="2" s="1"/>
  <c r="D373" i="2"/>
  <c r="K373" i="2" s="1"/>
  <c r="D374" i="2"/>
  <c r="K374" i="2" s="1"/>
  <c r="D375" i="2"/>
  <c r="K375" i="2" s="1"/>
  <c r="D376" i="2"/>
  <c r="K376" i="2" s="1"/>
  <c r="D377" i="2"/>
  <c r="K377" i="2" s="1"/>
  <c r="D378" i="2"/>
  <c r="K378" i="2" s="1"/>
  <c r="D379" i="2"/>
  <c r="K379" i="2" s="1"/>
  <c r="D380" i="2"/>
  <c r="K380" i="2" s="1"/>
  <c r="D381" i="2"/>
  <c r="K381" i="2" s="1"/>
  <c r="D382" i="2"/>
  <c r="K382" i="2" s="1"/>
  <c r="D383" i="2"/>
  <c r="K383" i="2" s="1"/>
  <c r="D384" i="2"/>
  <c r="K384" i="2" s="1"/>
  <c r="D385" i="2"/>
  <c r="K385" i="2" s="1"/>
  <c r="D386" i="2"/>
  <c r="K386" i="2" s="1"/>
  <c r="D387" i="2"/>
  <c r="K387" i="2" s="1"/>
  <c r="D388" i="2"/>
  <c r="K388" i="2" s="1"/>
  <c r="D389" i="2"/>
  <c r="K389" i="2" s="1"/>
  <c r="D390" i="2"/>
  <c r="K390" i="2" s="1"/>
  <c r="D391" i="2"/>
  <c r="K391" i="2" s="1"/>
  <c r="D392" i="2"/>
  <c r="K392" i="2" s="1"/>
  <c r="D393" i="2"/>
  <c r="K393" i="2" s="1"/>
  <c r="D394" i="2"/>
  <c r="K394" i="2" s="1"/>
  <c r="D395" i="2"/>
  <c r="K395" i="2" s="1"/>
  <c r="D396" i="2"/>
  <c r="K396" i="2" s="1"/>
  <c r="D397" i="2"/>
  <c r="K397" i="2" s="1"/>
  <c r="D398" i="2"/>
  <c r="K398" i="2" s="1"/>
  <c r="D399" i="2"/>
  <c r="K399" i="2" s="1"/>
  <c r="D400" i="2"/>
  <c r="K400" i="2" s="1"/>
  <c r="D401" i="2"/>
  <c r="K401" i="2" s="1"/>
  <c r="D402" i="2"/>
  <c r="K402" i="2" s="1"/>
  <c r="D403" i="2"/>
  <c r="K403" i="2" s="1"/>
  <c r="D404" i="2"/>
  <c r="K404" i="2" s="1"/>
  <c r="D405" i="2"/>
  <c r="K405" i="2" s="1"/>
  <c r="D406" i="2"/>
  <c r="K406" i="2" s="1"/>
  <c r="D407" i="2"/>
  <c r="K407" i="2" s="1"/>
  <c r="D408" i="2"/>
  <c r="K408" i="2" s="1"/>
  <c r="D409" i="2"/>
  <c r="K409" i="2" s="1"/>
  <c r="D410" i="2"/>
  <c r="K410" i="2" s="1"/>
  <c r="D411" i="2"/>
  <c r="K411" i="2" s="1"/>
  <c r="D412" i="2"/>
  <c r="K412" i="2" s="1"/>
  <c r="D413" i="2"/>
  <c r="K413" i="2" s="1"/>
  <c r="D414" i="2"/>
  <c r="K414" i="2" s="1"/>
  <c r="D415" i="2"/>
  <c r="K415" i="2" s="1"/>
  <c r="D416" i="2"/>
  <c r="K416" i="2" s="1"/>
  <c r="D417" i="2"/>
  <c r="K417" i="2" s="1"/>
  <c r="D418" i="2"/>
  <c r="K418" i="2" s="1"/>
  <c r="D419" i="2"/>
  <c r="K419" i="2" s="1"/>
  <c r="D420" i="2"/>
  <c r="K420" i="2" s="1"/>
  <c r="D421" i="2"/>
  <c r="K421" i="2" s="1"/>
  <c r="D422" i="2"/>
  <c r="K422" i="2" s="1"/>
  <c r="D423" i="2"/>
  <c r="K423" i="2" s="1"/>
  <c r="D424" i="2"/>
  <c r="K424" i="2" s="1"/>
  <c r="D425" i="2"/>
  <c r="K425" i="2" s="1"/>
  <c r="D426" i="2"/>
  <c r="K426" i="2" s="1"/>
  <c r="D427" i="2"/>
  <c r="K427" i="2" s="1"/>
  <c r="D428" i="2"/>
  <c r="K428" i="2" s="1"/>
  <c r="D429" i="2"/>
  <c r="K429" i="2" s="1"/>
  <c r="D430" i="2"/>
  <c r="K430" i="2" s="1"/>
  <c r="D431" i="2"/>
  <c r="K431" i="2" s="1"/>
  <c r="D432" i="2"/>
  <c r="K432" i="2" s="1"/>
  <c r="D433" i="2"/>
  <c r="K433" i="2" s="1"/>
  <c r="D434" i="2"/>
  <c r="K434" i="2" s="1"/>
  <c r="D435" i="2"/>
  <c r="K435" i="2" s="1"/>
  <c r="D436" i="2"/>
  <c r="K436" i="2" s="1"/>
  <c r="D437" i="2"/>
  <c r="K437" i="2" s="1"/>
  <c r="D438" i="2"/>
  <c r="K438" i="2" s="1"/>
  <c r="D439" i="2"/>
  <c r="K439" i="2" s="1"/>
  <c r="D440" i="2"/>
  <c r="K440" i="2" s="1"/>
  <c r="D441" i="2"/>
  <c r="K441" i="2" s="1"/>
  <c r="D442" i="2"/>
  <c r="K442" i="2" s="1"/>
  <c r="D443" i="2"/>
  <c r="K443" i="2" s="1"/>
  <c r="D444" i="2"/>
  <c r="K444" i="2" s="1"/>
  <c r="D445" i="2"/>
  <c r="K445" i="2" s="1"/>
  <c r="D446" i="2"/>
  <c r="K446" i="2" s="1"/>
  <c r="D447" i="2"/>
  <c r="K447" i="2" s="1"/>
  <c r="D448" i="2"/>
  <c r="K448" i="2" s="1"/>
  <c r="D449" i="2"/>
  <c r="K449" i="2" s="1"/>
  <c r="D450" i="2"/>
  <c r="K450" i="2" s="1"/>
  <c r="D451" i="2"/>
  <c r="K451" i="2" s="1"/>
  <c r="D452" i="2"/>
  <c r="K452" i="2" s="1"/>
  <c r="D453" i="2"/>
  <c r="K453" i="2" s="1"/>
  <c r="D454" i="2"/>
  <c r="K454" i="2" s="1"/>
  <c r="D455" i="2"/>
  <c r="K455" i="2" s="1"/>
  <c r="D456" i="2"/>
  <c r="K456" i="2" s="1"/>
  <c r="D457" i="2"/>
  <c r="K457" i="2" s="1"/>
  <c r="D458" i="2"/>
  <c r="K458" i="2" s="1"/>
  <c r="D459" i="2"/>
  <c r="K459" i="2" s="1"/>
  <c r="D460" i="2"/>
  <c r="K460" i="2" s="1"/>
  <c r="D461" i="2"/>
  <c r="K461" i="2" s="1"/>
  <c r="D462" i="2"/>
  <c r="K462" i="2" s="1"/>
  <c r="D463" i="2"/>
  <c r="K463" i="2" s="1"/>
  <c r="D464" i="2"/>
  <c r="K464" i="2" s="1"/>
  <c r="D465" i="2"/>
  <c r="K465" i="2" s="1"/>
  <c r="D466" i="2"/>
  <c r="K466" i="2" s="1"/>
  <c r="D467" i="2"/>
  <c r="K467" i="2" s="1"/>
  <c r="D468" i="2"/>
  <c r="K468" i="2" s="1"/>
  <c r="D469" i="2"/>
  <c r="K469" i="2" s="1"/>
  <c r="D470" i="2"/>
  <c r="K470" i="2" s="1"/>
  <c r="D471" i="2"/>
  <c r="K471" i="2" s="1"/>
  <c r="D472" i="2"/>
  <c r="K472" i="2" s="1"/>
  <c r="D473" i="2"/>
  <c r="K473" i="2" s="1"/>
  <c r="D474" i="2"/>
  <c r="K474" i="2" s="1"/>
  <c r="D475" i="2"/>
  <c r="K475" i="2" s="1"/>
  <c r="D476" i="2"/>
  <c r="K476" i="2" s="1"/>
  <c r="D477" i="2"/>
  <c r="K477" i="2" s="1"/>
  <c r="D478" i="2"/>
  <c r="K478" i="2" s="1"/>
  <c r="D479" i="2"/>
  <c r="K479" i="2" s="1"/>
  <c r="D480" i="2"/>
  <c r="K480" i="2" s="1"/>
  <c r="D481" i="2"/>
  <c r="K481" i="2" s="1"/>
  <c r="D482" i="2"/>
  <c r="K482" i="2" s="1"/>
  <c r="D483" i="2"/>
  <c r="K483" i="2" s="1"/>
  <c r="D484" i="2"/>
  <c r="K484" i="2" s="1"/>
  <c r="D485" i="2"/>
  <c r="K485" i="2" s="1"/>
  <c r="D486" i="2"/>
  <c r="K486" i="2" s="1"/>
  <c r="D487" i="2"/>
  <c r="K487" i="2" s="1"/>
  <c r="D488" i="2"/>
  <c r="K488" i="2" s="1"/>
  <c r="D489" i="2"/>
  <c r="K489" i="2" s="1"/>
  <c r="D490" i="2"/>
  <c r="K490" i="2" s="1"/>
  <c r="D491" i="2"/>
  <c r="K491" i="2" s="1"/>
  <c r="D492" i="2"/>
  <c r="K492" i="2" s="1"/>
  <c r="D493" i="2"/>
  <c r="K493" i="2" s="1"/>
  <c r="D494" i="2"/>
  <c r="K494" i="2" s="1"/>
  <c r="D495" i="2"/>
  <c r="K495" i="2" s="1"/>
  <c r="D496" i="2"/>
  <c r="K496" i="2" s="1"/>
  <c r="D497" i="2"/>
  <c r="K497" i="2" s="1"/>
  <c r="D498" i="2"/>
  <c r="K498" i="2" s="1"/>
  <c r="D499" i="2"/>
  <c r="K499" i="2" s="1"/>
  <c r="D500" i="2"/>
  <c r="K500" i="2" s="1"/>
  <c r="D501" i="2"/>
  <c r="K501" i="2" s="1"/>
  <c r="D502" i="2"/>
  <c r="K502" i="2" s="1"/>
  <c r="D503" i="2"/>
  <c r="K503" i="2" s="1"/>
  <c r="D504" i="2"/>
  <c r="K504" i="2" s="1"/>
  <c r="D505" i="2"/>
  <c r="K505" i="2" s="1"/>
  <c r="D506" i="2"/>
  <c r="K506" i="2" s="1"/>
  <c r="D507" i="2"/>
  <c r="K507" i="2" s="1"/>
  <c r="D508" i="2"/>
  <c r="K508" i="2" s="1"/>
  <c r="D509" i="2"/>
  <c r="K509" i="2" s="1"/>
  <c r="D510" i="2"/>
  <c r="K510" i="2" s="1"/>
  <c r="D511" i="2"/>
  <c r="K511" i="2" s="1"/>
  <c r="D512" i="2"/>
  <c r="K512" i="2" s="1"/>
  <c r="D513" i="2"/>
  <c r="K513" i="2" s="1"/>
  <c r="D514" i="2"/>
  <c r="K514" i="2" s="1"/>
  <c r="D515" i="2"/>
  <c r="K515" i="2" s="1"/>
  <c r="D516" i="2"/>
  <c r="K516" i="2" s="1"/>
  <c r="D517" i="2"/>
  <c r="K517" i="2" s="1"/>
  <c r="D518" i="2"/>
  <c r="K518" i="2" s="1"/>
  <c r="D519" i="2"/>
  <c r="K519" i="2" s="1"/>
  <c r="D520" i="2"/>
  <c r="K520" i="2" s="1"/>
  <c r="D521" i="2"/>
  <c r="K521" i="2" s="1"/>
  <c r="D522" i="2"/>
  <c r="K522" i="2" s="1"/>
  <c r="D523" i="2"/>
  <c r="K523" i="2" s="1"/>
  <c r="D524" i="2"/>
  <c r="K524" i="2" s="1"/>
  <c r="D525" i="2"/>
  <c r="K525" i="2" s="1"/>
  <c r="D526" i="2"/>
  <c r="K526" i="2" s="1"/>
  <c r="D527" i="2"/>
  <c r="K527" i="2" s="1"/>
  <c r="D528" i="2"/>
  <c r="K528" i="2" s="1"/>
  <c r="D529" i="2"/>
  <c r="K529" i="2" s="1"/>
  <c r="D530" i="2"/>
  <c r="K530" i="2" s="1"/>
  <c r="D531" i="2"/>
  <c r="K531" i="2" s="1"/>
  <c r="D532" i="2"/>
  <c r="K532" i="2" s="1"/>
  <c r="D533" i="2"/>
  <c r="K533" i="2" s="1"/>
  <c r="D534" i="2"/>
  <c r="K534" i="2" s="1"/>
  <c r="D535" i="2"/>
  <c r="K535" i="2" s="1"/>
  <c r="D536" i="2"/>
  <c r="K536" i="2" s="1"/>
  <c r="D537" i="2"/>
  <c r="K537" i="2" s="1"/>
  <c r="D538" i="2"/>
  <c r="K538" i="2" s="1"/>
  <c r="D539" i="2"/>
  <c r="K539" i="2" s="1"/>
  <c r="D540" i="2"/>
  <c r="K540" i="2" s="1"/>
  <c r="D541" i="2"/>
  <c r="K541" i="2" s="1"/>
  <c r="D542" i="2"/>
  <c r="K542" i="2" s="1"/>
  <c r="D543" i="2"/>
  <c r="K543" i="2" s="1"/>
  <c r="D544" i="2"/>
  <c r="K544" i="2" s="1"/>
  <c r="D545" i="2"/>
  <c r="K545" i="2" s="1"/>
  <c r="D546" i="2"/>
  <c r="K546" i="2" s="1"/>
  <c r="D547" i="2"/>
  <c r="K547" i="2" s="1"/>
  <c r="D548" i="2"/>
  <c r="K548" i="2" s="1"/>
  <c r="D549" i="2"/>
  <c r="K549" i="2" s="1"/>
  <c r="D550" i="2"/>
  <c r="K550" i="2" s="1"/>
  <c r="D551" i="2"/>
  <c r="K551" i="2" s="1"/>
  <c r="D552" i="2"/>
  <c r="K552" i="2" s="1"/>
  <c r="D553" i="2"/>
  <c r="K553" i="2" s="1"/>
  <c r="D554" i="2"/>
  <c r="K554" i="2" s="1"/>
  <c r="D555" i="2"/>
  <c r="K555" i="2" s="1"/>
  <c r="D556" i="2"/>
  <c r="K556" i="2" s="1"/>
  <c r="D557" i="2"/>
  <c r="K557" i="2" s="1"/>
  <c r="D558" i="2"/>
  <c r="K558" i="2" s="1"/>
  <c r="D559" i="2"/>
  <c r="K559" i="2" s="1"/>
  <c r="D560" i="2"/>
  <c r="K560" i="2" s="1"/>
  <c r="D561" i="2"/>
  <c r="K561" i="2" s="1"/>
  <c r="D562" i="2"/>
  <c r="K562" i="2" s="1"/>
  <c r="D563" i="2"/>
  <c r="K563" i="2" s="1"/>
  <c r="D564" i="2"/>
  <c r="K564" i="2" s="1"/>
  <c r="D565" i="2"/>
  <c r="K565" i="2" s="1"/>
  <c r="D566" i="2"/>
  <c r="K566" i="2" s="1"/>
  <c r="D567" i="2"/>
  <c r="K567" i="2" s="1"/>
  <c r="D568" i="2"/>
  <c r="K568" i="2" s="1"/>
  <c r="D569" i="2"/>
  <c r="K569" i="2" s="1"/>
  <c r="D570" i="2"/>
  <c r="K570" i="2" s="1"/>
  <c r="D571" i="2"/>
  <c r="K571" i="2" s="1"/>
  <c r="D572" i="2"/>
  <c r="K572" i="2" s="1"/>
  <c r="D573" i="2"/>
  <c r="K573" i="2" s="1"/>
  <c r="D574" i="2"/>
  <c r="K574" i="2" s="1"/>
  <c r="D575" i="2"/>
  <c r="K575" i="2" s="1"/>
  <c r="D576" i="2"/>
  <c r="K576" i="2" s="1"/>
  <c r="D577" i="2"/>
  <c r="K577" i="2" s="1"/>
  <c r="D578" i="2"/>
  <c r="K578" i="2" s="1"/>
  <c r="D579" i="2"/>
  <c r="K579" i="2" s="1"/>
  <c r="D580" i="2"/>
  <c r="K580" i="2" s="1"/>
  <c r="D581" i="2"/>
  <c r="K581" i="2" s="1"/>
  <c r="D582" i="2"/>
  <c r="K582" i="2" s="1"/>
  <c r="D583" i="2"/>
  <c r="K583" i="2" s="1"/>
  <c r="D584" i="2"/>
  <c r="K584" i="2" s="1"/>
  <c r="D585" i="2"/>
  <c r="K585" i="2" s="1"/>
  <c r="D586" i="2"/>
  <c r="K586" i="2" s="1"/>
  <c r="D587" i="2"/>
  <c r="K587" i="2" s="1"/>
  <c r="D588" i="2"/>
  <c r="K588" i="2" s="1"/>
  <c r="D589" i="2"/>
  <c r="K589" i="2" s="1"/>
  <c r="D590" i="2"/>
  <c r="K590" i="2" s="1"/>
  <c r="D591" i="2"/>
  <c r="K591" i="2" s="1"/>
  <c r="D592" i="2"/>
  <c r="K592" i="2" s="1"/>
  <c r="D593" i="2"/>
  <c r="K593" i="2" s="1"/>
  <c r="D594" i="2"/>
  <c r="K594" i="2" s="1"/>
  <c r="D595" i="2"/>
  <c r="K595" i="2" s="1"/>
  <c r="D596" i="2"/>
  <c r="K596" i="2" s="1"/>
  <c r="D597" i="2"/>
  <c r="K597" i="2" s="1"/>
  <c r="D598" i="2"/>
  <c r="K598" i="2" s="1"/>
  <c r="D599" i="2"/>
  <c r="K599" i="2" s="1"/>
  <c r="D600" i="2"/>
  <c r="K600" i="2" s="1"/>
  <c r="D601" i="2"/>
  <c r="K601" i="2" s="1"/>
  <c r="D602" i="2"/>
  <c r="K602" i="2" s="1"/>
  <c r="D603" i="2"/>
  <c r="K603" i="2" s="1"/>
  <c r="D604" i="2"/>
  <c r="K604" i="2" s="1"/>
  <c r="D605" i="2"/>
  <c r="K605" i="2" s="1"/>
  <c r="D606" i="2"/>
  <c r="K606" i="2" s="1"/>
  <c r="D607" i="2"/>
  <c r="K607" i="2" s="1"/>
  <c r="D608" i="2"/>
  <c r="K608" i="2" s="1"/>
  <c r="D609" i="2"/>
  <c r="K609" i="2" s="1"/>
  <c r="D610" i="2"/>
  <c r="K610" i="2" s="1"/>
  <c r="D611" i="2"/>
  <c r="K611" i="2" s="1"/>
  <c r="D612" i="2"/>
  <c r="K612" i="2" s="1"/>
  <c r="D613" i="2"/>
  <c r="K613" i="2" s="1"/>
  <c r="D614" i="2"/>
  <c r="K614" i="2" s="1"/>
  <c r="D615" i="2"/>
  <c r="K615" i="2" s="1"/>
  <c r="D616" i="2"/>
  <c r="K616" i="2" s="1"/>
  <c r="D617" i="2"/>
  <c r="K617" i="2" s="1"/>
  <c r="D618" i="2"/>
  <c r="K618" i="2" s="1"/>
  <c r="D619" i="2"/>
  <c r="K619" i="2" s="1"/>
  <c r="D620" i="2"/>
  <c r="K620" i="2" s="1"/>
  <c r="D621" i="2"/>
  <c r="K621" i="2" s="1"/>
  <c r="D622" i="2"/>
  <c r="K622" i="2" s="1"/>
  <c r="D623" i="2"/>
  <c r="K623" i="2" s="1"/>
  <c r="D624" i="2"/>
  <c r="K624" i="2" s="1"/>
  <c r="D625" i="2"/>
  <c r="K625" i="2" s="1"/>
  <c r="D626" i="2"/>
  <c r="K626" i="2" s="1"/>
  <c r="D627" i="2"/>
  <c r="K627" i="2" s="1"/>
  <c r="D628" i="2"/>
  <c r="K628" i="2" s="1"/>
  <c r="D629" i="2"/>
  <c r="K629" i="2" s="1"/>
  <c r="D630" i="2"/>
  <c r="K630" i="2" s="1"/>
  <c r="D631" i="2"/>
  <c r="K631" i="2" s="1"/>
  <c r="D632" i="2"/>
  <c r="K632" i="2" s="1"/>
  <c r="D633" i="2"/>
  <c r="K633" i="2" s="1"/>
  <c r="D634" i="2"/>
  <c r="K634" i="2" s="1"/>
  <c r="D635" i="2"/>
  <c r="K635" i="2" s="1"/>
  <c r="D636" i="2"/>
  <c r="K636" i="2" s="1"/>
  <c r="D637" i="2"/>
  <c r="K637" i="2" s="1"/>
  <c r="D638" i="2"/>
  <c r="K638" i="2" s="1"/>
  <c r="D639" i="2"/>
  <c r="K639" i="2" s="1"/>
  <c r="D640" i="2"/>
  <c r="K640" i="2" s="1"/>
  <c r="D641" i="2"/>
  <c r="K641" i="2" s="1"/>
  <c r="D642" i="2"/>
  <c r="K642" i="2" s="1"/>
  <c r="D643" i="2"/>
  <c r="K643" i="2" s="1"/>
  <c r="D644" i="2"/>
  <c r="K644" i="2" s="1"/>
  <c r="D645" i="2"/>
  <c r="K645" i="2" s="1"/>
  <c r="D646" i="2"/>
  <c r="K646" i="2" s="1"/>
  <c r="D647" i="2"/>
  <c r="K647" i="2" s="1"/>
  <c r="D648" i="2"/>
  <c r="K648" i="2" s="1"/>
  <c r="D649" i="2"/>
  <c r="K649" i="2" s="1"/>
  <c r="D650" i="2"/>
  <c r="K650" i="2" s="1"/>
  <c r="D651" i="2"/>
  <c r="K651" i="2" s="1"/>
  <c r="D652" i="2"/>
  <c r="K652" i="2" s="1"/>
  <c r="D653" i="2"/>
  <c r="K653" i="2" s="1"/>
  <c r="D654" i="2"/>
  <c r="K654" i="2" s="1"/>
  <c r="D655" i="2"/>
  <c r="K655" i="2" s="1"/>
  <c r="D656" i="2"/>
  <c r="K656" i="2" s="1"/>
  <c r="D657" i="2"/>
  <c r="K657" i="2" s="1"/>
  <c r="D658" i="2"/>
  <c r="K658" i="2" s="1"/>
  <c r="D659" i="2"/>
  <c r="K659" i="2" s="1"/>
  <c r="D660" i="2"/>
  <c r="K660" i="2" s="1"/>
  <c r="D661" i="2"/>
  <c r="K661" i="2" s="1"/>
  <c r="D662" i="2"/>
  <c r="K662" i="2" s="1"/>
  <c r="D663" i="2"/>
  <c r="K663" i="2" s="1"/>
  <c r="D664" i="2"/>
  <c r="K664" i="2" s="1"/>
  <c r="D665" i="2"/>
  <c r="K665" i="2" s="1"/>
  <c r="D666" i="2"/>
  <c r="K666" i="2" s="1"/>
  <c r="D667" i="2"/>
  <c r="K667" i="2" s="1"/>
  <c r="D668" i="2"/>
  <c r="K668" i="2" s="1"/>
  <c r="D669" i="2"/>
  <c r="K669" i="2" s="1"/>
  <c r="D670" i="2"/>
  <c r="K670" i="2" s="1"/>
  <c r="D671" i="2"/>
  <c r="K671" i="2" s="1"/>
  <c r="D672" i="2"/>
  <c r="K672" i="2" s="1"/>
  <c r="D673" i="2"/>
  <c r="K673" i="2" s="1"/>
  <c r="D674" i="2"/>
  <c r="K674" i="2" s="1"/>
  <c r="D675" i="2"/>
  <c r="K675" i="2" s="1"/>
  <c r="D676" i="2"/>
  <c r="K676" i="2" s="1"/>
  <c r="D677" i="2"/>
  <c r="K677" i="2" s="1"/>
  <c r="D678" i="2"/>
  <c r="K678" i="2" s="1"/>
  <c r="D679" i="2"/>
  <c r="K679" i="2" s="1"/>
  <c r="D680" i="2"/>
  <c r="K680" i="2" s="1"/>
  <c r="D681" i="2"/>
  <c r="K681" i="2" s="1"/>
  <c r="D682" i="2"/>
  <c r="K682" i="2" s="1"/>
  <c r="D683" i="2"/>
  <c r="K683" i="2" s="1"/>
  <c r="D684" i="2"/>
  <c r="K684" i="2" s="1"/>
  <c r="D685" i="2"/>
  <c r="K685" i="2" s="1"/>
  <c r="D686" i="2"/>
  <c r="K686" i="2" s="1"/>
  <c r="D687" i="2"/>
  <c r="K687" i="2" s="1"/>
  <c r="D688" i="2"/>
  <c r="K688" i="2" s="1"/>
  <c r="D689" i="2"/>
  <c r="K689" i="2" s="1"/>
  <c r="D690" i="2"/>
  <c r="K690" i="2" s="1"/>
  <c r="I421" i="2" l="1"/>
  <c r="H421" i="2" s="1"/>
  <c r="I420" i="2"/>
  <c r="H420" i="2" s="1"/>
  <c r="I418" i="2"/>
  <c r="H418" i="2" s="1"/>
  <c r="I409" i="2"/>
  <c r="H409" i="2" s="1"/>
  <c r="I408" i="2"/>
  <c r="H408" i="2" s="1"/>
  <c r="I419" i="2"/>
  <c r="H419" i="2" s="1"/>
  <c r="I407" i="2"/>
  <c r="H407" i="2" s="1"/>
  <c r="I417" i="2"/>
  <c r="H417" i="2" s="1"/>
  <c r="I416" i="2"/>
  <c r="H416" i="2" s="1"/>
  <c r="I427" i="2"/>
  <c r="H427" i="2" s="1"/>
  <c r="I415" i="2"/>
  <c r="H415" i="2" s="1"/>
  <c r="I414" i="2"/>
  <c r="H414" i="2" s="1"/>
  <c r="I425" i="2"/>
  <c r="H425" i="2" s="1"/>
  <c r="I413" i="2"/>
  <c r="H413" i="2" s="1"/>
  <c r="I424" i="2"/>
  <c r="H424" i="2" s="1"/>
  <c r="I412" i="2"/>
  <c r="H412" i="2" s="1"/>
  <c r="I423" i="2"/>
  <c r="H423" i="2" s="1"/>
  <c r="I411" i="2"/>
  <c r="H411" i="2" s="1"/>
  <c r="I422" i="2"/>
  <c r="H422" i="2" s="1"/>
  <c r="I410" i="2"/>
  <c r="H410" i="2" s="1"/>
  <c r="G449" i="2"/>
  <c r="I449" i="2" s="1"/>
  <c r="H449"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5D04E7-DE5D-458E-B14C-6A24327313F7}" keepAlive="1" name="Query - Table001 (Page 1-19)" description="Connection to the 'Table001 (Page 1-19)' query in the workbook." type="5" refreshedVersion="7" background="1" saveData="1">
    <dbPr connection="Provider=Microsoft.Mashup.OleDb.1;Data Source=$Workbook$;Location=&quot;Table001 (Page 1-19)&quot;;Extended Properties=&quot;&quot;" command="SELECT * FROM [Table001 (Page 1-19)]"/>
  </connection>
</connections>
</file>

<file path=xl/sharedStrings.xml><?xml version="1.0" encoding="utf-8"?>
<sst xmlns="http://schemas.openxmlformats.org/spreadsheetml/2006/main" count="7594" uniqueCount="1654">
  <si>
    <t>Column6</t>
  </si>
  <si>
    <t>Column8</t>
  </si>
  <si>
    <t>Column9</t>
  </si>
  <si>
    <t>Column10</t>
  </si>
  <si>
    <t/>
  </si>
  <si>
    <t>Scale</t>
  </si>
  <si>
    <t>Bit</t>
  </si>
  <si>
    <t>Data Point</t>
  </si>
  <si>
    <t>Length</t>
  </si>
  <si>
    <t>Data Type</t>
  </si>
  <si>
    <t>Valid Response</t>
  </si>
  <si>
    <t>Status Data</t>
  </si>
  <si>
    <t>40002</t>
  </si>
  <si>
    <t>0x0001</t>
  </si>
  <si>
    <t>1</t>
  </si>
  <si>
    <t>UPS status</t>
  </si>
  <si>
    <t>0</t>
  </si>
  <si>
    <t>UPS operation mode - Battery</t>
  </si>
  <si>
    <t>BOOLEAN</t>
  </si>
  <si>
    <t>1=UPS operation mode - Battery</t>
  </si>
  <si>
    <t>Battery is below minimum acceptable runtime</t>
  </si>
  <si>
    <t>1=Battery is below minimum acceptable runtime</t>
  </si>
  <si>
    <t>2</t>
  </si>
  <si>
    <t>Bypass</t>
  </si>
  <si>
    <t>1=UPS is in bypass</t>
  </si>
  <si>
    <t>3</t>
  </si>
  <si>
    <t>UPS operation mode - Battery test</t>
  </si>
  <si>
    <t>1=UPS operation mode - Battery test</t>
  </si>
  <si>
    <t>4</t>
  </si>
  <si>
    <t>Reserved</t>
  </si>
  <si>
    <t>5</t>
  </si>
  <si>
    <t>6</t>
  </si>
  <si>
    <t>7</t>
  </si>
  <si>
    <t>8</t>
  </si>
  <si>
    <t>9</t>
  </si>
  <si>
    <t>Battery inoperable</t>
  </si>
  <si>
    <t>1=Battery inoperable</t>
  </si>
  <si>
    <t>10</t>
  </si>
  <si>
    <t>11</t>
  </si>
  <si>
    <t>12</t>
  </si>
  <si>
    <t>13</t>
  </si>
  <si>
    <t>Informational alarm present</t>
  </si>
  <si>
    <t>1=Informational alarm present</t>
  </si>
  <si>
    <t>14</t>
  </si>
  <si>
    <t>Warning alarm present</t>
  </si>
  <si>
    <t>1=Warning alarm present</t>
  </si>
  <si>
    <t>15</t>
  </si>
  <si>
    <t>Critical alarm present</t>
  </si>
  <si>
    <t>1=Critical alarm present</t>
  </si>
  <si>
    <t>Alarm Register</t>
  </si>
  <si>
    <t>40003</t>
  </si>
  <si>
    <t>0x0002</t>
  </si>
  <si>
    <t>Bypass voltage out of tolerance</t>
  </si>
  <si>
    <t>1=Bypass voltage is out of tolerance and UPS is
prevented from going into requested bypass mode</t>
  </si>
  <si>
    <t>Bypass phase sequence incorrect</t>
  </si>
  <si>
    <t>1=The phase rotation on bypass is incorrect</t>
  </si>
  <si>
    <t>Bypass frequency out of tolerance</t>
  </si>
  <si>
    <t>1=Bypass frequency is out of tolerance</t>
  </si>
  <si>
    <t>Bypass phase missing</t>
  </si>
  <si>
    <t>1=Bypass is missing a phase</t>
  </si>
  <si>
    <t>40004</t>
  </si>
  <si>
    <t>0x0003</t>
  </si>
  <si>
    <t>Energy storage</t>
  </si>
  <si>
    <t>Battery breaker BB1 open</t>
  </si>
  <si>
    <t>1=Battery breaker BB1 is open</t>
  </si>
  <si>
    <t>Battery breaker BB2 open</t>
  </si>
  <si>
    <t>1=Battery breaker BB2 is open</t>
  </si>
  <si>
    <t>Batteries are discharging</t>
  </si>
  <si>
    <t>1=The load is drawing more power than the UPS can
draw from the input, causing the UPS to draw power
from the batteries</t>
  </si>
  <si>
    <t>Charger shutdown due to high battery temperature</t>
  </si>
  <si>
    <t>1=The charger has been shut down due to a high
battery temperature</t>
  </si>
  <si>
    <t>1=The battery runtime is below configured minimum
acceptable value</t>
  </si>
  <si>
    <t>Battery voltage does not match battery
configuration</t>
  </si>
  <si>
    <t>1=Battery voltage does not match the battery
configuration settings</t>
  </si>
  <si>
    <t>Battery condition is weak</t>
  </si>
  <si>
    <t>1=Battery capacity is between 50% and 75%</t>
  </si>
  <si>
    <t>Battery condition is poor</t>
  </si>
  <si>
    <t>1=Battery capacity is lower than 50%</t>
  </si>
  <si>
    <t>High battery temperature level</t>
  </si>
  <si>
    <t>1=The battery temperature is above the alarm setting</t>
  </si>
  <si>
    <t>Low battery temperature level</t>
  </si>
  <si>
    <t>1=The battery temperature is below the alarm setting</t>
  </si>
  <si>
    <t>Battery capacity is below minimum acceptable
level</t>
  </si>
  <si>
    <t>1=The battery capacity is below the minimum
acceptable value according to UPS power rating. Risk
of battery damage</t>
  </si>
  <si>
    <t>Battery charge power is reduced</t>
  </si>
  <si>
    <t>1=The battery charge power has been reduced</t>
  </si>
  <si>
    <t>Battery is not working correctly</t>
  </si>
  <si>
    <t>1=A battery is not working correctly</t>
  </si>
  <si>
    <t>Battery float charge current exceeds expected
value</t>
  </si>
  <si>
    <t>1=The battery float charge current exceeds the
expected value and has been limited to avoid thermal
runaway</t>
  </si>
  <si>
    <t>40005</t>
  </si>
  <si>
    <t>0x0004</t>
  </si>
  <si>
    <t>High battery temperature shutdown</t>
  </si>
  <si>
    <t>1=The energy storage surveillance has detected a
battery temperature above shutdown limit</t>
  </si>
  <si>
    <t>Battery configuration is incorrect</t>
  </si>
  <si>
    <t>1=The configuration of the settings for number of
batteries in series, number of cells in battery and
nominal cell voltage does not match the battery voltage
range of the UPS</t>
  </si>
  <si>
    <t>Mixed battery brands on string level detected</t>
  </si>
  <si>
    <t>1=The battery modules in the string are not of the same
brand</t>
  </si>
  <si>
    <t>Mixed battery module commercial references on
system level detected</t>
  </si>
  <si>
    <t>1=Mixed battery module commercial references on
system level detected</t>
  </si>
  <si>
    <t>Modular battery breaker open</t>
  </si>
  <si>
    <t>1=Modular battery breaker is open</t>
  </si>
  <si>
    <t>Incorrect battery monitor controller (BMC)
configuration detected</t>
  </si>
  <si>
    <t>1=Incorrect battery monitor controller (BMC)
configuration detected</t>
  </si>
  <si>
    <t>Modular battery temperature out of tolerance</t>
  </si>
  <si>
    <t>1=Modular battery temperature is out of tolerance</t>
  </si>
  <si>
    <t>Modular battery cabinet fuse blown</t>
  </si>
  <si>
    <t>1=Modular battery cabinet fuse blown</t>
  </si>
  <si>
    <t>Incomplete battery string detected</t>
  </si>
  <si>
    <t>1=Incomplete battery string detected</t>
  </si>
  <si>
    <t>Mixed battery solution detected</t>
  </si>
  <si>
    <t>1=The UPS is configured for a classic battery solution
but one or more battery modules are detected present</t>
  </si>
  <si>
    <t>Modular battery cabinet commercial reference
unknown</t>
  </si>
  <si>
    <t>1=Modular battery cabinet commercial reference is
unknown</t>
  </si>
  <si>
    <t>Battery module type unknown</t>
  </si>
  <si>
    <t>1=Battery module type is unknown</t>
  </si>
  <si>
    <t>Battery module temperature sensor not working
correctly</t>
  </si>
  <si>
    <t>1=Battery module temperature sensor is not working
correctly</t>
  </si>
  <si>
    <t>Battery module temperature out of tolerance</t>
  </si>
  <si>
    <t>1=Battery module temperature is out of tolerance</t>
  </si>
  <si>
    <t>Modular battery DC relay open</t>
  </si>
  <si>
    <t>1=Modular battery DC relay open</t>
  </si>
  <si>
    <t>40006</t>
  </si>
  <si>
    <t>0x0005</t>
  </si>
  <si>
    <t>General</t>
  </si>
  <si>
    <t>EPO switch activated</t>
  </si>
  <si>
    <t>1=An emergency power off (EPO) switch is activated</t>
  </si>
  <si>
    <t>Synchronization unavailable - system is free
running</t>
  </si>
  <si>
    <t>1=The UPS is unable to synchronize to the bypass
input, external source or parallel system</t>
  </si>
  <si>
    <t>Inverter output is not in phase with bypass input</t>
  </si>
  <si>
    <t>1=The UPS inverter output is not in phase with the
bypass input</t>
  </si>
  <si>
    <t>1=On battery power in response to an input power
unavailability or due to a transfer out of ECOnversion</t>
  </si>
  <si>
    <t>UPS operation mode - Requested static bypass</t>
  </si>
  <si>
    <t>1=The UPS is in bypass in response to a user-initiated
command, typically for maintenance</t>
  </si>
  <si>
    <t>UPS operation mode - Forced static bypass</t>
  </si>
  <si>
    <t>1=The UPS is in forced static bypass</t>
  </si>
  <si>
    <t>UPS operation mode - Maintenance bypass</t>
  </si>
  <si>
    <t>1=The UPS load is supplied through maintenance
bypass breaker (MBB)</t>
  </si>
  <si>
    <t>1=On battery power in response to a test of the
performance of the batteries</t>
  </si>
  <si>
    <t>UPS operation mode - Off</t>
  </si>
  <si>
    <t>1=The output power is turned off</t>
  </si>
  <si>
    <t>UPS operation mode - Initialization</t>
  </si>
  <si>
    <t>1=The UPS is initializing</t>
  </si>
  <si>
    <t>UPS operation mode - Static bypass standby</t>
  </si>
  <si>
    <t>1=The UPS is ready to enter static bypass but awaits
permission from the system. UPS output is off</t>
  </si>
  <si>
    <t>UPS operation mode - Inverter standby</t>
  </si>
  <si>
    <t>1=The UPS is ready to enter battery operation but
awaits permission from the system. UPS output is off</t>
  </si>
  <si>
    <t>System operation mode - Off</t>
  </si>
  <si>
    <t>1=The system output power is turned off</t>
  </si>
  <si>
    <t>System operation mode - Forced static bypass</t>
  </si>
  <si>
    <t>1=The system is in bypass in response to a critical
event or an inverter off request</t>
  </si>
  <si>
    <t>System operation mode - Requested static bypass</t>
  </si>
  <si>
    <t>System operation mode - Maintenance bypass</t>
  </si>
  <si>
    <t>1=The system load is supplied through maintenance
bypass breaker (MBB)</t>
  </si>
  <si>
    <t>40007</t>
  </si>
  <si>
    <t>0x0006</t>
  </si>
  <si>
    <t>System operation mode - Static bypass standby</t>
  </si>
  <si>
    <t>1=The system is in static bypass standby operation in
response to a critical event or an inverter off request</t>
  </si>
  <si>
    <t>Product not registered</t>
  </si>
  <si>
    <t>1=Your UPS is not registered</t>
  </si>
  <si>
    <t>Activation code is not valid for UPS</t>
  </si>
  <si>
    <t>1=The activation code is not valid for UPS</t>
  </si>
  <si>
    <t>Activation code missing</t>
  </si>
  <si>
    <t>1=The activation code is missing</t>
  </si>
  <si>
    <t>RFID tag has changed</t>
  </si>
  <si>
    <t>1=The RFID tag has changed</t>
  </si>
  <si>
    <t>System locked in bypass operation</t>
  </si>
  <si>
    <t>1=The system is locked in bypass operation</t>
  </si>
  <si>
    <t>Unsupported power frame type detected</t>
  </si>
  <si>
    <t>1=The detected UPS power frame type is not supported
by the current UPS power configuration</t>
  </si>
  <si>
    <t>Unsupported power module type detected</t>
  </si>
  <si>
    <t>1=The detected power module type is not supported by
the current UPS power configuration</t>
  </si>
  <si>
    <t>Unsupported static bypass switch module type
detected</t>
  </si>
  <si>
    <t>1=The detected static bypass switch module type is not
supported by the current UPS power configuration</t>
  </si>
  <si>
    <t>Incorrect system voltage configuration detected</t>
  </si>
  <si>
    <t>1=The configured UPS system voltage is not within the
allowed range</t>
  </si>
  <si>
    <t>Configured UPS power rating exceeds frame
power rating</t>
  </si>
  <si>
    <t>1=The configured UPS power rating is larger than the
power rating of the frame</t>
  </si>
  <si>
    <t>40008</t>
  </si>
  <si>
    <t>0x0007</t>
  </si>
  <si>
    <t>Incorrect 3-wire configuration detected</t>
  </si>
  <si>
    <t>1=The UPS is not allowed to operate as a 3-wire
system at the configured UPS system voltage</t>
  </si>
  <si>
    <t>No static bypass switch present</t>
  </si>
  <si>
    <t>1=No static bypass switch detected present</t>
  </si>
  <si>
    <t>No power module(s) present</t>
  </si>
  <si>
    <t>1=No power module(s) detected present</t>
  </si>
  <si>
    <t>Available UPS power lower than configured UPS
power rating</t>
  </si>
  <si>
    <t>1=The available UPS power from inverter is lower than
the configured UPS power rating</t>
  </si>
  <si>
    <t>Static bypass switch power rating lower than
configured UPS power rating</t>
  </si>
  <si>
    <t>1=The static bypass switch power rating is lower than
the configured UPS power rating. UPS power rating has
been derated to match static bypass switch power rating</t>
  </si>
  <si>
    <t>Ambient temperature out of tolerance</t>
  </si>
  <si>
    <t>1=The ambient temperature out of tolerance</t>
  </si>
  <si>
    <t>Ambient temperature high</t>
  </si>
  <si>
    <t>1=Ambient temperature is high</t>
  </si>
  <si>
    <t>Inverter is off due to a request by the user</t>
  </si>
  <si>
    <t>1=The inverter is off due to a request by the user</t>
  </si>
  <si>
    <t>Settings file not accepted</t>
  </si>
  <si>
    <t>1=The settings file is not valid or not intended for this
UPS</t>
  </si>
  <si>
    <t>Warranty expiring soon</t>
  </si>
  <si>
    <t>1=The product is reaching the end of warranty</t>
  </si>
  <si>
    <t>Technical check recommended</t>
  </si>
  <si>
    <t>1=The product and its batteries need to be checked as
preventive maintenance is recommended</t>
  </si>
  <si>
    <t>Air filter technical check recommended</t>
  </si>
  <si>
    <t>1=The air filters need to be checked as preventive
maintenance is recommended</t>
  </si>
  <si>
    <t>Controller box disabled</t>
  </si>
  <si>
    <t>1=Controller box has been disabled by user</t>
  </si>
  <si>
    <t>UPS surveillance detected fault</t>
  </si>
  <si>
    <t>1=UPS surveillance detected a fault</t>
  </si>
  <si>
    <t>Display communication lost - display is
disconnected from the system</t>
  </si>
  <si>
    <t>1=Communication link between display and SLC is lost.
Display is disconnected from the system</t>
  </si>
  <si>
    <t>Display communication lost but the display is
connected to the system</t>
  </si>
  <si>
    <t>1=Communication link between display and SLC is lost
but the display is connected to the system</t>
  </si>
  <si>
    <t>40009</t>
  </si>
  <si>
    <t>0x0008</t>
  </si>
  <si>
    <t>Display communication not authenticated</t>
  </si>
  <si>
    <t>1=Communication link between display and SLC is not
authenticated</t>
  </si>
  <si>
    <t>Multiple NTP server connections enabled</t>
  </si>
  <si>
    <t>1=Multiple NTP server connections are enabled</t>
  </si>
  <si>
    <t>Incorrect UPS model number detected</t>
  </si>
  <si>
    <t>1=The UPS model number does not match the UPS
base model number</t>
  </si>
  <si>
    <t>Incorrect UPS base model number detected</t>
  </si>
  <si>
    <t>1=The UPS base model number does not match the
installed frame type, power module type, and/or SBS
type</t>
  </si>
  <si>
    <t>Internal power module redundancy lost</t>
  </si>
  <si>
    <t>1=The configured internal power module redundancy is
lost because there are not enough power modules
available</t>
  </si>
  <si>
    <t>UPS output load is too low to allow ECOnversion</t>
  </si>
  <si>
    <t>1=UPS output load is too low to allow ECOnversion</t>
  </si>
  <si>
    <t>UPS output load power factor is too low to allow
ECOnversion</t>
  </si>
  <si>
    <t>1=UPS output load power factor is too low to allow
ECOnversion</t>
  </si>
  <si>
    <t>40010</t>
  </si>
  <si>
    <t>0x0009</t>
  </si>
  <si>
    <t>RESERVED</t>
  </si>
  <si>
    <t>40011</t>
  </si>
  <si>
    <t>0x000A</t>
  </si>
  <si>
    <t>40012</t>
  </si>
  <si>
    <t>0x000B</t>
  </si>
  <si>
    <t>Input</t>
  </si>
  <si>
    <t>Input voltage out of tolerance</t>
  </si>
  <si>
    <t>1=Input voltage is out of tolerance</t>
  </si>
  <si>
    <t>Input phase sequence incorrect</t>
  </si>
  <si>
    <t>1=The phase rotation on input is incorrect</t>
  </si>
  <si>
    <t>Input frequency out of tolerance</t>
  </si>
  <si>
    <t>1=Input frequency is out of tolerance</t>
  </si>
  <si>
    <t>Input phase missing</t>
  </si>
  <si>
    <t>1=Input is missing a phase</t>
  </si>
  <si>
    <t>Neutral displacement detected</t>
  </si>
  <si>
    <t>1=Neutral displacement detected</t>
  </si>
  <si>
    <t>Bonding between neutral and ground missing</t>
  </si>
  <si>
    <t>1=Bonding between neutral and ground is missing</t>
  </si>
  <si>
    <t>40013</t>
  </si>
  <si>
    <t>0x000C</t>
  </si>
  <si>
    <t>Output</t>
  </si>
  <si>
    <t>Output voltage out of tolerance</t>
  </si>
  <si>
    <t>1=The output voltage is out of tolerance</t>
  </si>
  <si>
    <t>Output frequency out of tolerance</t>
  </si>
  <si>
    <t>1=The output frequency is out of tolerance</t>
  </si>
  <si>
    <t>Overload or short-circuit on UPS</t>
  </si>
  <si>
    <t>1=The load exceeds 100% of rated capacity or there is
a short-circuit on the output</t>
  </si>
  <si>
    <t>Overload on UPS due to high ambient temperature</t>
  </si>
  <si>
    <t>1=The load exceeds the rated UPS capacity when
running in high ambient temperature</t>
  </si>
  <si>
    <t>Load on UPS is above warning level</t>
  </si>
  <si>
    <t>1=Load on UPS has exceeded the warning level</t>
  </si>
  <si>
    <t>40014</t>
  </si>
  <si>
    <t>0x000D</t>
  </si>
  <si>
    <t>Parallel system</t>
  </si>
  <si>
    <t>Parallel communication lost on PBUS cable 1</t>
  </si>
  <si>
    <t>1=PBUS cable 1 may be damaged</t>
  </si>
  <si>
    <t>Parallel communication lost on PBUS cable 2</t>
  </si>
  <si>
    <t>1=PBUS cable 2 may be damaged</t>
  </si>
  <si>
    <t>General parallel system event</t>
  </si>
  <si>
    <t>1=The parallel system is not configured correctly or is
not working correctly</t>
  </si>
  <si>
    <t>Parallel mixed operation mode</t>
  </si>
  <si>
    <t>1=One or more parallel UPSs are operating in battery
operation, while others are operating in normal
operation</t>
  </si>
  <si>
    <t>Parallel unit not present</t>
  </si>
  <si>
    <t>1=UPS is unable to communicate with one of the
parallel UPSs. The UPS might have been powered
down or PBUS cables may be damaged</t>
  </si>
  <si>
    <t>Parallel redundancy lost</t>
  </si>
  <si>
    <t>1=The configured parallel redundancy is lost, either
because the output load is too high, or because there
are not enough parallel UPSs available.</t>
  </si>
  <si>
    <t>Not enough UPSs ready to turn on inverter</t>
  </si>
  <si>
    <t>1=One or more parallel UPSs have been requested to
turn on inverter, but not enough UPSs are ready for
system to enter inverter on operation</t>
  </si>
  <si>
    <t>Firmware versions in parallel UPSs are not
identical</t>
  </si>
  <si>
    <t>1=The firmware versions in parallel UPSs are not
identical</t>
  </si>
  <si>
    <t>Confirm redundancy lost and/or transfer to forced
static bypass</t>
  </si>
  <si>
    <t>1=Inverter OFF button has been pushed and user must
confirm that the redundancy will be lost and/or system
will transfer to forced static bypass</t>
  </si>
  <si>
    <t>IMB closed in parallel system with MBB</t>
  </si>
  <si>
    <t>1=IMB has been closed in parallel system with MBB</t>
  </si>
  <si>
    <t>Parallel breaker status inconsistency detected</t>
  </si>
  <si>
    <t>1=The status of one or more common parallel breakers
is not detected to be the same on all parallel UPS</t>
  </si>
  <si>
    <t>40015</t>
  </si>
  <si>
    <t>0x000E</t>
  </si>
  <si>
    <t>Power module</t>
  </si>
  <si>
    <t>Power module inoperable</t>
  </si>
  <si>
    <t>1=Power module is inoperable</t>
  </si>
  <si>
    <t>Power module temperature warning</t>
  </si>
  <si>
    <t>1=Power module temperature exceeds warning level</t>
  </si>
  <si>
    <t>Power module overheated</t>
  </si>
  <si>
    <t>1=Power module temperature exceeds critical level</t>
  </si>
  <si>
    <t>Power module inlet temperature high</t>
  </si>
  <si>
    <t>1=The power module inlet temperature is high</t>
  </si>
  <si>
    <t>Power module inlet temperature out of tolerance</t>
  </si>
  <si>
    <t>1=The power module inlet temperature is out of
tolerance</t>
  </si>
  <si>
    <t>Power module fan inoperable</t>
  </si>
  <si>
    <t>1=The power module has one or more inoperable fans.
Fan redundancy is lost</t>
  </si>
  <si>
    <t>Power module disabled</t>
  </si>
  <si>
    <t>1=The power module has been disabled</t>
  </si>
  <si>
    <t>Power module surveillance detected fault</t>
  </si>
  <si>
    <t>1=Power module surveillance detected a fault</t>
  </si>
  <si>
    <t>PMC communication lost - disconnected</t>
  </si>
  <si>
    <t>1=Communication link between PMC and UC is lost.
PMC is disconnected</t>
  </si>
  <si>
    <t>PMC communication lost - connected</t>
  </si>
  <si>
    <t>1=Communication link between PMC and UC is lost.
PMC is connected</t>
  </si>
  <si>
    <t>PMC communication not authenticated</t>
  </si>
  <si>
    <t>1=Communication link between PMC and UC is not
authenticated</t>
  </si>
  <si>
    <t>40016</t>
  </si>
  <si>
    <t>0x000F</t>
  </si>
  <si>
    <t>40017</t>
  </si>
  <si>
    <t>0x0010</t>
  </si>
  <si>
    <t>16</t>
  </si>
  <si>
    <t>Static bypass switch</t>
  </si>
  <si>
    <t>Static bypass switch fan inoperable</t>
  </si>
  <si>
    <t>1=Static bypass switch has one or more inoperable
fans. Fan redundancy is lost</t>
  </si>
  <si>
    <t>Static bypass switch warning</t>
  </si>
  <si>
    <t>1=The static bypass switch needs a technical check but
is still fully operational</t>
  </si>
  <si>
    <t>Static bypass switch inoperable</t>
  </si>
  <si>
    <t>1=Static bypass switch is inoperable. UPS is prevented
from going into static bypass operation</t>
  </si>
  <si>
    <t>Static bypass switch controller communication lost -disconnected</t>
  </si>
  <si>
    <t>1=Communication link between static bypass switch
controller and unit controller is lost. Static bypass switch
controller is disconnected</t>
  </si>
  <si>
    <t>Static bypass switch controller communication lost -connected</t>
  </si>
  <si>
    <t>1=Communication link between static bypass switch
controller and unit controller is lost. Static bypass switch
controller is connected</t>
  </si>
  <si>
    <t>Static bypass switch controller communication not
authenticated</t>
  </si>
  <si>
    <t>1=Communication link between static bypass switch
controller and unit controller is not authenticated</t>
  </si>
  <si>
    <t>Static bypass switch module disabled</t>
  </si>
  <si>
    <t>1=The static bypass switch module has been disabled
by user</t>
  </si>
  <si>
    <t>40018</t>
  </si>
  <si>
    <t>0x0011</t>
  </si>
  <si>
    <t>17</t>
  </si>
  <si>
    <t>Switchgear</t>
  </si>
  <si>
    <t>Breaker UIB open</t>
  </si>
  <si>
    <t>1=Unit input breaker UIB is open, and the UPS is
prevented from running in normal operation</t>
  </si>
  <si>
    <t>Breaker UOB open</t>
  </si>
  <si>
    <t>1=Unit output breaker UOB is open, and the UPS is
prevented from supplying the load</t>
  </si>
  <si>
    <t>Breaker MBB closed</t>
  </si>
  <si>
    <t>1=Maintenance bypass breaker MBB is closed,
supplying the load with unprotected power from bypass</t>
  </si>
  <si>
    <t>Breaker SIB open</t>
  </si>
  <si>
    <t>1=System isolation breaker SIB is open, and system
cannot supply the load</t>
  </si>
  <si>
    <t>Breaker SSIB open</t>
  </si>
  <si>
    <t>1=Static switch input breaker SSIB is open, preventing
static bypass operation</t>
  </si>
  <si>
    <t>Breaker IMB closed</t>
  </si>
  <si>
    <t>1=Internal maintenance bypass breaker IMB is closed,
supplying the load with unprotected power from bypass</t>
  </si>
  <si>
    <t>Breaker RIMB closed</t>
  </si>
  <si>
    <t>1=Remote internal maintenance bypass breaker RIMB
is closed, supplying the load with unprotected power
from bypass</t>
  </si>
  <si>
    <t>Ground fault detected</t>
  </si>
  <si>
    <t>1=Dry contact input indicates that a ground wire fault
has been detected</t>
  </si>
  <si>
    <t>Genset is supplying the UPS</t>
  </si>
  <si>
    <t>1=Dry contact input indicates that a genset is supplying
the UPS</t>
  </si>
  <si>
    <t>Battery room ventilation inoperable</t>
  </si>
  <si>
    <t>1=Dry contact input indicates that the battery room
ventilation is not working correctly</t>
  </si>
  <si>
    <t>External battery monitoring detected fault</t>
  </si>
  <si>
    <t>1=Dry contact input indicates external battery monitoring
detected fault</t>
  </si>
  <si>
    <t>UOB redundant monitoring not working correctly</t>
  </si>
  <si>
    <t>1=The two redundant AUX contacts of UOB do not
report the same status</t>
  </si>
  <si>
    <t>MBB redundant monitoring not working correctly</t>
  </si>
  <si>
    <t>1=The two redundant AUX contacts of MBB do not
report the same status</t>
  </si>
  <si>
    <t>IMB redundant monitoring not working correctly</t>
  </si>
  <si>
    <t>1=The two redundant AUX contacts of IMB do not report
the same status</t>
  </si>
  <si>
    <t>40019</t>
  </si>
  <si>
    <t>0x0012</t>
  </si>
  <si>
    <t>18</t>
  </si>
  <si>
    <t>RIMB redundant monitoring not working correctly</t>
  </si>
  <si>
    <t>1=The two redundant AUX contacts of RIMB do not
report the same status</t>
  </si>
  <si>
    <t>UPS locked in static bypass mode: activated</t>
  </si>
  <si>
    <t>1=Dry contact input for UPS locked in static bypass
mode is activated</t>
  </si>
  <si>
    <t>High efficiency mode disabled</t>
  </si>
  <si>
    <t>1=High efficiency mode is disabled from a dry contact
input</t>
  </si>
  <si>
    <t>External energy storage monitoring: minor alarm</t>
  </si>
  <si>
    <t>1=Dry contact input indicates external energy storage
monitoring has detected a minor fault</t>
  </si>
  <si>
    <t>External energy storage monitoring: major alarm</t>
  </si>
  <si>
    <t>1=Dry contact input indicates external energy storage
monitoring has detected a major fault</t>
  </si>
  <si>
    <t>External charger off command: activated</t>
  </si>
  <si>
    <t>1=Dry contact input for charger off is activated</t>
  </si>
  <si>
    <t>Temperature of input and/or output transformer is
too high</t>
  </si>
  <si>
    <t>1=Temperature of input and/or output transformer is too
high</t>
  </si>
  <si>
    <t>40020</t>
  </si>
  <si>
    <t>0x0013</t>
  </si>
  <si>
    <t>19</t>
  </si>
  <si>
    <t>System level controller (SLC)</t>
  </si>
  <si>
    <t>SLC in controller box is not working correctly</t>
  </si>
  <si>
    <t>1=The SLC in the controller box is not working correctly</t>
  </si>
  <si>
    <t>40021</t>
  </si>
  <si>
    <t>0x0014</t>
  </si>
  <si>
    <t>20</t>
  </si>
  <si>
    <t>Unit controller (UC)</t>
  </si>
  <si>
    <t>UC in controller box is not working correctly</t>
  </si>
  <si>
    <t>1=The UC in the controller box is not working correctly</t>
  </si>
  <si>
    <t>UC communication lost - disconnected</t>
  </si>
  <si>
    <t>1=Communication link between UC and SLC is lost. UC
is disconnected</t>
  </si>
  <si>
    <t>UC communication lost - connected</t>
  </si>
  <si>
    <t>1=Communication link between UC and SLC is lost. UC
is connected</t>
  </si>
  <si>
    <t>UC communication not authenticated</t>
  </si>
  <si>
    <t>1=Communication link between UC and SLC is not
authenticated</t>
  </si>
  <si>
    <t>40022</t>
  </si>
  <si>
    <t>0x0015</t>
  </si>
  <si>
    <t>21</t>
  </si>
  <si>
    <t>Battery Charger</t>
  </si>
  <si>
    <t>BMC communication lost - disconnected</t>
  </si>
  <si>
    <t>1=Communication link between BMC and SLC is lost.
BMC is disconnected</t>
  </si>
  <si>
    <t>BMC communication lost - connected</t>
  </si>
  <si>
    <t>1=Communication link between BMC and SLC is lost.
BMC is connected</t>
  </si>
  <si>
    <t>BMC communication not authenticated</t>
  </si>
  <si>
    <t>1=Communication link between BMC and SLC is not
authenticated</t>
  </si>
  <si>
    <t>40023</t>
  </si>
  <si>
    <t>0x0016</t>
  </si>
  <si>
    <t>22</t>
  </si>
  <si>
    <t>Energy Storage</t>
  </si>
  <si>
    <t>Modular battery string temperature out of tolerance</t>
  </si>
  <si>
    <t>1=Modular battery string temperature is out of tolerance</t>
  </si>
  <si>
    <t>40024</t>
  </si>
  <si>
    <t>0x0017</t>
  </si>
  <si>
    <t>23</t>
  </si>
  <si>
    <t>Network</t>
  </si>
  <si>
    <t>Low temperature threshold violation at remote
sensor</t>
  </si>
  <si>
    <t>1=A low temperature threshold violation exists for
integrated environmental monitor sensor</t>
  </si>
  <si>
    <t>Minimum temperature threshols violation at remote
sensor</t>
  </si>
  <si>
    <t>1=A minimum temperature threshold violation exists for
integrated environmental monitor sensor</t>
  </si>
  <si>
    <t>High temperature threshold violation at remote
sensor</t>
  </si>
  <si>
    <t>1=A high temperature threshold violation exists for
integrated environmental monitor sensor</t>
  </si>
  <si>
    <t>Maximum temperature threshold violation at
remote sensor</t>
  </si>
  <si>
    <t>1=A maximum temperature threshold violation exists for
integrated environmental monitor sensor</t>
  </si>
  <si>
    <t>Low humidity threshold violation at remote sensor</t>
  </si>
  <si>
    <t>1=A low humidity threshold violation exists for
integrated environmental monitor sensor</t>
  </si>
  <si>
    <t>Minimum humidity threshold violation at remote
sensor</t>
  </si>
  <si>
    <t>1=A minimum humidity threshold violation exists for
integrated environmental monitor sensor</t>
  </si>
  <si>
    <t>High humidity threshold violation at remote sensor</t>
  </si>
  <si>
    <t>1=A high humidity threshold violation exists for
integrated environmental monitor sensor</t>
  </si>
  <si>
    <t>Maximum humidity threshold violation at remote
sensor</t>
  </si>
  <si>
    <t>1=A maximum humidity threshold violation exists for
integrated environmental monitor sensor</t>
  </si>
  <si>
    <t>Lost communication to remote sensor</t>
  </si>
  <si>
    <t>1=Lost the local network management interface-to-integrated environmental monitor communication</t>
  </si>
  <si>
    <t>Communication link between NMC and SLC is lost.
NMC is disconnected from the system</t>
  </si>
  <si>
    <t>1=Communication link between NMC and SLC is lost.
NMC is disconnected</t>
  </si>
  <si>
    <t>Communication link between NMC and SLC is lost
but the NMC is connected to the system</t>
  </si>
  <si>
    <t>1=Communication link between NMC and SLC is lost.
NMC is connected</t>
  </si>
  <si>
    <t>Communication link between NMC and SLC is not
authenticated</t>
  </si>
  <si>
    <t>1=Communication link between NMC and SLC is not
authenticated</t>
  </si>
  <si>
    <t>NMC firmware incompatible</t>
  </si>
  <si>
    <t>1=Firmware version of the NMC is incompatible</t>
  </si>
  <si>
    <t>Static Data</t>
  </si>
  <si>
    <t>44097</t>
  </si>
  <si>
    <t>0x1000</t>
  </si>
  <si>
    <t>4096</t>
  </si>
  <si>
    <t>The firmware package version number of the UPS
system</t>
  </si>
  <si>
    <t>ASCII</t>
  </si>
  <si>
    <t>44105</t>
  </si>
  <si>
    <t>0x1008</t>
  </si>
  <si>
    <t>4104</t>
  </si>
  <si>
    <t>The hardware version number of the UPS system</t>
  </si>
  <si>
    <t>44121</t>
  </si>
  <si>
    <t>0x1018</t>
  </si>
  <si>
    <t>4120</t>
  </si>
  <si>
    <t>The UPS model number (commercial reference)</t>
  </si>
  <si>
    <t>44137</t>
  </si>
  <si>
    <t>0x1028</t>
  </si>
  <si>
    <t>4136</t>
  </si>
  <si>
    <t>The UPS serial number</t>
  </si>
  <si>
    <t>44153</t>
  </si>
  <si>
    <t>0x1038</t>
  </si>
  <si>
    <t>4152</t>
  </si>
  <si>
    <t>The network management card firmware version
number</t>
  </si>
  <si>
    <t>44161</t>
  </si>
  <si>
    <t>0x1040</t>
  </si>
  <si>
    <t>4160</t>
  </si>
  <si>
    <t>The network management card hardware version
number</t>
  </si>
  <si>
    <t>44177</t>
  </si>
  <si>
    <t>0x1050</t>
  </si>
  <si>
    <t>4176</t>
  </si>
  <si>
    <t>The model number (commercial reference) of the
network management card</t>
  </si>
  <si>
    <t>44193</t>
  </si>
  <si>
    <t>0x1060</t>
  </si>
  <si>
    <t>4192</t>
  </si>
  <si>
    <t>The network management card serial number</t>
  </si>
  <si>
    <t>44209</t>
  </si>
  <si>
    <t>0x1070</t>
  </si>
  <si>
    <t>4208</t>
  </si>
  <si>
    <t>Time since battery statistics timer reset (in
minutes).</t>
  </si>
  <si>
    <t>UINT32</t>
  </si>
  <si>
    <t>min</t>
  </si>
  <si>
    <t>44211</t>
  </si>
  <si>
    <t>0x1072</t>
  </si>
  <si>
    <t>4210</t>
  </si>
  <si>
    <t>Total time for UPS in battery operation since
battery statistics timer reset (in minutes).</t>
  </si>
  <si>
    <t>44213</t>
  </si>
  <si>
    <t>0x1074</t>
  </si>
  <si>
    <t>4212</t>
  </si>
  <si>
    <t>Time since operational statistics timer reset (in
minutes).</t>
  </si>
  <si>
    <t>44215</t>
  </si>
  <si>
    <t>0x1076</t>
  </si>
  <si>
    <t>4214</t>
  </si>
  <si>
    <t>Total time for UPS in normal operation since
operational statistics timer reset (in minutes).</t>
  </si>
  <si>
    <t>44217</t>
  </si>
  <si>
    <t>0x1078</t>
  </si>
  <si>
    <t>4216</t>
  </si>
  <si>
    <t>Total time for UPS in bypass operation since
operational statistics timer reset (in minutes).</t>
  </si>
  <si>
    <t>44219</t>
  </si>
  <si>
    <t>0x107A</t>
  </si>
  <si>
    <t>4218</t>
  </si>
  <si>
    <t>Total time for UPS in ECOnversion mode since
Operational Statistics timer reset (in minutes).</t>
  </si>
  <si>
    <t>44221</t>
  </si>
  <si>
    <t>0x107C</t>
  </si>
  <si>
    <t>4220</t>
  </si>
  <si>
    <t>Time since the Battery was last replaced (in
minutes).</t>
  </si>
  <si>
    <t>44223</t>
  </si>
  <si>
    <t>0x107E</t>
  </si>
  <si>
    <t>4222</t>
  </si>
  <si>
    <t>Time since input energy counter timer reset (in
minutes)</t>
  </si>
  <si>
    <t>44225</t>
  </si>
  <si>
    <t>0x1080</t>
  </si>
  <si>
    <t>4224</t>
  </si>
  <si>
    <t>Time since ouput energy counter timer reset (in
minutes)</t>
  </si>
  <si>
    <t>Dynamic Data</t>
  </si>
  <si>
    <t>44609</t>
  </si>
  <si>
    <t>0x1200</t>
  </si>
  <si>
    <t>4608</t>
  </si>
  <si>
    <t>Alarm status of the unit</t>
  </si>
  <si>
    <t>No alarms present</t>
  </si>
  <si>
    <t>ENUM</t>
  </si>
  <si>
    <t>0=No alarms present</t>
  </si>
  <si>
    <t>2=Warning alarm present</t>
  </si>
  <si>
    <t>3=Critical alarm present</t>
  </si>
  <si>
    <t>44865</t>
  </si>
  <si>
    <t>0x1300</t>
  </si>
  <si>
    <t>4864</t>
  </si>
  <si>
    <t>The present apparent output power for each phase
in kVA. Apparent power is the product of RMS
(root mean square) volts and RMS amperes
(phase1)</t>
  </si>
  <si>
    <t>UINT16</t>
  </si>
  <si>
    <t>0.1</t>
  </si>
  <si>
    <t>kVA</t>
  </si>
  <si>
    <t>44866</t>
  </si>
  <si>
    <t>0x1301</t>
  </si>
  <si>
    <t>4865</t>
  </si>
  <si>
    <t>The present apparent output power for each phase
in kVA. Apparent power is the product of RMS
(root mean square) volts and RMS amperes
(phase2)</t>
  </si>
  <si>
    <t>44867</t>
  </si>
  <si>
    <t>0x1302</t>
  </si>
  <si>
    <t>4866</t>
  </si>
  <si>
    <t>The present apparent output power for each phase
in kVA. Apparent power is the product of RMS
(root mean square) volts and RMS amperes
(phase3)</t>
  </si>
  <si>
    <t>44868</t>
  </si>
  <si>
    <t>0x1303</t>
  </si>
  <si>
    <t>4867</t>
  </si>
  <si>
    <t>The present output current for each phase in A
(phase1)</t>
  </si>
  <si>
    <t>0.01</t>
  </si>
  <si>
    <t>100</t>
  </si>
  <si>
    <t>A</t>
  </si>
  <si>
    <t>44869</t>
  </si>
  <si>
    <t>0x1304</t>
  </si>
  <si>
    <t>4868</t>
  </si>
  <si>
    <t>The present output current for each phase in A
(phase2)</t>
  </si>
  <si>
    <t>44870</t>
  </si>
  <si>
    <t>0x1305</t>
  </si>
  <si>
    <t>4869</t>
  </si>
  <si>
    <t>The present output current for each phase in A
(phase3)</t>
  </si>
  <si>
    <t>44871</t>
  </si>
  <si>
    <t>0x1306</t>
  </si>
  <si>
    <t>4870</t>
  </si>
  <si>
    <t>The present output crest factor for each phase. The
output crest factor is the ratio of the peak value of
the output current to the RMS (root mean square)
value (phase1)</t>
  </si>
  <si>
    <t>44872</t>
  </si>
  <si>
    <t>0x1307</t>
  </si>
  <si>
    <t>4871</t>
  </si>
  <si>
    <t>The present output crest factor for each phase. The
output crest factor is the ratio of the peak value of
the output current to the RMS (root mean square)
value (phase2)</t>
  </si>
  <si>
    <t>44873</t>
  </si>
  <si>
    <t>0x1308</t>
  </si>
  <si>
    <t>4872</t>
  </si>
  <si>
    <t>The present output crest factor for each phase. The
output crest factor is the ratio of the peak value of
the output current to the RMS (root mean square)
value (phase3)</t>
  </si>
  <si>
    <t>44874</t>
  </si>
  <si>
    <t>0x1309</t>
  </si>
  <si>
    <t>4873</t>
  </si>
  <si>
    <t>The THD (total harmonic distortion) for each
phase, as a percentage, for the present output
current (phase1)</t>
  </si>
  <si>
    <t>%</t>
  </si>
  <si>
    <t>44875</t>
  </si>
  <si>
    <t>0x130A</t>
  </si>
  <si>
    <t>4874</t>
  </si>
  <si>
    <t>The THD (total harmonic distortion) for each
phase, as a percentage, for the present output
current (phase2)</t>
  </si>
  <si>
    <t>44876</t>
  </si>
  <si>
    <t>0x130B</t>
  </si>
  <si>
    <t>4875</t>
  </si>
  <si>
    <t>The THD (total harmonic distortion) for each
phase, as a percentage, for the present output
current (phase3)</t>
  </si>
  <si>
    <t>44877</t>
  </si>
  <si>
    <t>0x130C</t>
  </si>
  <si>
    <t>4876</t>
  </si>
  <si>
    <t>The present output power factor for each phase.
Power factor is the ratio of active power to
apparent power (phase1)</t>
  </si>
  <si>
    <t>44878</t>
  </si>
  <si>
    <t>0x130D</t>
  </si>
  <si>
    <t>4877</t>
  </si>
  <si>
    <t>The present output power factor for each phase.
Power factor is the ratio of active power to
apparent power (phase2)</t>
  </si>
  <si>
    <t>44879</t>
  </si>
  <si>
    <t>0x130E</t>
  </si>
  <si>
    <t>4878</t>
  </si>
  <si>
    <t>The present output power factor for each phase.
Power factor is the ratio of active power to
apparent power (phase3)</t>
  </si>
  <si>
    <t>44880</t>
  </si>
  <si>
    <t>0x130F</t>
  </si>
  <si>
    <t>4879</t>
  </si>
  <si>
    <t>The present active (or real) output power for each
phase in kW. Active power is the portion of power
flow that, averaged over a complete cycle of the
AC waveform,
results in net transfer of energy in one direction
(phase1)</t>
  </si>
  <si>
    <t>kW</t>
  </si>
  <si>
    <t>44881</t>
  </si>
  <si>
    <t>0x1310</t>
  </si>
  <si>
    <t>4880</t>
  </si>
  <si>
    <t>The present active (or real) output power for each
phase in kW. Active power is the portion of power
flow that, averaged over a complete cycle of the
AC waveform,
results in net transfer of energy in one direction
(phase2)</t>
  </si>
  <si>
    <t>44882</t>
  </si>
  <si>
    <t>0x1311</t>
  </si>
  <si>
    <t>4881</t>
  </si>
  <si>
    <t>The present active (or real) output power for each
phase in kW. Active power is the portion of power
flow that, averaged over a complete cycle of the
AC waveform,
results in net transfer of energy in one direction
(phase3)</t>
  </si>
  <si>
    <t>44883</t>
  </si>
  <si>
    <t>0x1312</t>
  </si>
  <si>
    <t>4882</t>
  </si>
  <si>
    <t>The present output voltage for each phase
(phase1)</t>
  </si>
  <si>
    <t>V</t>
  </si>
  <si>
    <t>44884</t>
  </si>
  <si>
    <t>0x1313</t>
  </si>
  <si>
    <t>4883</t>
  </si>
  <si>
    <t>The present output voltage for each phase
(phase2)</t>
  </si>
  <si>
    <t>44885</t>
  </si>
  <si>
    <t>0x1314</t>
  </si>
  <si>
    <t>4884</t>
  </si>
  <si>
    <t>The present output voltage for each phase
(phase3)</t>
  </si>
  <si>
    <t>44886</t>
  </si>
  <si>
    <t>0x1315</t>
  </si>
  <si>
    <t>4885</t>
  </si>
  <si>
    <t>The present phase-to-phase output RMS voltage
(phase1)</t>
  </si>
  <si>
    <t>44887</t>
  </si>
  <si>
    <t>0x1316</t>
  </si>
  <si>
    <t>4886</t>
  </si>
  <si>
    <t>The present phase-to-phase output RMS voltage
(phase2)</t>
  </si>
  <si>
    <t>44888</t>
  </si>
  <si>
    <t>0x1317</t>
  </si>
  <si>
    <t>4887</t>
  </si>
  <si>
    <t>The present phase-to-phase output RMS voltage
(phase3)</t>
  </si>
  <si>
    <t>44889</t>
  </si>
  <si>
    <t>0x1318</t>
  </si>
  <si>
    <t>4888</t>
  </si>
  <si>
    <t>The present total apparent output power in kVA.
Apparent power is the product of RMS (root mean
square) volts and RMS amperes</t>
  </si>
  <si>
    <t>44890</t>
  </si>
  <si>
    <t>0x1319</t>
  </si>
  <si>
    <t>4889</t>
  </si>
  <si>
    <t>Output current as percentage of total available
current (highest phase)</t>
  </si>
  <si>
    <t>44891</t>
  </si>
  <si>
    <t>0x131A</t>
  </si>
  <si>
    <t>4890</t>
  </si>
  <si>
    <t>The present output frequency in Hz</t>
  </si>
  <si>
    <t>Hz</t>
  </si>
  <si>
    <t>44892</t>
  </si>
  <si>
    <t>0x131B</t>
  </si>
  <si>
    <t>4891</t>
  </si>
  <si>
    <t>The present total active (or real) output power (for
all three phases) in kW</t>
  </si>
  <si>
    <t>44893</t>
  </si>
  <si>
    <t>0x131C</t>
  </si>
  <si>
    <t>4892</t>
  </si>
  <si>
    <t>The total energy supplied since the time of
installation or since the counter was reset</t>
  </si>
  <si>
    <t>kWh</t>
  </si>
  <si>
    <t>44895</t>
  </si>
  <si>
    <t>0x131E</t>
  </si>
  <si>
    <t>4894</t>
  </si>
  <si>
    <t>The present output neutral current in A</t>
  </si>
  <si>
    <t>45121</t>
  </si>
  <si>
    <t>0x1400</t>
  </si>
  <si>
    <t>5120</t>
  </si>
  <si>
    <t>The present apparent input power for each phase
in kVA. Apparent power is the product of RMS
(root mean square) volts and RMS amperes
(phase1)</t>
  </si>
  <si>
    <t>45122</t>
  </si>
  <si>
    <t>0x1401</t>
  </si>
  <si>
    <t>5121</t>
  </si>
  <si>
    <t>The present apparent input power for each phase
in kVA. Apparent power is the product of RMS
(root mean square) volts and RMS amperes
(phase2)</t>
  </si>
  <si>
    <t>45123</t>
  </si>
  <si>
    <t>0x1402</t>
  </si>
  <si>
    <t>5122</t>
  </si>
  <si>
    <t>The present apparent input power for each phase
in kVA. Apparent power is the product of RMS
(root mean square) volts and RMS amperes
(phase3)</t>
  </si>
  <si>
    <t>45124</t>
  </si>
  <si>
    <t>0x1403</t>
  </si>
  <si>
    <t>5123</t>
  </si>
  <si>
    <t>The present input current for each phase in A
(phase1)</t>
  </si>
  <si>
    <t>45125</t>
  </si>
  <si>
    <t>0x1404</t>
  </si>
  <si>
    <t>5124</t>
  </si>
  <si>
    <t>The present input current for each phase in A
(phase2)</t>
  </si>
  <si>
    <t>45126</t>
  </si>
  <si>
    <t>0x1405</t>
  </si>
  <si>
    <t>5125</t>
  </si>
  <si>
    <t>The present input current for each phase in A
(phase3)</t>
  </si>
  <si>
    <t>45127</t>
  </si>
  <si>
    <t>0x1406</t>
  </si>
  <si>
    <t>5126</t>
  </si>
  <si>
    <t>The ratio of the active power to the apparent power
(phase1)</t>
  </si>
  <si>
    <t>45128</t>
  </si>
  <si>
    <t>0x1407</t>
  </si>
  <si>
    <t>5127</t>
  </si>
  <si>
    <t>The ratio of the active power to the apparent power
(phase2)</t>
  </si>
  <si>
    <t>45129</t>
  </si>
  <si>
    <t>0x1408</t>
  </si>
  <si>
    <t>5128</t>
  </si>
  <si>
    <t>The ratio of the active power to the apparent power
(phase3)</t>
  </si>
  <si>
    <t>45130</t>
  </si>
  <si>
    <t>0x1409</t>
  </si>
  <si>
    <t>5129</t>
  </si>
  <si>
    <t>The present active (or real) input power for each
phase in kW. Active power is the portion of power
flow that, averaged over a complete cycle of the
AC waveform,
results in net transfer of energy in one direction
(phase1)</t>
  </si>
  <si>
    <t>45131</t>
  </si>
  <si>
    <t>0x140A</t>
  </si>
  <si>
    <t>5130</t>
  </si>
  <si>
    <t>The present active (or real) input power for each
phase in kW. Active power is the portion of power
flow that, averaged over a complete cycle of the
AC waveform,
results in net transfer of energy in one direction
(phase2)</t>
  </si>
  <si>
    <t>45132</t>
  </si>
  <si>
    <t>0x140B</t>
  </si>
  <si>
    <t>5131</t>
  </si>
  <si>
    <t>The present active (or real) input power for each
phase in kW. Active power is the portion of power
flow that, averaged over a complete cycle of the
AC waveform,
results in net transfer of energy in one direction
(phase3)</t>
  </si>
  <si>
    <t>45133</t>
  </si>
  <si>
    <t>0x140C</t>
  </si>
  <si>
    <t>5132</t>
  </si>
  <si>
    <t>The present input voltage for each phase (phase1)</t>
  </si>
  <si>
    <t>45134</t>
  </si>
  <si>
    <t>0x140D</t>
  </si>
  <si>
    <t>5133</t>
  </si>
  <si>
    <t>The present input voltage for each phase (phase2)</t>
  </si>
  <si>
    <t>45135</t>
  </si>
  <si>
    <t>0x140E</t>
  </si>
  <si>
    <t>5134</t>
  </si>
  <si>
    <t>The present input voltage for each phase (phase3)</t>
  </si>
  <si>
    <t>45136</t>
  </si>
  <si>
    <t>0x140F</t>
  </si>
  <si>
    <t>5135</t>
  </si>
  <si>
    <t>The present phase-to-phase input RMS voltage
(phase1)</t>
  </si>
  <si>
    <t>45137</t>
  </si>
  <si>
    <t>0x1410</t>
  </si>
  <si>
    <t>5136</t>
  </si>
  <si>
    <t>The present phase-to-phase input RMS voltage
(phase2)</t>
  </si>
  <si>
    <t>45138</t>
  </si>
  <si>
    <t>0x1411</t>
  </si>
  <si>
    <t>5137</t>
  </si>
  <si>
    <t>The present phase-to-phase input RMS voltage
(phase3)</t>
  </si>
  <si>
    <t>45139</t>
  </si>
  <si>
    <t>0x1412</t>
  </si>
  <si>
    <t>5138</t>
  </si>
  <si>
    <t>The present total apparent power input (for all
three phases) in kVA</t>
  </si>
  <si>
    <t>45140</t>
  </si>
  <si>
    <t>0x1413</t>
  </si>
  <si>
    <t>5139</t>
  </si>
  <si>
    <t>The present input frequency in Hz</t>
  </si>
  <si>
    <t>45141</t>
  </si>
  <si>
    <t>0x1414</t>
  </si>
  <si>
    <t>5140</t>
  </si>
  <si>
    <t>The present total real power (or active power) input
(for all three phases) in kW</t>
  </si>
  <si>
    <t>45142</t>
  </si>
  <si>
    <t>0x1415</t>
  </si>
  <si>
    <t>5141</t>
  </si>
  <si>
    <t>The total energy consumption since the time of
installation or since the counter was reset.</t>
  </si>
  <si>
    <t>45377</t>
  </si>
  <si>
    <t>0x1500</t>
  </si>
  <si>
    <t>5376</t>
  </si>
  <si>
    <t>The present apparent bypass power for each
phase in kVA. Apparent power is the product of
RMS (root mean square) volts and RMS amperes
(phase1)</t>
  </si>
  <si>
    <t>45378</t>
  </si>
  <si>
    <t>0x1501</t>
  </si>
  <si>
    <t>5377</t>
  </si>
  <si>
    <t>The present apparent bypass power for each
phase in kVA. Apparent power is the product of
RMS (root mean square) volts and RMS amperes
(phase2)</t>
  </si>
  <si>
    <t>45379</t>
  </si>
  <si>
    <t>0x1502</t>
  </si>
  <si>
    <t>5378</t>
  </si>
  <si>
    <t>The present apparent bypass power for each
phase in kVA. Apparent power is the product of
RMS (root mean square) volts and RMS amperes
(phase3)</t>
  </si>
  <si>
    <t>45380</t>
  </si>
  <si>
    <t>0x1503</t>
  </si>
  <si>
    <t>5379</t>
  </si>
  <si>
    <t>The present bypass current for each phase in A
(phase1)</t>
  </si>
  <si>
    <t>45381</t>
  </si>
  <si>
    <t>0x1504</t>
  </si>
  <si>
    <t>5380</t>
  </si>
  <si>
    <t>The present bypass current for each phase in A
(phase2)</t>
  </si>
  <si>
    <t>45382</t>
  </si>
  <si>
    <t>0x1505</t>
  </si>
  <si>
    <t>5381</t>
  </si>
  <si>
    <t>The present bypass current for each phase in A
(phase3)</t>
  </si>
  <si>
    <t>45383</t>
  </si>
  <si>
    <t>0x1506</t>
  </si>
  <si>
    <t>5382</t>
  </si>
  <si>
    <t>The present bypass power factor for each phase.
Power factor is the ratio of active power to
apparent power (phase1)</t>
  </si>
  <si>
    <t>45384</t>
  </si>
  <si>
    <t>0x1507</t>
  </si>
  <si>
    <t>5383</t>
  </si>
  <si>
    <t>The present bypass power factor for each phase.
Power factor is the ratio of active power to
apparent power (phase2)</t>
  </si>
  <si>
    <t>45385</t>
  </si>
  <si>
    <t>0x1508</t>
  </si>
  <si>
    <t>5384</t>
  </si>
  <si>
    <t>The present bypass power factor for each phase.
Power factor is the ratio of active power to
apparent power (phase3)</t>
  </si>
  <si>
    <t>45386</t>
  </si>
  <si>
    <t>0x1509</t>
  </si>
  <si>
    <t>5385</t>
  </si>
  <si>
    <t>The present active (or real) bypass power for each
phase in kW. Active power is the time average of
the instantaneous product of voltage and current
(phase1)</t>
  </si>
  <si>
    <t>45387</t>
  </si>
  <si>
    <t>0x150A</t>
  </si>
  <si>
    <t>5386</t>
  </si>
  <si>
    <t>The present active (or real) bypass power for each
phase in kW. Active power is the time average of
the instantaneous product of voltage and current
(phase2)</t>
  </si>
  <si>
    <t>45388</t>
  </si>
  <si>
    <t>0x150B</t>
  </si>
  <si>
    <t>5387</t>
  </si>
  <si>
    <t>The present active (or real) bypass power for each
phase in kW. Active power is the time average of
the instantaneous product of voltage and current
(phase3)</t>
  </si>
  <si>
    <t>45389</t>
  </si>
  <si>
    <t>0x150C</t>
  </si>
  <si>
    <t>5388</t>
  </si>
  <si>
    <t>The present bypass voltage for each phase
(phase1)</t>
  </si>
  <si>
    <t>45390</t>
  </si>
  <si>
    <t>0x150D</t>
  </si>
  <si>
    <t>5389</t>
  </si>
  <si>
    <t>The present bypass voltage for each phase
(phase2)</t>
  </si>
  <si>
    <t>45391</t>
  </si>
  <si>
    <t>0x150E</t>
  </si>
  <si>
    <t>5390</t>
  </si>
  <si>
    <t>The present bypass voltage for each phase
(phase3)</t>
  </si>
  <si>
    <t>45392</t>
  </si>
  <si>
    <t>0x150F</t>
  </si>
  <si>
    <t>5391</t>
  </si>
  <si>
    <t>The present phase-to-phase bypass RMS voltage
(V). (phase1)</t>
  </si>
  <si>
    <t>45393</t>
  </si>
  <si>
    <t>0x1510</t>
  </si>
  <si>
    <t>5392</t>
  </si>
  <si>
    <t>The present phase-to-phase bypass RMS voltage
(V). (phase2)</t>
  </si>
  <si>
    <t>45394</t>
  </si>
  <si>
    <t>0x1511</t>
  </si>
  <si>
    <t>5393</t>
  </si>
  <si>
    <t>The present phase-to-phase bypass RMS voltage
(V). (phase3)</t>
  </si>
  <si>
    <t>45395</t>
  </si>
  <si>
    <t>0x1512</t>
  </si>
  <si>
    <t>5394</t>
  </si>
  <si>
    <t>The present total apparent bypass power (for all
three phases) in kVA</t>
  </si>
  <si>
    <t>45396</t>
  </si>
  <si>
    <t>0x1513</t>
  </si>
  <si>
    <t>5395</t>
  </si>
  <si>
    <t>The present bypass frequency in Hz</t>
  </si>
  <si>
    <t>45397</t>
  </si>
  <si>
    <t>0x1514</t>
  </si>
  <si>
    <t>5396</t>
  </si>
  <si>
    <t>The present total active bypass power (for all three
phases) in kW</t>
  </si>
  <si>
    <t>45633</t>
  </si>
  <si>
    <t>0x1600</t>
  </si>
  <si>
    <t>5632</t>
  </si>
  <si>
    <t>The general condition of the charger</t>
  </si>
  <si>
    <t>Float charging</t>
  </si>
  <si>
    <t>0=Float charging</t>
  </si>
  <si>
    <t>Boost charging</t>
  </si>
  <si>
    <t>1=Boost charging</t>
  </si>
  <si>
    <t>Cyclic resting</t>
  </si>
  <si>
    <t>2=Cyclic resting</t>
  </si>
  <si>
    <t>Not charging</t>
  </si>
  <si>
    <t>3=Not charging</t>
  </si>
  <si>
    <t>Equalization charging</t>
  </si>
  <si>
    <t>4=Equalization charging</t>
  </si>
  <si>
    <t>Test in progress</t>
  </si>
  <si>
    <t>5=Test in progress</t>
  </si>
  <si>
    <t>Cyclic float charging</t>
  </si>
  <si>
    <t>6=Cyclic float charging</t>
  </si>
  <si>
    <t>45634</t>
  </si>
  <si>
    <t>0x1601</t>
  </si>
  <si>
    <t>5633</t>
  </si>
  <si>
    <t>The highest battery temperature from the
connected temperature sensors</t>
  </si>
  <si>
    <t>Celsius</t>
  </si>
  <si>
    <t>45635</t>
  </si>
  <si>
    <t>0x1602</t>
  </si>
  <si>
    <t>5634</t>
  </si>
  <si>
    <t>The present DC power being drawn from the
battery in kW</t>
  </si>
  <si>
    <t>45636</t>
  </si>
  <si>
    <t>0x1603</t>
  </si>
  <si>
    <t>5635</t>
  </si>
  <si>
    <t>Combined status for battery breakers.</t>
  </si>
  <si>
    <t>Open</t>
  </si>
  <si>
    <t>0=Open</t>
  </si>
  <si>
    <t>Closed</t>
  </si>
  <si>
    <t>1=Closed</t>
  </si>
  <si>
    <t>45637</t>
  </si>
  <si>
    <t>0x1604</t>
  </si>
  <si>
    <t>5636</t>
  </si>
  <si>
    <t>The amount of time before the batteries reach the
low-voltage shutdown level</t>
  </si>
  <si>
    <t>Sec</t>
  </si>
  <si>
    <t>45639</t>
  </si>
  <si>
    <t>0x1606</t>
  </si>
  <si>
    <t>5638</t>
  </si>
  <si>
    <t>Estimated time for recharging the battery</t>
  </si>
  <si>
    <t>45641</t>
  </si>
  <si>
    <t>0x1608</t>
  </si>
  <si>
    <t>5640</t>
  </si>
  <si>
    <t>The present battery charge, as a percentage of full
charge capacity</t>
  </si>
  <si>
    <t>45642</t>
  </si>
  <si>
    <t>0x1609</t>
  </si>
  <si>
    <t>5641</t>
  </si>
  <si>
    <t>The present battery voltage (V)</t>
  </si>
  <si>
    <t>45643</t>
  </si>
  <si>
    <t>0x160A</t>
  </si>
  <si>
    <t>5642</t>
  </si>
  <si>
    <t>The present battery current (A). A positive current
indicates that the battery is charging; a negative
current indicates that the battery is discharging.</t>
  </si>
  <si>
    <t>45644</t>
  </si>
  <si>
    <t>0x160B</t>
  </si>
  <si>
    <t>5643</t>
  </si>
  <si>
    <t>Status of battery self-test. Can indicate the battery
test status triggered by user-commanded or
scheduled self-test</t>
  </si>
  <si>
    <t>Battery self-test is inactive</t>
  </si>
  <si>
    <t>0=Battery self test is inactive</t>
  </si>
  <si>
    <t>Battery self-test is running</t>
  </si>
  <si>
    <t>1=Battery self test is running</t>
  </si>
  <si>
    <t>Battery self-test is aborted because the system
detects a critical alarm</t>
  </si>
  <si>
    <t>2=Battery self-test is aborted because the system
detects a critical alarm</t>
  </si>
  <si>
    <t>Battery self-test is aborted due to user command</t>
  </si>
  <si>
    <t>3=Battery self test is aborted due to user command</t>
  </si>
  <si>
    <t>Battery self-test is completed</t>
  </si>
  <si>
    <t>4=Battery self test is completed</t>
  </si>
  <si>
    <t>45645</t>
  </si>
  <si>
    <t>0x160C</t>
  </si>
  <si>
    <t>5644</t>
  </si>
  <si>
    <t>Status indicates the battery health state result from
battery test</t>
  </si>
  <si>
    <t>Battery condition is OK</t>
  </si>
  <si>
    <t>0=Battery condition is OK</t>
  </si>
  <si>
    <t>Battery condition is unknown</t>
  </si>
  <si>
    <t>1=Battery condition is unknown</t>
  </si>
  <si>
    <t>2=Battery condition is weak</t>
  </si>
  <si>
    <t>3=Battery condition is poor</t>
  </si>
  <si>
    <t>45646</t>
  </si>
  <si>
    <t>0x160D</t>
  </si>
  <si>
    <t>5645</t>
  </si>
  <si>
    <t>The operation mode of the charger</t>
  </si>
  <si>
    <t>Battery is resting</t>
  </si>
  <si>
    <t>0=Battery is resting</t>
  </si>
  <si>
    <t>Battery is charging</t>
  </si>
  <si>
    <t>1=Battery is charging</t>
  </si>
  <si>
    <t>Battery is discharging</t>
  </si>
  <si>
    <t>2=Battery is discharging</t>
  </si>
  <si>
    <t>45647</t>
  </si>
  <si>
    <t>0x160E</t>
  </si>
  <si>
    <t>5646</t>
  </si>
  <si>
    <t>Measurement of the total available battery capacity
in Ah for the UPS</t>
  </si>
  <si>
    <t>Ah</t>
  </si>
  <si>
    <t>45648</t>
  </si>
  <si>
    <t>0x160F</t>
  </si>
  <si>
    <t>5647</t>
  </si>
  <si>
    <t>Status that indicates if there are battery modules
from different vendors installed in the modular
battery system (not on string level but on system
level)</t>
  </si>
  <si>
    <t>State is OK</t>
  </si>
  <si>
    <t>0=State is OK</t>
  </si>
  <si>
    <t>State is not OK</t>
  </si>
  <si>
    <t>1=State is not OK</t>
  </si>
  <si>
    <t>45649</t>
  </si>
  <si>
    <t>0x1610</t>
  </si>
  <si>
    <t>5648</t>
  </si>
  <si>
    <t>Modular battery DC relay status</t>
  </si>
  <si>
    <t>Breaker is opened</t>
  </si>
  <si>
    <t>0=Breaker is opened</t>
  </si>
  <si>
    <t>Breaker is closed</t>
  </si>
  <si>
    <t>1=Breaker is closed</t>
  </si>
  <si>
    <t>45889</t>
  </si>
  <si>
    <t>0x1700</t>
  </si>
  <si>
    <t>5888</t>
  </si>
  <si>
    <t>Switchgear system status</t>
  </si>
  <si>
    <t>Unit input breaker (UIB) status</t>
  </si>
  <si>
    <t>Unit output breaker (UOB) status</t>
  </si>
  <si>
    <t>Static switch input breaker (SSIB) status</t>
  </si>
  <si>
    <t>Internal maintenance bypass breaker (IMB) status</t>
  </si>
  <si>
    <t>Maintenance bypass breaker (MBB) status</t>
  </si>
  <si>
    <t>Redundant internal maintenance bypass breaker
(RIMB) status</t>
  </si>
  <si>
    <t>System isolation breaker (SIB) status</t>
  </si>
  <si>
    <t>45890</t>
  </si>
  <si>
    <t>0x1701</t>
  </si>
  <si>
    <t>5889</t>
  </si>
  <si>
    <t>Status of the firmware upgrade process</t>
  </si>
  <si>
    <t>Firmware update in INIT state</t>
  </si>
  <si>
    <t>0=Firmware update in INIT state</t>
  </si>
  <si>
    <t>Firmware update in IDLE State</t>
  </si>
  <si>
    <t>1=Firmware update in IDLE State</t>
  </si>
  <si>
    <t>Firmware package is DOWNLOADING</t>
  </si>
  <si>
    <t>2=Firmware package is DOWNLOADING</t>
  </si>
  <si>
    <t>Firmware package is INSTALLING</t>
  </si>
  <si>
    <t>3=Firmware package is INSTALLING</t>
  </si>
  <si>
    <t>Firmware package is in REBOOTING state</t>
  </si>
  <si>
    <t>4=Firmware package is in REBOOTING state</t>
  </si>
  <si>
    <t>Firmware update in FULL_SYS_UPDATE_FAIL
state</t>
  </si>
  <si>
    <t>5=Firmware update in FULL_SYS_UPDATE_FAIL state</t>
  </si>
  <si>
    <t>Firmware update in FULL_SYS_UPDATE_DONE
state</t>
  </si>
  <si>
    <t>6=Firmware update in FULL_SYS_UPDATE_DONE
state</t>
  </si>
  <si>
    <t>Firmware update in
FULL_SYS_UPDATE_ABORTED state</t>
  </si>
  <si>
    <t>7=Firmware update in
FULL_SYS_UPDATE_ABORTED state</t>
  </si>
  <si>
    <t>Firmware update in SPARE_PART_UPDATE state</t>
  </si>
  <si>
    <t>8=Firmware update in SPARE_PART_UPDATE state</t>
  </si>
  <si>
    <t>Firmware update did not succeed</t>
  </si>
  <si>
    <t>9=Firmware update did not succeed</t>
  </si>
  <si>
    <t>45891</t>
  </si>
  <si>
    <t>0x1702</t>
  </si>
  <si>
    <t>5890</t>
  </si>
  <si>
    <t>45892</t>
  </si>
  <si>
    <t>0x1703</t>
  </si>
  <si>
    <t>5891</t>
  </si>
  <si>
    <t>The present operation mode of the complete UPS
system</t>
  </si>
  <si>
    <t>System: off operation</t>
  </si>
  <si>
    <t>0=System is in off operation</t>
  </si>
  <si>
    <t>System: inverter operation</t>
  </si>
  <si>
    <t>1=System is in inverter operation</t>
  </si>
  <si>
    <t>System: forced static bypass operation</t>
  </si>
  <si>
    <t>2=System is in forced static bypass operation</t>
  </si>
  <si>
    <t>System: requested static bypass operation</t>
  </si>
  <si>
    <t>3=System is in requested static bypass operation</t>
  </si>
  <si>
    <t>System: maintenance bypass operation</t>
  </si>
  <si>
    <t>4=System is in maintenance bypass operation</t>
  </si>
  <si>
    <t>System: static bypass standby operation</t>
  </si>
  <si>
    <t>5=System is in static bypass standby operation</t>
  </si>
  <si>
    <t>System: ECOnversion mode</t>
  </si>
  <si>
    <t>6=System is in ECOnversion mode</t>
  </si>
  <si>
    <t>System: ECO mode</t>
  </si>
  <si>
    <t>7=System is in ECO mode</t>
  </si>
  <si>
    <t>45893</t>
  </si>
  <si>
    <t>0x1704</t>
  </si>
  <si>
    <t>5892</t>
  </si>
  <si>
    <t>The present operation mode of the UPS</t>
  </si>
  <si>
    <t>UPS: initialize operation</t>
  </si>
  <si>
    <t>0=UPS is in is in initialize operation</t>
  </si>
  <si>
    <t>UPS: off operation</t>
  </si>
  <si>
    <t>1=UPS is in is in off operation</t>
  </si>
  <si>
    <t>UPS: battery operation</t>
  </si>
  <si>
    <t>2=UPS is in is in battery operation</t>
  </si>
  <si>
    <t>UPS: normal operation</t>
  </si>
  <si>
    <t>3=UPS is in is in normal operation</t>
  </si>
  <si>
    <t>UPS: forced static bypass operation</t>
  </si>
  <si>
    <t>4=UPS is in is in forced static bypass operation</t>
  </si>
  <si>
    <t>UPS: requested static bypass operation</t>
  </si>
  <si>
    <t>5=UPS is in is in requested static bypass operation</t>
  </si>
  <si>
    <t>UPS: maintenance bypass operation</t>
  </si>
  <si>
    <t>6=UPS is in maintenance bypass operation</t>
  </si>
  <si>
    <t>UPS: emergency static bypass operation</t>
  </si>
  <si>
    <t>7=UPS is in emergency static bypass operation</t>
  </si>
  <si>
    <t>UPS: inverter standby operation</t>
  </si>
  <si>
    <t>8=UPS is in inverter standby operation</t>
  </si>
  <si>
    <t>UPS: static bypass standby operation</t>
  </si>
  <si>
    <t>9=UPS is in static bypass standby operation</t>
  </si>
  <si>
    <t>UPS: battery test</t>
  </si>
  <si>
    <t>10=UPS is in battery test</t>
  </si>
  <si>
    <t>UPS: inverter SPoT mode</t>
  </si>
  <si>
    <t>11=UPS is in inverter SPoT mode</t>
  </si>
  <si>
    <t>UPS: charger SPoT mode</t>
  </si>
  <si>
    <t>12=UPS is in charger SPoT mode</t>
  </si>
  <si>
    <t>UPS: battery SPoT mode</t>
  </si>
  <si>
    <t>13=UPS is in battery SPoT mode</t>
  </si>
  <si>
    <t>UPS: ECOnversion mode</t>
  </si>
  <si>
    <t>14=UPS is in ECOnversion mode</t>
  </si>
  <si>
    <t>UPS: ECO mode</t>
  </si>
  <si>
    <t>15=UPS is in ECO mode</t>
  </si>
  <si>
    <t>45894</t>
  </si>
  <si>
    <t>0x1705</t>
  </si>
  <si>
    <t>5893</t>
  </si>
  <si>
    <t>UPS base model number check</t>
  </si>
  <si>
    <t>46145</t>
  </si>
  <si>
    <t>0x1800</t>
  </si>
  <si>
    <t>6144</t>
  </si>
  <si>
    <t>The present phase-to-phase input current in
amperes in A (phase 1)</t>
  </si>
  <si>
    <t>46146</t>
  </si>
  <si>
    <t>0x1801</t>
  </si>
  <si>
    <t>6145</t>
  </si>
  <si>
    <t>The present phase-to-phase input current in
amperes in A (phase 2)</t>
  </si>
  <si>
    <t>46147</t>
  </si>
  <si>
    <t>0x1802</t>
  </si>
  <si>
    <t>6146</t>
  </si>
  <si>
    <t>The present phase-to-phase input current in
amperes in A (phase 3)</t>
  </si>
  <si>
    <t>46148</t>
  </si>
  <si>
    <t>0x1803</t>
  </si>
  <si>
    <t>6147</t>
  </si>
  <si>
    <t>The present phase-to-phase bypass current in
amperes in A (phase 1)</t>
  </si>
  <si>
    <t>46149</t>
  </si>
  <si>
    <t>0x1804</t>
  </si>
  <si>
    <t>6148</t>
  </si>
  <si>
    <t>The present phase-to-phase bypass current in
amperes in A (phase 2)</t>
  </si>
  <si>
    <t>46150</t>
  </si>
  <si>
    <t>0x1805</t>
  </si>
  <si>
    <t>6149</t>
  </si>
  <si>
    <t>The present phase-to-phase bypass current in
amperes in A (phase 3)</t>
  </si>
  <si>
    <t>46151</t>
  </si>
  <si>
    <t>0x1806</t>
  </si>
  <si>
    <t>6150</t>
  </si>
  <si>
    <t>The present phase-to-phase output current in
amperes in A (phase 1)</t>
  </si>
  <si>
    <t>46152</t>
  </si>
  <si>
    <t>0x1807</t>
  </si>
  <si>
    <t>6151</t>
  </si>
  <si>
    <t>The present phase-to-phase output current in
amperes in A (phase 2)</t>
  </si>
  <si>
    <t>46153</t>
  </si>
  <si>
    <t>0x1808</t>
  </si>
  <si>
    <t>6152</t>
  </si>
  <si>
    <t>The present phase-to-phase output current in
amperes in A (phase 3)</t>
  </si>
  <si>
    <t>46154</t>
  </si>
  <si>
    <t>0x1809</t>
  </si>
  <si>
    <t>6153</t>
  </si>
  <si>
    <t>The present total apparent output power (for all
three phases) for the parallel system</t>
  </si>
  <si>
    <t>46155</t>
  </si>
  <si>
    <t>0x180A</t>
  </si>
  <si>
    <t>6154</t>
  </si>
  <si>
    <t>The percentage of the UPS system capacity
presently used across all phases. The load
percentage for the highest phase load is displayed</t>
  </si>
  <si>
    <t>46156</t>
  </si>
  <si>
    <t>0x180B</t>
  </si>
  <si>
    <t>6155</t>
  </si>
  <si>
    <t>The present total active output power (for all three
phases) for the parallel system</t>
  </si>
  <si>
    <t>46401</t>
  </si>
  <si>
    <t>0x1900</t>
  </si>
  <si>
    <t>6400</t>
  </si>
  <si>
    <t>The temperature measured by the sensor</t>
  </si>
  <si>
    <t>°C</t>
  </si>
  <si>
    <t>46402</t>
  </si>
  <si>
    <t>0x1901</t>
  </si>
  <si>
    <t>6401</t>
  </si>
  <si>
    <t>The humidity measured by the sensor</t>
  </si>
  <si>
    <t>% RH</t>
  </si>
  <si>
    <t>Configuration Data</t>
  </si>
  <si>
    <t>48193</t>
  </si>
  <si>
    <t>0x2000</t>
  </si>
  <si>
    <t>8192</t>
  </si>
  <si>
    <t>This is the configured AC voltage system setting.
The setting applies for input as well if no specific
setting is placed in input system.</t>
  </si>
  <si>
    <t>Output voltage 380VAC PhPh</t>
  </si>
  <si>
    <t>0=Output voltage 380VAC PhPh</t>
  </si>
  <si>
    <t>Output voltage 400VAC PhPh</t>
  </si>
  <si>
    <t>1=Output voltage 400VAC PhPh</t>
  </si>
  <si>
    <t>Output voltage 415VAC PhPh</t>
  </si>
  <si>
    <t>2=Output voltage 415VAC PhPh</t>
  </si>
  <si>
    <t>Output voltage 480VAC PhPh</t>
  </si>
  <si>
    <t>3=Output voltage 480VAC PhPh</t>
  </si>
  <si>
    <t>Output voltage 208VAC PhPh</t>
  </si>
  <si>
    <t>4=Output voltage 208VAC PhPh</t>
  </si>
  <si>
    <t>Output voltage 200VAC PhPh</t>
  </si>
  <si>
    <t>5=Output voltage 200VAC PhPh</t>
  </si>
  <si>
    <t>Output voltage 220VAC PhPh</t>
  </si>
  <si>
    <t>6=Output voltage 220VAC PhPh</t>
  </si>
  <si>
    <t>Output voltage 440VAC PhPh</t>
  </si>
  <si>
    <t>7=Output voltage 440VAC PhPh</t>
  </si>
  <si>
    <t>48194</t>
  </si>
  <si>
    <t>0x2001</t>
  </si>
  <si>
    <t>8193</t>
  </si>
  <si>
    <t>Setting for single mains or dual mains supply</t>
  </si>
  <si>
    <t>Single mains system</t>
  </si>
  <si>
    <t>0=Single mains system</t>
  </si>
  <si>
    <t>Dual mains system</t>
  </si>
  <si>
    <t>1=Dual mains system</t>
  </si>
  <si>
    <t>48195</t>
  </si>
  <si>
    <t>0x2002</t>
  </si>
  <si>
    <t>8194</t>
  </si>
  <si>
    <t>48196</t>
  </si>
  <si>
    <t>0x2003</t>
  </si>
  <si>
    <t>8195</t>
  </si>
  <si>
    <t>Defines the AC wiring of the system: 3-wire does
not include neutral; 4-wire includes neutral</t>
  </si>
  <si>
    <t>3-wire system configuration</t>
  </si>
  <si>
    <t>0=3 wire-system configuration</t>
  </si>
  <si>
    <t>4-wire system configuration</t>
  </si>
  <si>
    <t>1=4 wire-system configuration</t>
  </si>
  <si>
    <t>4-wire system configuration HRG</t>
  </si>
  <si>
    <t>2=4-wire system configuration HRG</t>
  </si>
  <si>
    <t>48197</t>
  </si>
  <si>
    <t>0x2004</t>
  </si>
  <si>
    <t>8196</t>
  </si>
  <si>
    <t>Energy storage type</t>
  </si>
  <si>
    <t>No energy storage</t>
  </si>
  <si>
    <t>0=No energy storage</t>
  </si>
  <si>
    <t>Battery/batteries</t>
  </si>
  <si>
    <t>1=Battery/batteries</t>
  </si>
  <si>
    <t>Flywheel</t>
  </si>
  <si>
    <t>2=Flywheel</t>
  </si>
  <si>
    <t>Ultra capacitors</t>
  </si>
  <si>
    <t>3=Ultra capacitors</t>
  </si>
  <si>
    <t>48198</t>
  </si>
  <si>
    <t>0x2005</t>
  </si>
  <si>
    <t>8197</t>
  </si>
  <si>
    <t>Voltage compensation. Increase voltage to
compensate for different cable lengths</t>
  </si>
  <si>
    <t>48199</t>
  </si>
  <si>
    <t>0x2006</t>
  </si>
  <si>
    <t>8198</t>
  </si>
  <si>
    <t>This is the output frequency setting including the
tolerance. This drives whether the output is in sync
with the input.</t>
  </si>
  <si>
    <t>Frequency of 50 Hz +/- 1.0 Hz.</t>
  </si>
  <si>
    <t>0=Frequency of 50 Hz +/- 1.0 Hz.</t>
  </si>
  <si>
    <t>Frequency of 50 Hz +/- 3.0 Hz.</t>
  </si>
  <si>
    <t>1=Frequency of 50 Hz +/- 3.0 Hz.</t>
  </si>
  <si>
    <t>Frequency of 60 Hz +/- 1.0 Hz.</t>
  </si>
  <si>
    <t>2=Frequency of 60 Hz +/- 1.0 Hz.</t>
  </si>
  <si>
    <t>Frequency of 60 Hz +/- 3.0 Hz.</t>
  </si>
  <si>
    <t>3=Frequency of 60 Hz +/- 3.0 Hz.</t>
  </si>
  <si>
    <t>Frequency of 50 Hz +/- 10.0 Hz.</t>
  </si>
  <si>
    <t>4=Frequency of 50 Hz +/- 10.0 Hz.</t>
  </si>
  <si>
    <t>Frequency of 60 Hz +/- 10.0 Hz.</t>
  </si>
  <si>
    <t>5=Frequency of 60 Hz +/- 10.0 Hz.</t>
  </si>
  <si>
    <t>48200</t>
  </si>
  <si>
    <t>0x2007</t>
  </si>
  <si>
    <t>8199</t>
  </si>
  <si>
    <t>The UPS power rating (kVA).</t>
  </si>
  <si>
    <t>48201</t>
  </si>
  <si>
    <t>0x2008</t>
  </si>
  <si>
    <t>8200</t>
  </si>
  <si>
    <t>Acceptable voltage as percent of nominal voltage
(voltage tolerance)</t>
  </si>
  <si>
    <t>48202</t>
  </si>
  <si>
    <t>0x2009</t>
  </si>
  <si>
    <t>8201</t>
  </si>
  <si>
    <t>Delay time before autostart of the inverter after
input source returns after an outage</t>
  </si>
  <si>
    <t>Function disabled</t>
  </si>
  <si>
    <t>0=Function disabled</t>
  </si>
  <si>
    <t>Function enabled</t>
  </si>
  <si>
    <t>1=Function enabled</t>
  </si>
  <si>
    <t>48203</t>
  </si>
  <si>
    <t>0x200A</t>
  </si>
  <si>
    <t>8202</t>
  </si>
  <si>
    <t>Set user-defined threshold for output overload
status.</t>
  </si>
  <si>
    <t>48204</t>
  </si>
  <si>
    <t>0x200B</t>
  </si>
  <si>
    <t>8203</t>
  </si>
  <si>
    <t>Settings for autoboost mode of the charger</t>
  </si>
  <si>
    <t>Disable autoboost charger</t>
  </si>
  <si>
    <t>0=Disable autoboost charger</t>
  </si>
  <si>
    <t>Enable autoboost charger</t>
  </si>
  <si>
    <t>1=Enable autoboost charger</t>
  </si>
  <si>
    <t>48205</t>
  </si>
  <si>
    <t>0x200C</t>
  </si>
  <si>
    <t>8204</t>
  </si>
  <si>
    <t>Setting for charge current rate by user</t>
  </si>
  <si>
    <t>48206</t>
  </si>
  <si>
    <t>0x200D</t>
  </si>
  <si>
    <t>8205</t>
  </si>
  <si>
    <t>Setting for auto cyclic mode charge mode</t>
  </si>
  <si>
    <t>48207</t>
  </si>
  <si>
    <t>0x200E</t>
  </si>
  <si>
    <t>8206</t>
  </si>
  <si>
    <t>Configuration of breakers</t>
  </si>
  <si>
    <t>Not present</t>
  </si>
  <si>
    <t>0=Not present</t>
  </si>
  <si>
    <t>Present</t>
  </si>
  <si>
    <t>1=Present</t>
  </si>
  <si>
    <t>48208</t>
  </si>
  <si>
    <t>0x200F</t>
  </si>
  <si>
    <t>8207</t>
  </si>
  <si>
    <t>48209</t>
  </si>
  <si>
    <t>0x2010</t>
  </si>
  <si>
    <t>8208</t>
  </si>
  <si>
    <t>Battery deep discharge settings.</t>
  </si>
  <si>
    <t>Deep discharge is not allowed.</t>
  </si>
  <si>
    <t>0=Deep discharge is not allowed.</t>
  </si>
  <si>
    <t>Deep discharge is allowed.</t>
  </si>
  <si>
    <t>1=Deep discharge is allowed.</t>
  </si>
  <si>
    <t>48210</t>
  </si>
  <si>
    <t>0x2011</t>
  </si>
  <si>
    <t>8209</t>
  </si>
  <si>
    <t>Setting for minimum allowed temperature</t>
  </si>
  <si>
    <t>48211</t>
  </si>
  <si>
    <t>0x2012</t>
  </si>
  <si>
    <t>8210</t>
  </si>
  <si>
    <t>Setting for maximum allowed temperature</t>
  </si>
  <si>
    <t>48212</t>
  </si>
  <si>
    <t>0x2013</t>
  </si>
  <si>
    <t>8211</t>
  </si>
  <si>
    <t>Battery solution setting for predefined battery
solutions</t>
  </si>
  <si>
    <t>Custom battery solution</t>
  </si>
  <si>
    <t>0=Custom battery solution</t>
  </si>
  <si>
    <t>Battery solution type GVSCBC7A</t>
  </si>
  <si>
    <t>1=Battery solution type GVSCBC7A</t>
  </si>
  <si>
    <t>Battery solution type GVSCBC7B</t>
  </si>
  <si>
    <t>2=Battery solution type GVSCBC7B</t>
  </si>
  <si>
    <t>Battery solution type GVSCBC7C</t>
  </si>
  <si>
    <t>3=Battery solution type GVSCBC7C</t>
  </si>
  <si>
    <t>Battery solution type GVSCBC10A/GVSCBC10A2</t>
  </si>
  <si>
    <t>4=Battery solution type GVSCBC10A/GVSCBC10A2</t>
  </si>
  <si>
    <t>Battery solution type GVSCBC10B/GVSCBC10B2</t>
  </si>
  <si>
    <t>5=Battery solution type GVSCBC10B/GVSCBC10B2</t>
  </si>
  <si>
    <t>Battery solution type GVSCBT1/GVSCBT1ST</t>
  </si>
  <si>
    <t>6=Battery solution type GVSCBT1/GVSCBT1ST</t>
  </si>
  <si>
    <t>Battery solution type GVSCBT2/GVSCBT2ST</t>
  </si>
  <si>
    <t>7=Battery solution type GVSCBT2/GVSCBT2ST</t>
  </si>
  <si>
    <t>Battery solution type GVSCBT3/GVSCBT3ST</t>
  </si>
  <si>
    <t>8=Battery solution type GVSCBT3/GVSCBT3ST</t>
  </si>
  <si>
    <t>Battery solution type GVSCBT4/GVSCBT4ST</t>
  </si>
  <si>
    <t>9=Battery solution type GVSCBT4/GVSCBT4ST</t>
  </si>
  <si>
    <t>Battery solution type GVSCBT5/GVSCBT5ST</t>
  </si>
  <si>
    <t>10=Battery solution type GVSCBT5/GVSCBT5ST</t>
  </si>
  <si>
    <t>Battery solution type LIBATTSMGEIEC</t>
  </si>
  <si>
    <t>11=Battery solution type LIBATTSMGEIEC</t>
  </si>
  <si>
    <t>Battery solution type LIBATTSMGEUL</t>
  </si>
  <si>
    <t>12=Battery solution type LIBATTSMGEUL</t>
  </si>
  <si>
    <t>Modular battery solution</t>
  </si>
  <si>
    <t>13=Modular battery solution</t>
  </si>
  <si>
    <t>Battery solution type GVSCBT6ST</t>
  </si>
  <si>
    <t>14=Battery solution type GVSCBT6ST</t>
  </si>
  <si>
    <t>Battery solution type GVSCBT7ST</t>
  </si>
  <si>
    <t>15=Battery solution type GVSCBT7ST</t>
  </si>
  <si>
    <t>48213</t>
  </si>
  <si>
    <t>0x2014</t>
  </si>
  <si>
    <t>8212</t>
  </si>
  <si>
    <t>Setting for automatic test</t>
  </si>
  <si>
    <t>Never autotest</t>
  </si>
  <si>
    <t>0=Never autotest</t>
  </si>
  <si>
    <t>Autotest every week</t>
  </si>
  <si>
    <t>1=Autotest every week</t>
  </si>
  <si>
    <t>Autotest every 2 week</t>
  </si>
  <si>
    <t>2=Autotest every 2 week</t>
  </si>
  <si>
    <t>Autotest every 4 week</t>
  </si>
  <si>
    <t>3=Autotest every 4 week</t>
  </si>
  <si>
    <t>Autotest every 8 week</t>
  </si>
  <si>
    <t>4=Autotest every 8 week</t>
  </si>
  <si>
    <t>Autotest every 12 week</t>
  </si>
  <si>
    <t>5=Autotest every 12 week</t>
  </si>
  <si>
    <t>Autotest every 26 week</t>
  </si>
  <si>
    <t>6=Autotest every 26 week</t>
  </si>
  <si>
    <t>Autotest every 52 week</t>
  </si>
  <si>
    <t>7=Autotest every 52 week</t>
  </si>
  <si>
    <t>48214</t>
  </si>
  <si>
    <t>0x2015</t>
  </si>
  <si>
    <t>8213</t>
  </si>
  <si>
    <t>Time of day battery test should start. The min
should be 0 the max should be 86399 (24 hours).</t>
  </si>
  <si>
    <t>48216</t>
  </si>
  <si>
    <t>0x2017</t>
  </si>
  <si>
    <t>8215</t>
  </si>
  <si>
    <t>Day of week battery test should start</t>
  </si>
  <si>
    <t>Test on Monday</t>
  </si>
  <si>
    <t>0=Test on Monday</t>
  </si>
  <si>
    <t>Test on Tuesday</t>
  </si>
  <si>
    <t>1=Test on Tuesday</t>
  </si>
  <si>
    <t>Test on Wednesday</t>
  </si>
  <si>
    <t>2=Test on Wednesday</t>
  </si>
  <si>
    <t>Test on Thursday</t>
  </si>
  <si>
    <t>3=Test on Thursday</t>
  </si>
  <si>
    <t>Test on Friday</t>
  </si>
  <si>
    <t>4=Test on Friday</t>
  </si>
  <si>
    <t>Test on Saturday</t>
  </si>
  <si>
    <t>5=Test on Saturday</t>
  </si>
  <si>
    <t>Test on Sunday</t>
  </si>
  <si>
    <t>6=Test on Sunday</t>
  </si>
  <si>
    <t>48217</t>
  </si>
  <si>
    <t>0x2018</t>
  </si>
  <si>
    <t>8216</t>
  </si>
  <si>
    <t>Switchgear system setting</t>
  </si>
  <si>
    <t>Unit input breaker (UIB) setting</t>
  </si>
  <si>
    <t>Unit output breaker (UOB) setting</t>
  </si>
  <si>
    <t>Static switch input breaker (SSIB) setting</t>
  </si>
  <si>
    <t>Maintenance bypass breaker (MBB) setting</t>
  </si>
  <si>
    <t>Redundant internal maintenance breaker (RIMB)
setting</t>
  </si>
  <si>
    <t>System isolation breaker (SIB) setting</t>
  </si>
  <si>
    <t>48218</t>
  </si>
  <si>
    <t>0x2019</t>
  </si>
  <si>
    <t>8217</t>
  </si>
  <si>
    <t>Slew rate of the inverter</t>
  </si>
  <si>
    <t>Slew rate is 0.25 Hz/s</t>
  </si>
  <si>
    <t>0=Slew rate is 0.25 Hz/s</t>
  </si>
  <si>
    <t>Slew rate is 0.50 Hz/s</t>
  </si>
  <si>
    <t>1=Slew rate is 0.50 Hz/s</t>
  </si>
  <si>
    <t>Slew rate is 1 Hz/s</t>
  </si>
  <si>
    <t>2=Slew rate is 1 Hz/s</t>
  </si>
  <si>
    <t>Slew rate is 2 Hz/s</t>
  </si>
  <si>
    <t>3=Slew rate is 2 Hz/s</t>
  </si>
  <si>
    <t>Slew rate is 4 Hz/s</t>
  </si>
  <si>
    <t>4=Slew rate is 4 Hz/s</t>
  </si>
  <si>
    <t>Slew rate is 6 Hz/s</t>
  </si>
  <si>
    <t>5=Slew rate is 6 Hz/s</t>
  </si>
  <si>
    <t>48219</t>
  </si>
  <si>
    <t>0x201A</t>
  </si>
  <si>
    <t>8218</t>
  </si>
  <si>
    <t>Setting for adjusting the output voltage to
compensate for load dependant transformer
voltage drop. It must be synchronized in parallel
systems.</t>
  </si>
  <si>
    <t>48220</t>
  </si>
  <si>
    <t>0x201B</t>
  </si>
  <si>
    <t>8219</t>
  </si>
  <si>
    <t>Setting to configure break duration in ms. when
shifting to an asynchronous bypass.</t>
  </si>
  <si>
    <t>ms</t>
  </si>
  <si>
    <t>48221</t>
  </si>
  <si>
    <t>0x201C</t>
  </si>
  <si>
    <t>8220</t>
  </si>
  <si>
    <t>The charging capacity based on system kW rating.</t>
  </si>
  <si>
    <t>48222</t>
  </si>
  <si>
    <t>0x201D</t>
  </si>
  <si>
    <t>8221</t>
  </si>
  <si>
    <t>The number of modular battery cabinets connected
to the UPS.</t>
  </si>
  <si>
    <t>48223</t>
  </si>
  <si>
    <t>0x201E</t>
  </si>
  <si>
    <t>8222</t>
  </si>
  <si>
    <t>The parallel UPS number of the operated UPS.</t>
  </si>
  <si>
    <t>48224</t>
  </si>
  <si>
    <t>0x201F</t>
  </si>
  <si>
    <t>8223</t>
  </si>
  <si>
    <t>Setting for which parallel UPSs are present in the
system. Each UPS can be selected as present or
not present.</t>
  </si>
  <si>
    <t>unit_1</t>
  </si>
  <si>
    <t>unit_2</t>
  </si>
  <si>
    <t>unit_3</t>
  </si>
  <si>
    <t>unit_4</t>
  </si>
  <si>
    <t>48225</t>
  </si>
  <si>
    <t>0x2020</t>
  </si>
  <si>
    <t>8224</t>
  </si>
  <si>
    <t>The selected number of redundant UPSs in the
parallel system.</t>
  </si>
  <si>
    <t>N+0</t>
  </si>
  <si>
    <t>0=N+0</t>
  </si>
  <si>
    <t>N+1</t>
  </si>
  <si>
    <t>1=N+1</t>
  </si>
  <si>
    <t>N+2</t>
  </si>
  <si>
    <t>2=N+2</t>
  </si>
  <si>
    <t>N+3</t>
  </si>
  <si>
    <t>3=N+3</t>
  </si>
  <si>
    <t>48226</t>
  </si>
  <si>
    <t>0x2021</t>
  </si>
  <si>
    <t>8225</t>
  </si>
  <si>
    <t>The minimum number of parallel units available to
start up automatically.</t>
  </si>
  <si>
    <t>48227</t>
  </si>
  <si>
    <t>0x2022</t>
  </si>
  <si>
    <t>8226</t>
  </si>
  <si>
    <t>Status to indicate whether there are enough UPSs
for the parallel system to enter the inverter
operation mode.</t>
  </si>
  <si>
    <t>48228</t>
  </si>
  <si>
    <t>0x2023</t>
  </si>
  <si>
    <t>8227</t>
  </si>
  <si>
    <t>Current UPS power rating (kW).</t>
  </si>
  <si>
    <t>48229</t>
  </si>
  <si>
    <t>0x2024</t>
  </si>
  <si>
    <t>8228</t>
  </si>
  <si>
    <t>Battery type of the connected batteries</t>
  </si>
  <si>
    <t>Valve-regulated lead-acid, or maintenance-free</t>
  </si>
  <si>
    <t>0=Valve-regulated lead-acid or maintenance-free
battery type</t>
  </si>
  <si>
    <t>Vented, flooded, wet, or open cell</t>
  </si>
  <si>
    <t>1=Vented, flooded, wet, or open cell battery type</t>
  </si>
  <si>
    <t>Lithium-ion</t>
  </si>
  <si>
    <t>2=Lithium-ion battery type</t>
  </si>
  <si>
    <t>NiCd</t>
  </si>
  <si>
    <t>3=NiCd battery type</t>
  </si>
  <si>
    <t>Worldwide Customer Support
Customer support for this or any other product is available at no charge in any of the following ways:
*Visit the Schneider Electric Web site to access documents in the Schneider Electric Knowledge Base and to submit customer support requests.
–www.schneider-electric.com (Corporate Headquarters)
Connect to localized Schneider Electric Web sites for specific countries, each of which provides customer support information.
– www.schneider-electric.com/support/
Global support searching Schneider Electric Knowledge Base and using e-support.
*Contact the Schneider Electric Customer Support Center by telephone or e-mail.
–Local, country-specific centers: go to www.schneider-electric.com &gt; Support &gt; Operations
around the world for contact information.
For information on how to obtain local customer support, contact the representative or other distributors from whom you purchased your product.
© 2020 Schneider Electric, All Rights Reserved. Schneider Electric, and network management card are trademarks and the property of Schneider Electric SE, its subsidiaries and affiliated companies. All other trademarks are property
of their respective owners.</t>
  </si>
  <si>
    <t>UPS Serial Number</t>
  </si>
  <si>
    <t>UPS Model Number</t>
  </si>
  <si>
    <t>UPS Firmware Version</t>
  </si>
  <si>
    <t>UPS Hardware Version</t>
  </si>
  <si>
    <t>UPS Network Firmware Version</t>
  </si>
  <si>
    <t>UPS Network Hardware Version</t>
  </si>
  <si>
    <t>UPS Network Model</t>
  </si>
  <si>
    <t>UPS Network Serial Number</t>
  </si>
  <si>
    <t>UPS Battery Timer Stats Reset</t>
  </si>
  <si>
    <t>UPS Time Since Battery Replaced</t>
  </si>
  <si>
    <t>UPS Alarm Status</t>
  </si>
  <si>
    <t>Output Frequency</t>
  </si>
  <si>
    <t>Battery Breakers Status</t>
  </si>
  <si>
    <t>Battery Charge Percentage</t>
  </si>
  <si>
    <t>Battery Voltage</t>
  </si>
  <si>
    <t>Battery Current Drawn</t>
  </si>
  <si>
    <t>Battery Self-test Status</t>
  </si>
  <si>
    <t>Battery Recharge Estimated Time</t>
  </si>
  <si>
    <t>Battery Power Drawn</t>
  </si>
  <si>
    <t>Battery Highest Temperature</t>
  </si>
  <si>
    <t>Battery Charger Condition</t>
  </si>
  <si>
    <t>Battery Health State from Self-test</t>
  </si>
  <si>
    <t>Battery Charger Operation Mode</t>
  </si>
  <si>
    <t>Battery Total Energy Capacity</t>
  </si>
  <si>
    <t>Battery Third-Party Modules</t>
  </si>
  <si>
    <t>Battery Modular DC Relay Status</t>
  </si>
  <si>
    <t>Switchgear System Status</t>
  </si>
  <si>
    <t>Firmware Upgrade Status</t>
  </si>
  <si>
    <t>UPS Operation Mode</t>
  </si>
  <si>
    <t>UPS Complete System Operation Mode</t>
  </si>
  <si>
    <t>UPS Model Number Check</t>
  </si>
  <si>
    <t>Phase A-B Input Current</t>
  </si>
  <si>
    <t>Phase B-C Input Current</t>
  </si>
  <si>
    <t>Phase C-A Input Current</t>
  </si>
  <si>
    <t>Total Apparent Output Power</t>
  </si>
  <si>
    <t>Phase A Apparent Output Power</t>
  </si>
  <si>
    <t>Phase B Apparent Output Power</t>
  </si>
  <si>
    <t>Phase C Apparent Output Power</t>
  </si>
  <si>
    <t>Phase A Output Current</t>
  </si>
  <si>
    <t>Phase B Output Current</t>
  </si>
  <si>
    <t>Phase C Output Current</t>
  </si>
  <si>
    <t>Phase A Output Crest Factor</t>
  </si>
  <si>
    <t>Phase B Output Crest Factor</t>
  </si>
  <si>
    <t>Phase C Output Crest Factor</t>
  </si>
  <si>
    <t>Phase A Output THD</t>
  </si>
  <si>
    <t>Phase B Output THD</t>
  </si>
  <si>
    <t>Phase A Output Power Factor</t>
  </si>
  <si>
    <t>Phase C Output THD</t>
  </si>
  <si>
    <t>Phase B Output Power Factor</t>
  </si>
  <si>
    <t>Phase C Output Power Factor</t>
  </si>
  <si>
    <t>Phase A Output Real Power</t>
  </si>
  <si>
    <t>Phase B Output Real Power</t>
  </si>
  <si>
    <t>Phase C Output Real Power</t>
  </si>
  <si>
    <t>Phase A Output Voltage</t>
  </si>
  <si>
    <t>Phase B Output Voltage</t>
  </si>
  <si>
    <t>Phase C Output Voltage</t>
  </si>
  <si>
    <t>Phase A-B Output Voltage</t>
  </si>
  <si>
    <t>Phase B-C Output Voltage</t>
  </si>
  <si>
    <t>Phase C-A Output Voltage</t>
  </si>
  <si>
    <t>Percent of Highest Output Current</t>
  </si>
  <si>
    <t>Phase N Output Current</t>
  </si>
  <si>
    <t>Cumulative Energy Consumption</t>
  </si>
  <si>
    <t>Cumulative Energy Supplied</t>
  </si>
  <si>
    <t>Usage of UPS System Capacity</t>
  </si>
  <si>
    <t>Total Active Output Power</t>
  </si>
  <si>
    <t>Temperature Sensor</t>
  </si>
  <si>
    <t>Humidity Sensor</t>
  </si>
  <si>
    <t>Breaker Configuration 1</t>
  </si>
  <si>
    <t>Breaker Configuration 2</t>
  </si>
  <si>
    <t>Battery Deep Discharge Settings</t>
  </si>
  <si>
    <t>Output Frequency Sync Setting</t>
  </si>
  <si>
    <t>Voltage Compensation</t>
  </si>
  <si>
    <t>Energy Storage Type</t>
  </si>
  <si>
    <t>AC Wiring Config ABC ABCN</t>
  </si>
  <si>
    <t>AC Voltage System Setting</t>
  </si>
  <si>
    <t>Single Mains or Dual Mains</t>
  </si>
  <si>
    <t>Char Length</t>
  </si>
  <si>
    <t>Ramp in timer for input current limitation during transfer from battery to normal operation</t>
  </si>
  <si>
    <t>Acceptable Percent of Nominal Voltage</t>
  </si>
  <si>
    <t>Inverter Autostart Delay Time</t>
  </si>
  <si>
    <t>Adjusted Name</t>
  </si>
  <si>
    <t>Original Name</t>
  </si>
  <si>
    <t>Energy Storage 1</t>
  </si>
  <si>
    <t>Energy Storage 2</t>
  </si>
  <si>
    <t>Charger Autoboost Settings</t>
  </si>
  <si>
    <t>Charger Current Rate User Settings</t>
  </si>
  <si>
    <t>Minimum Allow Tempurature Setting</t>
  </si>
  <si>
    <t>Maximum Allow Tempurature Setting</t>
  </si>
  <si>
    <t>Battery Solution Setting</t>
  </si>
  <si>
    <t>Automatic Test Setting</t>
  </si>
  <si>
    <t>Battery Test Sched. Day of Week</t>
  </si>
  <si>
    <t>System Switchgear Setting</t>
  </si>
  <si>
    <t>Inverter Slew Rate</t>
  </si>
  <si>
    <t>Charging Capacity from System Rated kW</t>
  </si>
  <si>
    <t>UPS Modular Battery Cabinets</t>
  </si>
  <si>
    <t>Parallel UPS Present in System</t>
  </si>
  <si>
    <t>Parallel UPS Number of Redundant UPS</t>
  </si>
  <si>
    <t>Parallel UPS Number of the Operated UPS</t>
  </si>
  <si>
    <t>Parallel UPS Min. Avail. for Autostart</t>
  </si>
  <si>
    <t>Parallel UPS Qty Check for Invert. Mode</t>
  </si>
  <si>
    <t>Battery Type of Batteries</t>
  </si>
  <si>
    <t>General 1</t>
  </si>
  <si>
    <t>General 2</t>
  </si>
  <si>
    <t>General 3</t>
  </si>
  <si>
    <t>General 4</t>
  </si>
  <si>
    <t>Switchgear 1</t>
  </si>
  <si>
    <t>Switchgear 2</t>
  </si>
  <si>
    <t>System level controller - SLC</t>
  </si>
  <si>
    <t>Unit Controller - UC</t>
  </si>
  <si>
    <t>Reserved 3</t>
  </si>
  <si>
    <t>Reserved 1</t>
  </si>
  <si>
    <t>Reserved 2</t>
  </si>
  <si>
    <t>Reserved 4</t>
  </si>
  <si>
    <t>Total Real Output Power</t>
  </si>
  <si>
    <t>Total Parallel Apparent Output Power</t>
  </si>
  <si>
    <t>UPS Apparent Power Rating</t>
  </si>
  <si>
    <t>UPS Real Power Rating</t>
  </si>
  <si>
    <t>Asynch. Bypass Brk Duration Setting</t>
  </si>
  <si>
    <t>Transformer Voltage Drop Compensation</t>
  </si>
  <si>
    <t>Battery Test Sched. Time of Day</t>
  </si>
  <si>
    <t>Battery Low Volt. Shutdown Est. Time</t>
  </si>
  <si>
    <t>UPS Time Normal Since Timer Reset</t>
  </si>
  <si>
    <t>UPS Time Bypass Since Timer Reset</t>
  </si>
  <si>
    <t>UPS Time ECOnversion Since Reset</t>
  </si>
  <si>
    <t>UPS Batt. Operation Time Since Reset</t>
  </si>
  <si>
    <t>UPS Time OP Stats Since Timer Reset</t>
  </si>
  <si>
    <t>UPS Time Since Energy IN Timer Reset</t>
  </si>
  <si>
    <t>UPS Time Since Energy O Timer Reset</t>
  </si>
  <si>
    <t>Transfer Current Ramp-in Timer</t>
  </si>
  <si>
    <t>Set Output Overload Status Threshold</t>
  </si>
  <si>
    <t>Read Holding Registers</t>
  </si>
  <si>
    <t>Parameter Name</t>
  </si>
  <si>
    <t>Modbus Function</t>
  </si>
  <si>
    <t>Register High</t>
  </si>
  <si>
    <t>Register Low</t>
  </si>
  <si>
    <t>Unsigned 16 bit Integer</t>
  </si>
  <si>
    <t>UPS Battery Timer Stats Reset min</t>
  </si>
  <si>
    <t>Unsigned 32 bit Integer</t>
  </si>
  <si>
    <t>UPS Batt. Operation Time Since Reset min</t>
  </si>
  <si>
    <t>UPS Time OP Stats Since Timer Reset min</t>
  </si>
  <si>
    <t>UPS Time Normal Since Timer Reset min</t>
  </si>
  <si>
    <t>UPS Time Bypass Since Timer Reset min</t>
  </si>
  <si>
    <t>UPS Time ECOnversion Since Reset min</t>
  </si>
  <si>
    <t>UPS Time Since Battery Replaced min</t>
  </si>
  <si>
    <t>UPS Time Since Energy IN Timer Reset min</t>
  </si>
  <si>
    <t>UPS Time Since Energy O Timer Reset min</t>
  </si>
  <si>
    <t>Phase A Apparent Output Power kVA</t>
  </si>
  <si>
    <t>Phase B Apparent Output Power kVA</t>
  </si>
  <si>
    <t>Phase C Apparent Output Power kVA</t>
  </si>
  <si>
    <t>Phase A Output Current A</t>
  </si>
  <si>
    <t>Phase B Output Current A</t>
  </si>
  <si>
    <t>Phase C Output Current A</t>
  </si>
  <si>
    <t>Phase A Output THD %</t>
  </si>
  <si>
    <t>Phase B Output THD %</t>
  </si>
  <si>
    <t>Phase C Output THD %</t>
  </si>
  <si>
    <t>Phase A Output Real Power kW</t>
  </si>
  <si>
    <t>Phase B Output Real Power kW</t>
  </si>
  <si>
    <t>Phase C Output Real Power kW</t>
  </si>
  <si>
    <t>Phase A Output Voltage V</t>
  </si>
  <si>
    <t>Phase B Output Voltage V</t>
  </si>
  <si>
    <t>Phase C Output Voltage V</t>
  </si>
  <si>
    <t>Phase A-B Output Voltage V</t>
  </si>
  <si>
    <t>Phase B-C Output Voltage V</t>
  </si>
  <si>
    <t>Phase C-A Output Voltage V</t>
  </si>
  <si>
    <t>Total Apparent Output Power kVA</t>
  </si>
  <si>
    <t>Percent of Highest Output Current %</t>
  </si>
  <si>
    <t>Output Frequency Hz</t>
  </si>
  <si>
    <t>Total Real Output Power kW</t>
  </si>
  <si>
    <t>Cumulative Energy Supplied kWh</t>
  </si>
  <si>
    <t>Phase N Output Current A</t>
  </si>
  <si>
    <t>Phase A Apparent Input Power kVA</t>
  </si>
  <si>
    <t>Phase B Apparent Input Power kVA</t>
  </si>
  <si>
    <t>Phase C Apparent Input Power kVA</t>
  </si>
  <si>
    <t>Phase A Input Current A</t>
  </si>
  <si>
    <t>Phase B Input Current A</t>
  </si>
  <si>
    <t>Phase C Input Current A</t>
  </si>
  <si>
    <t>Phase A Input Power Factor</t>
  </si>
  <si>
    <t>Phase B Input Power Factor</t>
  </si>
  <si>
    <t>Phase C Input Power Factor</t>
  </si>
  <si>
    <t>Phase A Input Real Power kW</t>
  </si>
  <si>
    <t>Phase B Input Real Power kW</t>
  </si>
  <si>
    <t>Phase C Input Real Power kW</t>
  </si>
  <si>
    <t>Phase A Input Voltage V</t>
  </si>
  <si>
    <t>Phase B Input Voltage V</t>
  </si>
  <si>
    <t>Phase C Input Voltage V</t>
  </si>
  <si>
    <t>Phase A-B Input Voltage V</t>
  </si>
  <si>
    <t>Phase B-C Input Voltage V</t>
  </si>
  <si>
    <t>Phase C-A Input Voltage V</t>
  </si>
  <si>
    <t>Total Apparent Input Power kVA</t>
  </si>
  <si>
    <t>Input Frequency Hz</t>
  </si>
  <si>
    <t>Total Real Input Power kW</t>
  </si>
  <si>
    <t>Cumulative Energy Consumption kWh</t>
  </si>
  <si>
    <t>Phase A Apparent Bypass Input Power kVA</t>
  </si>
  <si>
    <t>Phase B Apparent Bypass Input Power kVA</t>
  </si>
  <si>
    <t>Phase C Apparent Bypass Input Power kVA</t>
  </si>
  <si>
    <t>Phase A Input Current Bypass A</t>
  </si>
  <si>
    <t>Phase B Input Current Bypass A</t>
  </si>
  <si>
    <t>Phase C Input Current Bypass A</t>
  </si>
  <si>
    <t>Phase A Input Bypass Power Factor</t>
  </si>
  <si>
    <t>Phase B Input Bypass Power Factor</t>
  </si>
  <si>
    <t>Phase C Input Bypass Power Factor</t>
  </si>
  <si>
    <t>Phase A Input Real Bypass Power kW</t>
  </si>
  <si>
    <t>Phase B Input Real Bypass Power kW</t>
  </si>
  <si>
    <t>Phase C Input Real Bypass Power kW</t>
  </si>
  <si>
    <t>Phase A Input Bypass Voltage V</t>
  </si>
  <si>
    <t>Phase B Input Bypass Voltage V</t>
  </si>
  <si>
    <t>Phase C Input Bypass Voltage V</t>
  </si>
  <si>
    <t>Phase A-B Input Bypass Voltage V</t>
  </si>
  <si>
    <t>Phase B-C Input Bypass Voltage V</t>
  </si>
  <si>
    <t>Phase C-A Input Bypass Voltage V</t>
  </si>
  <si>
    <t>Total Apparent Input Bypass Power kVA</t>
  </si>
  <si>
    <t>Input Bypass Frequency Hz</t>
  </si>
  <si>
    <t>Total Real Input Bypass Power kW</t>
  </si>
  <si>
    <t>Battery Highest Temperature Celsius</t>
  </si>
  <si>
    <t>Battery Power Drawn kW</t>
  </si>
  <si>
    <t>Battery Low Volt. Shutdown Est. Time Sec</t>
  </si>
  <si>
    <t>Battery Recharge Estimated Time Sec</t>
  </si>
  <si>
    <t>Battery Charge Percentage %</t>
  </si>
  <si>
    <t>Battery Voltage V</t>
  </si>
  <si>
    <t>Battery Current Drawn A</t>
  </si>
  <si>
    <t>Battery Total Energy Capacity Ah</t>
  </si>
  <si>
    <t>Phase A-B Input Current A</t>
  </si>
  <si>
    <t>Phase B-C Input Current A</t>
  </si>
  <si>
    <t>Phase C-A Input Current A</t>
  </si>
  <si>
    <t>Phase A-B Bypass Current A</t>
  </si>
  <si>
    <t>Phase B-C Bypass Current A</t>
  </si>
  <si>
    <t>Phase C-A Bypass Current A</t>
  </si>
  <si>
    <t>Phase A-B Output Current A</t>
  </si>
  <si>
    <t>Phase B-C Output Current A</t>
  </si>
  <si>
    <t>Phase C-A Output Current A</t>
  </si>
  <si>
    <t>Total Parallel Apparent Output Power kVA</t>
  </si>
  <si>
    <t>Usage of UPS System Capacity %</t>
  </si>
  <si>
    <t>Total Active Output Power kW</t>
  </si>
  <si>
    <t>Temperature Sensor °C</t>
  </si>
  <si>
    <t>Humidity Sensor % RH</t>
  </si>
  <si>
    <t>Transfer Current Ramp-in Timer Sec</t>
  </si>
  <si>
    <t>Voltage Compensation %</t>
  </si>
  <si>
    <t>UPS Apparent Power Rating kVA</t>
  </si>
  <si>
    <t>Acceptable Percent of Nominal Voltage %</t>
  </si>
  <si>
    <t>Set Output Overload Status Threshold %</t>
  </si>
  <si>
    <t>Minimum Allow Tempurature Setting °C</t>
  </si>
  <si>
    <t>Maximum Allow Tempurature Setting °C</t>
  </si>
  <si>
    <t>Battery Test Sched. Time of Day Sec</t>
  </si>
  <si>
    <t>Transformer Voltage Drop Compensation %</t>
  </si>
  <si>
    <t>Asynch. Bypass Brk Duration Setting ms</t>
  </si>
  <si>
    <t>Charging Capacity from System Rated kW %</t>
  </si>
  <si>
    <t>UPS Real Power Rating kW</t>
  </si>
  <si>
    <t>Absolute Starting Register Address (Hexa-decimal)</t>
  </si>
  <si>
    <t>Modicon Standard Register Number</t>
  </si>
  <si>
    <t>Multiply Reading By</t>
  </si>
  <si>
    <t>Divide Reading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</si>
</sst>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rgb="FF9C0006"/>
      <name val="Calibri"/>
      <family val="2"/>
      <scheme val="minor"/>
    </font>
    <font>
      <b/>
      <sz val="11"/>
      <color theme="0"/>
      <name val="Calibri"/>
      <family val="2"/>
      <scheme val="minor"/>
    </font>
  </fonts>
  <fills count="5">
    <fill>
      <patternFill patternType="none"/>
    </fill>
    <fill>
      <patternFill patternType="gray125"/>
    </fill>
    <fill>
      <patternFill patternType="solid">
        <fgColor rgb="FFFFC7CE"/>
      </patternFill>
    </fill>
    <fill>
      <patternFill patternType="solid">
        <fgColor theme="8"/>
        <bgColor theme="8"/>
      </patternFill>
    </fill>
    <fill>
      <patternFill patternType="solid">
        <fgColor theme="8" tint="0.79998168889431442"/>
        <bgColor theme="8" tint="0.79998168889431442"/>
      </patternFill>
    </fill>
  </fills>
  <borders count="4">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s>
  <cellStyleXfs count="2">
    <xf numFmtId="0" fontId="0" fillId="0" borderId="0"/>
    <xf numFmtId="0" fontId="2" fillId="2" borderId="0" applyNumberFormat="0" applyBorder="0" applyAlignment="0" applyProtection="0"/>
  </cellStyleXfs>
  <cellXfs count="23">
    <xf numFmtId="0" fontId="0" fillId="0" borderId="0" xfId="0"/>
    <xf numFmtId="0" fontId="0" fillId="0" borderId="0" xfId="0" applyNumberFormat="1"/>
    <xf numFmtId="0" fontId="0" fillId="0" borderId="0" xfId="0" applyNumberFormat="1" applyAlignment="1">
      <alignment wrapText="1"/>
    </xf>
    <xf numFmtId="0" fontId="0" fillId="0" borderId="0" xfId="0" applyAlignment="1">
      <alignment horizontal="center" vertical="center"/>
    </xf>
    <xf numFmtId="0" fontId="0" fillId="0" borderId="0" xfId="0" applyNumberFormat="1" applyAlignment="1">
      <alignment horizontal="center" vertical="center"/>
    </xf>
    <xf numFmtId="0" fontId="0" fillId="0" borderId="0" xfId="0" applyNumberFormat="1" applyAlignment="1">
      <alignment horizontal="center" vertical="center" wrapText="1"/>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NumberFormat="1" applyAlignment="1">
      <alignment horizontal="left" vertical="center" wrapText="1"/>
    </xf>
    <xf numFmtId="0" fontId="2" fillId="2" borderId="0" xfId="1" applyNumberFormat="1"/>
    <xf numFmtId="0" fontId="2" fillId="2" borderId="0" xfId="1" applyNumberFormat="1" applyAlignment="1">
      <alignment horizontal="center" vertical="center"/>
    </xf>
    <xf numFmtId="0" fontId="2" fillId="2" borderId="0" xfId="1" applyNumberFormat="1" applyAlignment="1">
      <alignment horizontal="left" vertical="center"/>
    </xf>
    <xf numFmtId="0" fontId="0" fillId="0" borderId="0" xfId="0" applyNumberFormat="1" applyAlignment="1">
      <alignment horizont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4" borderId="1" xfId="0" applyNumberFormat="1" applyFont="1" applyFill="1" applyBorder="1" applyAlignment="1">
      <alignment horizontal="left" vertical="center"/>
    </xf>
    <xf numFmtId="0" fontId="0" fillId="4" borderId="2" xfId="0" applyNumberFormat="1" applyFont="1" applyFill="1" applyBorder="1" applyAlignment="1">
      <alignment horizontal="left" vertical="center"/>
    </xf>
    <xf numFmtId="0" fontId="0" fillId="4" borderId="3" xfId="0" applyNumberFormat="1" applyFont="1" applyFill="1" applyBorder="1" applyAlignment="1">
      <alignment horizontal="center" vertical="center"/>
    </xf>
    <xf numFmtId="0" fontId="0" fillId="0" borderId="1" xfId="0" applyNumberFormat="1" applyFont="1" applyBorder="1" applyAlignment="1">
      <alignment horizontal="left" vertical="center"/>
    </xf>
    <xf numFmtId="0" fontId="0" fillId="0" borderId="2" xfId="0" applyNumberFormat="1" applyFont="1" applyBorder="1" applyAlignment="1">
      <alignment horizontal="left" vertical="center"/>
    </xf>
    <xf numFmtId="0" fontId="0" fillId="0" borderId="3" xfId="0" applyNumberFormat="1" applyFont="1" applyBorder="1" applyAlignment="1">
      <alignment horizontal="center" vertical="center"/>
    </xf>
    <xf numFmtId="0" fontId="0" fillId="4" borderId="1" xfId="0" applyNumberFormat="1" applyFont="1" applyFill="1" applyBorder="1" applyAlignment="1">
      <alignment horizontal="left" vertical="center" wrapText="1"/>
    </xf>
  </cellXfs>
  <cellStyles count="2">
    <cellStyle name="Bad" xfId="1" builtinId="27"/>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center"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B5F4207-B646-47D1-A478-A14CBFDC47DF}" autoFormatId="16" applyNumberFormats="0" applyBorderFormats="0" applyFontFormats="0" applyPatternFormats="0" applyAlignmentFormats="0" applyWidthHeightFormats="0">
  <queryTableRefresh nextId="19">
    <queryTableFields count="18">
      <queryTableField id="1" name="Column1" tableColumnId="1"/>
      <queryTableField id="2" name="Column2" tableColumnId="2"/>
      <queryTableField id="3" name="Column3" tableColumnId="3"/>
      <queryTableField id="11" dataBound="0" tableColumnId="11"/>
      <queryTableField id="4" name="Column4" tableColumnId="4"/>
      <queryTableField id="5" name="Column5" tableColumnId="5"/>
      <queryTableField id="12" dataBound="0" tableColumnId="12"/>
      <queryTableField id="13" dataBound="0" tableColumnId="13"/>
      <queryTableField id="15" dataBound="0" tableColumnId="15"/>
      <queryTableField id="16" dataBound="0" tableColumnId="16"/>
      <queryTableField id="17" dataBound="0" tableColumnId="17"/>
      <queryTableField id="18" dataBound="0" tableColumnId="18"/>
      <queryTableField id="14" dataBound="0" tableColumnId="14"/>
      <queryTableField id="6" name="Column6" tableColumnId="6"/>
      <queryTableField id="7" name="Column7" tableColumnId="7"/>
      <queryTableField id="8" name="Column8" tableColumnId="8"/>
      <queryTableField id="9" name="Column9" tableColumnId="9"/>
      <queryTableField id="10" name="Column10"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64DFE2-9582-4AB3-BD09-EAE122DC4F15}" name="Table001__Page_1_19" displayName="Table001__Page_1_19" ref="A1:R690" tableType="queryTable" totalsRowShown="0">
  <autoFilter ref="A1:R690" xr:uid="{F664DFE2-9582-4AB3-BD09-EAE122DC4F15}"/>
  <tableColumns count="18">
    <tableColumn id="1" xr3:uid="{89D03430-7781-4944-A451-6536D59835F0}" uniqueName="1" name="1" queryTableFieldId="1" dataDxfId="17"/>
    <tableColumn id="2" xr3:uid="{44D0D2A5-67BB-4567-9D53-DA7756FCAEC3}" uniqueName="2" name="2" queryTableFieldId="2" dataDxfId="16"/>
    <tableColumn id="3" xr3:uid="{79ECD73C-F080-435D-8793-F5E34F839771}" uniqueName="3" name="3" queryTableFieldId="3" dataDxfId="15"/>
    <tableColumn id="11" xr3:uid="{0AE9745B-A83A-4AFB-BB4F-2C5949B6CB91}" uniqueName="11" name="4" queryTableFieldId="11" dataDxfId="14">
      <calculatedColumnFormula>IF(Table001__Page_1_19[[#This Row],[3]] &gt;= 0, IF(Table001__Page_1_19[[#This Row],[BOOLEAN]] = "UINT32", Table001__Page_1_19[[#This Row],[3]]+1,0), "")</calculatedColumnFormula>
    </tableColumn>
    <tableColumn id="4" xr3:uid="{48061875-06DA-49EF-979F-D0C91E0CF821}" uniqueName="4" name="5" queryTableFieldId="4" dataDxfId="13"/>
    <tableColumn id="5" xr3:uid="{4AB1A009-64FF-43E1-AFE4-ADFF9E3A7120}" uniqueName="5" name="Original Name" queryTableFieldId="5" dataDxfId="12"/>
    <tableColumn id="12" xr3:uid="{14B00D4C-EF1A-443E-B056-B7F3049F1962}" uniqueName="12" name="Adjusted Name" queryTableFieldId="12" dataDxfId="11">
      <calculatedColumnFormula>Table001__Page_1_19[[#This Row],[Original Name]]</calculatedColumnFormula>
    </tableColumn>
    <tableColumn id="13" xr3:uid="{05A8E14F-438F-42DD-9120-93DC30BAEC09}" uniqueName="13" name="Char Length" queryTableFieldId="13" dataDxfId="10">
      <calculatedColumnFormula>IF(LEN(Table001__Page_1_19[[#This Row],[Parameter Name]]) &lt; 41, LEN(Table001__Page_1_19[[#This Row],[Parameter Name]]), "TOO LONG")</calculatedColumnFormula>
    </tableColumn>
    <tableColumn id="15" xr3:uid="{500E995B-BDB9-47ED-AB98-E79D2F4A4C2D}" uniqueName="15" name="Parameter Name" queryTableFieldId="15" dataDxfId="9">
      <calculatedColumnFormula>_xlfn.CONCAT(Table001__Page_1_19[[#This Row],[Adjusted Name]], IF(Table001__Page_1_19[[#This Row],[Column10]] = "", Table001__Page_1_19[[#This Row],[Column10]], _xlfn.CONCAT(" ",Table001__Page_1_19[[#This Row],[Column10]])))</calculatedColumnFormula>
    </tableColumn>
    <tableColumn id="16" xr3:uid="{9F1C36F5-9B6F-48F3-A766-7A9BE841ADA6}" uniqueName="16" name="Modbus Function" queryTableFieldId="16" dataDxfId="8"/>
    <tableColumn id="17" xr3:uid="{B477290A-5D3D-4DCC-B2C6-A3F52E30866E}" uniqueName="17" name="Register High" queryTableFieldId="17" dataDxfId="7">
      <calculatedColumnFormula>IF(Table001__Page_1_19[[#This Row],[4]]=0,0,Table001__Page_1_19[[#This Row],[4]]+40001)</calculatedColumnFormula>
    </tableColumn>
    <tableColumn id="18" xr3:uid="{436A7B06-9F23-460F-BEBD-4504C3C52C54}" uniqueName="18" name="Register Low" queryTableFieldId="18" dataDxfId="0">
      <calculatedColumnFormula>IF(Table001__Page_1_19[[#This Row],[3]] = "", "", Table001__Page_1_19[[#This Row],[3]]+40001)</calculatedColumnFormula>
    </tableColumn>
    <tableColumn id="14" xr3:uid="{2E164C9D-7F54-4D1D-BB54-A8AC7BE0D725}" uniqueName="14" name="Data Type" queryTableFieldId="14" dataDxfId="6"/>
    <tableColumn id="6" xr3:uid="{32E3BF42-BA01-4052-924E-88788C3C8C7F}" uniqueName="6" name="Column6" queryTableFieldId="6" dataDxfId="5"/>
    <tableColumn id="7" xr3:uid="{56717AA7-6717-4B12-823A-E62D63C3DA95}" uniqueName="7" name="BOOLEAN" queryTableFieldId="7" dataDxfId="4"/>
    <tableColumn id="8" xr3:uid="{F316491F-BBDC-4BAD-B3A1-454B63490FC0}" uniqueName="8" name="Column8" queryTableFieldId="8" dataDxfId="3"/>
    <tableColumn id="9" xr3:uid="{75ACD86D-5030-433A-BA1F-DAF905C90B41}" uniqueName="9" name="Column9" queryTableFieldId="9" dataDxfId="2"/>
    <tableColumn id="10" xr3:uid="{762F042B-3167-4284-86F3-CC865A5A3417}" uniqueName="10" name="Column10" queryTableFieldId="10"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68F76-3760-49E3-8811-F0954A66A511}">
  <dimension ref="A1:E144"/>
  <sheetViews>
    <sheetView workbookViewId="0">
      <selection activeCell="F12" sqref="F12"/>
    </sheetView>
  </sheetViews>
  <sheetFormatPr defaultColWidth="45" defaultRowHeight="15" x14ac:dyDescent="0.25"/>
  <sheetData>
    <row r="1" spans="1:5" x14ac:dyDescent="0.25">
      <c r="A1" s="13" t="s">
        <v>1534</v>
      </c>
      <c r="B1" s="14" t="s">
        <v>1535</v>
      </c>
      <c r="C1" s="14" t="s">
        <v>1536</v>
      </c>
      <c r="D1" s="14" t="s">
        <v>1537</v>
      </c>
      <c r="E1" s="15" t="s">
        <v>9</v>
      </c>
    </row>
    <row r="2" spans="1:5" x14ac:dyDescent="0.25">
      <c r="A2" s="16" t="s">
        <v>15</v>
      </c>
      <c r="B2" s="17" t="s">
        <v>1533</v>
      </c>
      <c r="C2" s="17">
        <v>0</v>
      </c>
      <c r="D2" s="17">
        <v>40002</v>
      </c>
      <c r="E2" s="18" t="s">
        <v>1538</v>
      </c>
    </row>
    <row r="3" spans="1:5" x14ac:dyDescent="0.25">
      <c r="A3" s="19" t="s">
        <v>23</v>
      </c>
      <c r="B3" s="20" t="s">
        <v>1533</v>
      </c>
      <c r="C3" s="20">
        <v>0</v>
      </c>
      <c r="D3" s="20">
        <v>40003</v>
      </c>
      <c r="E3" s="21" t="s">
        <v>1538</v>
      </c>
    </row>
    <row r="4" spans="1:5" x14ac:dyDescent="0.25">
      <c r="A4" s="16" t="s">
        <v>1485</v>
      </c>
      <c r="B4" s="17" t="s">
        <v>1533</v>
      </c>
      <c r="C4" s="17">
        <v>0</v>
      </c>
      <c r="D4" s="17">
        <v>40004</v>
      </c>
      <c r="E4" s="18" t="s">
        <v>1538</v>
      </c>
    </row>
    <row r="5" spans="1:5" x14ac:dyDescent="0.25">
      <c r="A5" s="19" t="s">
        <v>1486</v>
      </c>
      <c r="B5" s="20" t="s">
        <v>1533</v>
      </c>
      <c r="C5" s="20">
        <v>0</v>
      </c>
      <c r="D5" s="20">
        <v>40005</v>
      </c>
      <c r="E5" s="21" t="s">
        <v>1538</v>
      </c>
    </row>
    <row r="6" spans="1:5" x14ac:dyDescent="0.25">
      <c r="A6" s="16" t="s">
        <v>1504</v>
      </c>
      <c r="B6" s="17" t="s">
        <v>1533</v>
      </c>
      <c r="C6" s="17">
        <v>0</v>
      </c>
      <c r="D6" s="17">
        <v>40006</v>
      </c>
      <c r="E6" s="18" t="s">
        <v>1538</v>
      </c>
    </row>
    <row r="7" spans="1:5" x14ac:dyDescent="0.25">
      <c r="A7" s="19" t="s">
        <v>1505</v>
      </c>
      <c r="B7" s="20" t="s">
        <v>1533</v>
      </c>
      <c r="C7" s="20">
        <v>0</v>
      </c>
      <c r="D7" s="20">
        <v>40007</v>
      </c>
      <c r="E7" s="21" t="s">
        <v>1538</v>
      </c>
    </row>
    <row r="8" spans="1:5" x14ac:dyDescent="0.25">
      <c r="A8" s="16" t="s">
        <v>1506</v>
      </c>
      <c r="B8" s="17" t="s">
        <v>1533</v>
      </c>
      <c r="C8" s="17">
        <v>0</v>
      </c>
      <c r="D8" s="17">
        <v>40008</v>
      </c>
      <c r="E8" s="18" t="s">
        <v>1538</v>
      </c>
    </row>
    <row r="9" spans="1:5" x14ac:dyDescent="0.25">
      <c r="A9" s="19" t="s">
        <v>1507</v>
      </c>
      <c r="B9" s="20" t="s">
        <v>1533</v>
      </c>
      <c r="C9" s="20">
        <v>0</v>
      </c>
      <c r="D9" s="20">
        <v>40009</v>
      </c>
      <c r="E9" s="21" t="s">
        <v>1538</v>
      </c>
    </row>
    <row r="10" spans="1:5" x14ac:dyDescent="0.25">
      <c r="A10" s="16" t="s">
        <v>1513</v>
      </c>
      <c r="B10" s="17" t="s">
        <v>1533</v>
      </c>
      <c r="C10" s="17">
        <v>0</v>
      </c>
      <c r="D10" s="17">
        <v>40010</v>
      </c>
      <c r="E10" s="18" t="s">
        <v>1538</v>
      </c>
    </row>
    <row r="11" spans="1:5" x14ac:dyDescent="0.25">
      <c r="A11" s="19" t="s">
        <v>1514</v>
      </c>
      <c r="B11" s="20" t="s">
        <v>1533</v>
      </c>
      <c r="C11" s="20">
        <v>0</v>
      </c>
      <c r="D11" s="20">
        <v>40011</v>
      </c>
      <c r="E11" s="21" t="s">
        <v>1538</v>
      </c>
    </row>
    <row r="12" spans="1:5" x14ac:dyDescent="0.25">
      <c r="A12" s="16" t="s">
        <v>235</v>
      </c>
      <c r="B12" s="17" t="s">
        <v>1533</v>
      </c>
      <c r="C12" s="17">
        <v>0</v>
      </c>
      <c r="D12" s="17">
        <v>40012</v>
      </c>
      <c r="E12" s="18" t="s">
        <v>1538</v>
      </c>
    </row>
    <row r="13" spans="1:5" x14ac:dyDescent="0.25">
      <c r="A13" s="19" t="s">
        <v>250</v>
      </c>
      <c r="B13" s="20" t="s">
        <v>1533</v>
      </c>
      <c r="C13" s="20">
        <v>0</v>
      </c>
      <c r="D13" s="20">
        <v>40013</v>
      </c>
      <c r="E13" s="21" t="s">
        <v>1538</v>
      </c>
    </row>
    <row r="14" spans="1:5" x14ac:dyDescent="0.25">
      <c r="A14" s="16" t="s">
        <v>263</v>
      </c>
      <c r="B14" s="17" t="s">
        <v>1533</v>
      </c>
      <c r="C14" s="17">
        <v>0</v>
      </c>
      <c r="D14" s="17">
        <v>40014</v>
      </c>
      <c r="E14" s="18" t="s">
        <v>1538</v>
      </c>
    </row>
    <row r="15" spans="1:5" x14ac:dyDescent="0.25">
      <c r="A15" s="19" t="s">
        <v>288</v>
      </c>
      <c r="B15" s="20" t="s">
        <v>1533</v>
      </c>
      <c r="C15" s="20">
        <v>0</v>
      </c>
      <c r="D15" s="20">
        <v>40015</v>
      </c>
      <c r="E15" s="21" t="s">
        <v>1538</v>
      </c>
    </row>
    <row r="16" spans="1:5" x14ac:dyDescent="0.25">
      <c r="A16" s="16" t="s">
        <v>1512</v>
      </c>
      <c r="B16" s="17" t="s">
        <v>1533</v>
      </c>
      <c r="C16" s="17">
        <v>0</v>
      </c>
      <c r="D16" s="17">
        <v>40016</v>
      </c>
      <c r="E16" s="18" t="s">
        <v>1538</v>
      </c>
    </row>
    <row r="17" spans="1:5" x14ac:dyDescent="0.25">
      <c r="A17" s="19" t="s">
        <v>316</v>
      </c>
      <c r="B17" s="20" t="s">
        <v>1533</v>
      </c>
      <c r="C17" s="20">
        <v>0</v>
      </c>
      <c r="D17" s="20">
        <v>40017</v>
      </c>
      <c r="E17" s="21" t="s">
        <v>1538</v>
      </c>
    </row>
    <row r="18" spans="1:5" x14ac:dyDescent="0.25">
      <c r="A18" s="16" t="s">
        <v>1508</v>
      </c>
      <c r="B18" s="17" t="s">
        <v>1533</v>
      </c>
      <c r="C18" s="17">
        <v>0</v>
      </c>
      <c r="D18" s="17">
        <v>40018</v>
      </c>
      <c r="E18" s="18" t="s">
        <v>1538</v>
      </c>
    </row>
    <row r="19" spans="1:5" x14ac:dyDescent="0.25">
      <c r="A19" s="19" t="s">
        <v>1509</v>
      </c>
      <c r="B19" s="20" t="s">
        <v>1533</v>
      </c>
      <c r="C19" s="20">
        <v>0</v>
      </c>
      <c r="D19" s="20">
        <v>40019</v>
      </c>
      <c r="E19" s="21" t="s">
        <v>1538</v>
      </c>
    </row>
    <row r="20" spans="1:5" x14ac:dyDescent="0.25">
      <c r="A20" s="16" t="s">
        <v>1510</v>
      </c>
      <c r="B20" s="17" t="s">
        <v>1533</v>
      </c>
      <c r="C20" s="17">
        <v>0</v>
      </c>
      <c r="D20" s="17">
        <v>40020</v>
      </c>
      <c r="E20" s="18" t="s">
        <v>1538</v>
      </c>
    </row>
    <row r="21" spans="1:5" x14ac:dyDescent="0.25">
      <c r="A21" s="19" t="s">
        <v>1511</v>
      </c>
      <c r="B21" s="20" t="s">
        <v>1533</v>
      </c>
      <c r="C21" s="20">
        <v>0</v>
      </c>
      <c r="D21" s="20">
        <v>40021</v>
      </c>
      <c r="E21" s="21" t="s">
        <v>1538</v>
      </c>
    </row>
    <row r="22" spans="1:5" x14ac:dyDescent="0.25">
      <c r="A22" s="16" t="s">
        <v>401</v>
      </c>
      <c r="B22" s="17" t="s">
        <v>1533</v>
      </c>
      <c r="C22" s="17">
        <v>0</v>
      </c>
      <c r="D22" s="17">
        <v>40022</v>
      </c>
      <c r="E22" s="18" t="s">
        <v>1538</v>
      </c>
    </row>
    <row r="23" spans="1:5" x14ac:dyDescent="0.25">
      <c r="A23" s="19" t="s">
        <v>411</v>
      </c>
      <c r="B23" s="20" t="s">
        <v>1533</v>
      </c>
      <c r="C23" s="20">
        <v>0</v>
      </c>
      <c r="D23" s="20">
        <v>40023</v>
      </c>
      <c r="E23" s="21" t="s">
        <v>1538</v>
      </c>
    </row>
    <row r="24" spans="1:5" x14ac:dyDescent="0.25">
      <c r="A24" s="16" t="s">
        <v>417</v>
      </c>
      <c r="B24" s="17" t="s">
        <v>1533</v>
      </c>
      <c r="C24" s="17">
        <v>0</v>
      </c>
      <c r="D24" s="17">
        <v>40024</v>
      </c>
      <c r="E24" s="18" t="s">
        <v>1538</v>
      </c>
    </row>
    <row r="25" spans="1:5" x14ac:dyDescent="0.25">
      <c r="A25" s="19" t="s">
        <v>1539</v>
      </c>
      <c r="B25" s="20" t="s">
        <v>1533</v>
      </c>
      <c r="C25" s="20">
        <v>44210</v>
      </c>
      <c r="D25" s="20">
        <v>44209</v>
      </c>
      <c r="E25" s="21" t="s">
        <v>1540</v>
      </c>
    </row>
    <row r="26" spans="1:5" x14ac:dyDescent="0.25">
      <c r="A26" s="16" t="s">
        <v>1541</v>
      </c>
      <c r="B26" s="17" t="s">
        <v>1533</v>
      </c>
      <c r="C26" s="17">
        <v>44212</v>
      </c>
      <c r="D26" s="17">
        <v>44211</v>
      </c>
      <c r="E26" s="18" t="s">
        <v>1540</v>
      </c>
    </row>
    <row r="27" spans="1:5" x14ac:dyDescent="0.25">
      <c r="A27" s="19" t="s">
        <v>1542</v>
      </c>
      <c r="B27" s="20" t="s">
        <v>1533</v>
      </c>
      <c r="C27" s="20">
        <v>44214</v>
      </c>
      <c r="D27" s="20">
        <v>44213</v>
      </c>
      <c r="E27" s="21" t="s">
        <v>1540</v>
      </c>
    </row>
    <row r="28" spans="1:5" x14ac:dyDescent="0.25">
      <c r="A28" s="16" t="s">
        <v>1543</v>
      </c>
      <c r="B28" s="17" t="s">
        <v>1533</v>
      </c>
      <c r="C28" s="17">
        <v>44216</v>
      </c>
      <c r="D28" s="17">
        <v>44215</v>
      </c>
      <c r="E28" s="18" t="s">
        <v>1540</v>
      </c>
    </row>
    <row r="29" spans="1:5" x14ac:dyDescent="0.25">
      <c r="A29" s="19" t="s">
        <v>1544</v>
      </c>
      <c r="B29" s="20" t="s">
        <v>1533</v>
      </c>
      <c r="C29" s="20">
        <v>44218</v>
      </c>
      <c r="D29" s="20">
        <v>44217</v>
      </c>
      <c r="E29" s="21" t="s">
        <v>1540</v>
      </c>
    </row>
    <row r="30" spans="1:5" x14ac:dyDescent="0.25">
      <c r="A30" s="16" t="s">
        <v>1545</v>
      </c>
      <c r="B30" s="17" t="s">
        <v>1533</v>
      </c>
      <c r="C30" s="17">
        <v>44220</v>
      </c>
      <c r="D30" s="17">
        <v>44219</v>
      </c>
      <c r="E30" s="18" t="s">
        <v>1540</v>
      </c>
    </row>
    <row r="31" spans="1:5" x14ac:dyDescent="0.25">
      <c r="A31" s="19" t="s">
        <v>1546</v>
      </c>
      <c r="B31" s="20" t="s">
        <v>1533</v>
      </c>
      <c r="C31" s="20">
        <v>44222</v>
      </c>
      <c r="D31" s="20">
        <v>44221</v>
      </c>
      <c r="E31" s="21" t="s">
        <v>1540</v>
      </c>
    </row>
    <row r="32" spans="1:5" x14ac:dyDescent="0.25">
      <c r="A32" s="16" t="s">
        <v>1547</v>
      </c>
      <c r="B32" s="17" t="s">
        <v>1533</v>
      </c>
      <c r="C32" s="17">
        <v>44224</v>
      </c>
      <c r="D32" s="17">
        <v>44223</v>
      </c>
      <c r="E32" s="18" t="s">
        <v>1540</v>
      </c>
    </row>
    <row r="33" spans="1:5" x14ac:dyDescent="0.25">
      <c r="A33" s="19" t="s">
        <v>1548</v>
      </c>
      <c r="B33" s="20" t="s">
        <v>1533</v>
      </c>
      <c r="C33" s="20">
        <v>44226</v>
      </c>
      <c r="D33" s="20">
        <v>44225</v>
      </c>
      <c r="E33" s="21" t="s">
        <v>1540</v>
      </c>
    </row>
    <row r="34" spans="1:5" x14ac:dyDescent="0.25">
      <c r="A34" s="16" t="s">
        <v>1549</v>
      </c>
      <c r="B34" s="17" t="s">
        <v>1533</v>
      </c>
      <c r="C34" s="17">
        <v>0</v>
      </c>
      <c r="D34" s="17">
        <v>44865</v>
      </c>
      <c r="E34" s="18" t="s">
        <v>1538</v>
      </c>
    </row>
    <row r="35" spans="1:5" x14ac:dyDescent="0.25">
      <c r="A35" s="19" t="s">
        <v>1550</v>
      </c>
      <c r="B35" s="20" t="s">
        <v>1533</v>
      </c>
      <c r="C35" s="20">
        <v>0</v>
      </c>
      <c r="D35" s="20">
        <v>44866</v>
      </c>
      <c r="E35" s="21" t="s">
        <v>1538</v>
      </c>
    </row>
    <row r="36" spans="1:5" x14ac:dyDescent="0.25">
      <c r="A36" s="16" t="s">
        <v>1551</v>
      </c>
      <c r="B36" s="17" t="s">
        <v>1533</v>
      </c>
      <c r="C36" s="17">
        <v>0</v>
      </c>
      <c r="D36" s="17">
        <v>44867</v>
      </c>
      <c r="E36" s="18" t="s">
        <v>1538</v>
      </c>
    </row>
    <row r="37" spans="1:5" x14ac:dyDescent="0.25">
      <c r="A37" s="19" t="s">
        <v>1552</v>
      </c>
      <c r="B37" s="20" t="s">
        <v>1533</v>
      </c>
      <c r="C37" s="20">
        <v>0</v>
      </c>
      <c r="D37" s="20">
        <v>44868</v>
      </c>
      <c r="E37" s="21" t="s">
        <v>1538</v>
      </c>
    </row>
    <row r="38" spans="1:5" x14ac:dyDescent="0.25">
      <c r="A38" s="16" t="s">
        <v>1553</v>
      </c>
      <c r="B38" s="17" t="s">
        <v>1533</v>
      </c>
      <c r="C38" s="17">
        <v>0</v>
      </c>
      <c r="D38" s="17">
        <v>44869</v>
      </c>
      <c r="E38" s="18" t="s">
        <v>1538</v>
      </c>
    </row>
    <row r="39" spans="1:5" x14ac:dyDescent="0.25">
      <c r="A39" s="19" t="s">
        <v>1554</v>
      </c>
      <c r="B39" s="20" t="s">
        <v>1533</v>
      </c>
      <c r="C39" s="20">
        <v>0</v>
      </c>
      <c r="D39" s="20">
        <v>44870</v>
      </c>
      <c r="E39" s="21" t="s">
        <v>1538</v>
      </c>
    </row>
    <row r="40" spans="1:5" x14ac:dyDescent="0.25">
      <c r="A40" s="16" t="s">
        <v>1444</v>
      </c>
      <c r="B40" s="17" t="s">
        <v>1533</v>
      </c>
      <c r="C40" s="17">
        <v>0</v>
      </c>
      <c r="D40" s="17">
        <v>44871</v>
      </c>
      <c r="E40" s="18" t="s">
        <v>1538</v>
      </c>
    </row>
    <row r="41" spans="1:5" x14ac:dyDescent="0.25">
      <c r="A41" s="19" t="s">
        <v>1445</v>
      </c>
      <c r="B41" s="20" t="s">
        <v>1533</v>
      </c>
      <c r="C41" s="20">
        <v>0</v>
      </c>
      <c r="D41" s="20">
        <v>44872</v>
      </c>
      <c r="E41" s="21" t="s">
        <v>1538</v>
      </c>
    </row>
    <row r="42" spans="1:5" x14ac:dyDescent="0.25">
      <c r="A42" s="16" t="s">
        <v>1446</v>
      </c>
      <c r="B42" s="17" t="s">
        <v>1533</v>
      </c>
      <c r="C42" s="17">
        <v>0</v>
      </c>
      <c r="D42" s="17">
        <v>44873</v>
      </c>
      <c r="E42" s="18" t="s">
        <v>1538</v>
      </c>
    </row>
    <row r="43" spans="1:5" x14ac:dyDescent="0.25">
      <c r="A43" s="19" t="s">
        <v>1555</v>
      </c>
      <c r="B43" s="20" t="s">
        <v>1533</v>
      </c>
      <c r="C43" s="20">
        <v>0</v>
      </c>
      <c r="D43" s="20">
        <v>44874</v>
      </c>
      <c r="E43" s="21" t="s">
        <v>1538</v>
      </c>
    </row>
    <row r="44" spans="1:5" x14ac:dyDescent="0.25">
      <c r="A44" s="16" t="s">
        <v>1556</v>
      </c>
      <c r="B44" s="17" t="s">
        <v>1533</v>
      </c>
      <c r="C44" s="17">
        <v>0</v>
      </c>
      <c r="D44" s="17">
        <v>44875</v>
      </c>
      <c r="E44" s="18" t="s">
        <v>1538</v>
      </c>
    </row>
    <row r="45" spans="1:5" x14ac:dyDescent="0.25">
      <c r="A45" s="19" t="s">
        <v>1557</v>
      </c>
      <c r="B45" s="20" t="s">
        <v>1533</v>
      </c>
      <c r="C45" s="20">
        <v>0</v>
      </c>
      <c r="D45" s="20">
        <v>44876</v>
      </c>
      <c r="E45" s="21" t="s">
        <v>1538</v>
      </c>
    </row>
    <row r="46" spans="1:5" x14ac:dyDescent="0.25">
      <c r="A46" s="16" t="s">
        <v>1449</v>
      </c>
      <c r="B46" s="17" t="s">
        <v>1533</v>
      </c>
      <c r="C46" s="17">
        <v>0</v>
      </c>
      <c r="D46" s="17">
        <v>44877</v>
      </c>
      <c r="E46" s="18" t="s">
        <v>1538</v>
      </c>
    </row>
    <row r="47" spans="1:5" x14ac:dyDescent="0.25">
      <c r="A47" s="19" t="s">
        <v>1451</v>
      </c>
      <c r="B47" s="20" t="s">
        <v>1533</v>
      </c>
      <c r="C47" s="20">
        <v>0</v>
      </c>
      <c r="D47" s="20">
        <v>44878</v>
      </c>
      <c r="E47" s="21" t="s">
        <v>1538</v>
      </c>
    </row>
    <row r="48" spans="1:5" x14ac:dyDescent="0.25">
      <c r="A48" s="16" t="s">
        <v>1452</v>
      </c>
      <c r="B48" s="17" t="s">
        <v>1533</v>
      </c>
      <c r="C48" s="17">
        <v>0</v>
      </c>
      <c r="D48" s="17">
        <v>44879</v>
      </c>
      <c r="E48" s="18" t="s">
        <v>1538</v>
      </c>
    </row>
    <row r="49" spans="1:5" x14ac:dyDescent="0.25">
      <c r="A49" s="19" t="s">
        <v>1558</v>
      </c>
      <c r="B49" s="20" t="s">
        <v>1533</v>
      </c>
      <c r="C49" s="20">
        <v>0</v>
      </c>
      <c r="D49" s="20">
        <v>44880</v>
      </c>
      <c r="E49" s="21" t="s">
        <v>1538</v>
      </c>
    </row>
    <row r="50" spans="1:5" x14ac:dyDescent="0.25">
      <c r="A50" s="16" t="s">
        <v>1559</v>
      </c>
      <c r="B50" s="17" t="s">
        <v>1533</v>
      </c>
      <c r="C50" s="17">
        <v>0</v>
      </c>
      <c r="D50" s="17">
        <v>44881</v>
      </c>
      <c r="E50" s="18" t="s">
        <v>1538</v>
      </c>
    </row>
    <row r="51" spans="1:5" x14ac:dyDescent="0.25">
      <c r="A51" s="19" t="s">
        <v>1560</v>
      </c>
      <c r="B51" s="20" t="s">
        <v>1533</v>
      </c>
      <c r="C51" s="20">
        <v>0</v>
      </c>
      <c r="D51" s="20">
        <v>44882</v>
      </c>
      <c r="E51" s="21" t="s">
        <v>1538</v>
      </c>
    </row>
    <row r="52" spans="1:5" x14ac:dyDescent="0.25">
      <c r="A52" s="16" t="s">
        <v>1561</v>
      </c>
      <c r="B52" s="17" t="s">
        <v>1533</v>
      </c>
      <c r="C52" s="17">
        <v>0</v>
      </c>
      <c r="D52" s="17">
        <v>44883</v>
      </c>
      <c r="E52" s="18" t="s">
        <v>1538</v>
      </c>
    </row>
    <row r="53" spans="1:5" x14ac:dyDescent="0.25">
      <c r="A53" s="19" t="s">
        <v>1562</v>
      </c>
      <c r="B53" s="20" t="s">
        <v>1533</v>
      </c>
      <c r="C53" s="20">
        <v>0</v>
      </c>
      <c r="D53" s="20">
        <v>44884</v>
      </c>
      <c r="E53" s="21" t="s">
        <v>1538</v>
      </c>
    </row>
    <row r="54" spans="1:5" x14ac:dyDescent="0.25">
      <c r="A54" s="16" t="s">
        <v>1563</v>
      </c>
      <c r="B54" s="17" t="s">
        <v>1533</v>
      </c>
      <c r="C54" s="17">
        <v>0</v>
      </c>
      <c r="D54" s="17">
        <v>44885</v>
      </c>
      <c r="E54" s="18" t="s">
        <v>1538</v>
      </c>
    </row>
    <row r="55" spans="1:5" x14ac:dyDescent="0.25">
      <c r="A55" s="19" t="s">
        <v>1564</v>
      </c>
      <c r="B55" s="20" t="s">
        <v>1533</v>
      </c>
      <c r="C55" s="20">
        <v>0</v>
      </c>
      <c r="D55" s="20">
        <v>44886</v>
      </c>
      <c r="E55" s="21" t="s">
        <v>1538</v>
      </c>
    </row>
    <row r="56" spans="1:5" x14ac:dyDescent="0.25">
      <c r="A56" s="16" t="s">
        <v>1565</v>
      </c>
      <c r="B56" s="17" t="s">
        <v>1533</v>
      </c>
      <c r="C56" s="17">
        <v>0</v>
      </c>
      <c r="D56" s="17">
        <v>44887</v>
      </c>
      <c r="E56" s="18" t="s">
        <v>1538</v>
      </c>
    </row>
    <row r="57" spans="1:5" x14ac:dyDescent="0.25">
      <c r="A57" s="19" t="s">
        <v>1566</v>
      </c>
      <c r="B57" s="20" t="s">
        <v>1533</v>
      </c>
      <c r="C57" s="20">
        <v>0</v>
      </c>
      <c r="D57" s="20">
        <v>44888</v>
      </c>
      <c r="E57" s="21" t="s">
        <v>1538</v>
      </c>
    </row>
    <row r="58" spans="1:5" x14ac:dyDescent="0.25">
      <c r="A58" s="16" t="s">
        <v>1567</v>
      </c>
      <c r="B58" s="17" t="s">
        <v>1533</v>
      </c>
      <c r="C58" s="17">
        <v>0</v>
      </c>
      <c r="D58" s="17">
        <v>44889</v>
      </c>
      <c r="E58" s="18" t="s">
        <v>1538</v>
      </c>
    </row>
    <row r="59" spans="1:5" x14ac:dyDescent="0.25">
      <c r="A59" s="19" t="s">
        <v>1568</v>
      </c>
      <c r="B59" s="20" t="s">
        <v>1533</v>
      </c>
      <c r="C59" s="20">
        <v>0</v>
      </c>
      <c r="D59" s="20">
        <v>44890</v>
      </c>
      <c r="E59" s="21" t="s">
        <v>1538</v>
      </c>
    </row>
    <row r="60" spans="1:5" x14ac:dyDescent="0.25">
      <c r="A60" s="16" t="s">
        <v>1569</v>
      </c>
      <c r="B60" s="17" t="s">
        <v>1533</v>
      </c>
      <c r="C60" s="17">
        <v>0</v>
      </c>
      <c r="D60" s="17">
        <v>44891</v>
      </c>
      <c r="E60" s="18" t="s">
        <v>1538</v>
      </c>
    </row>
    <row r="61" spans="1:5" x14ac:dyDescent="0.25">
      <c r="A61" s="19" t="s">
        <v>1570</v>
      </c>
      <c r="B61" s="20" t="s">
        <v>1533</v>
      </c>
      <c r="C61" s="20">
        <v>0</v>
      </c>
      <c r="D61" s="20">
        <v>44892</v>
      </c>
      <c r="E61" s="21" t="s">
        <v>1538</v>
      </c>
    </row>
    <row r="62" spans="1:5" x14ac:dyDescent="0.25">
      <c r="A62" s="16" t="s">
        <v>1571</v>
      </c>
      <c r="B62" s="17" t="s">
        <v>1533</v>
      </c>
      <c r="C62" s="17">
        <v>44894</v>
      </c>
      <c r="D62" s="17">
        <v>44893</v>
      </c>
      <c r="E62" s="18" t="s">
        <v>1540</v>
      </c>
    </row>
    <row r="63" spans="1:5" x14ac:dyDescent="0.25">
      <c r="A63" s="19" t="s">
        <v>1572</v>
      </c>
      <c r="B63" s="20" t="s">
        <v>1533</v>
      </c>
      <c r="C63" s="20">
        <v>0</v>
      </c>
      <c r="D63" s="20">
        <v>44895</v>
      </c>
      <c r="E63" s="21" t="s">
        <v>1538</v>
      </c>
    </row>
    <row r="64" spans="1:5" x14ac:dyDescent="0.25">
      <c r="A64" s="16" t="s">
        <v>1573</v>
      </c>
      <c r="B64" s="17" t="s">
        <v>1533</v>
      </c>
      <c r="C64" s="17">
        <v>0</v>
      </c>
      <c r="D64" s="17">
        <v>45121</v>
      </c>
      <c r="E64" s="18" t="s">
        <v>1538</v>
      </c>
    </row>
    <row r="65" spans="1:5" x14ac:dyDescent="0.25">
      <c r="A65" s="19" t="s">
        <v>1574</v>
      </c>
      <c r="B65" s="20" t="s">
        <v>1533</v>
      </c>
      <c r="C65" s="20">
        <v>0</v>
      </c>
      <c r="D65" s="20">
        <v>45122</v>
      </c>
      <c r="E65" s="21" t="s">
        <v>1538</v>
      </c>
    </row>
    <row r="66" spans="1:5" x14ac:dyDescent="0.25">
      <c r="A66" s="16" t="s">
        <v>1575</v>
      </c>
      <c r="B66" s="17" t="s">
        <v>1533</v>
      </c>
      <c r="C66" s="17">
        <v>0</v>
      </c>
      <c r="D66" s="17">
        <v>45123</v>
      </c>
      <c r="E66" s="18" t="s">
        <v>1538</v>
      </c>
    </row>
    <row r="67" spans="1:5" x14ac:dyDescent="0.25">
      <c r="A67" s="19" t="s">
        <v>1576</v>
      </c>
      <c r="B67" s="20" t="s">
        <v>1533</v>
      </c>
      <c r="C67" s="20">
        <v>0</v>
      </c>
      <c r="D67" s="20">
        <v>45124</v>
      </c>
      <c r="E67" s="21" t="s">
        <v>1538</v>
      </c>
    </row>
    <row r="68" spans="1:5" x14ac:dyDescent="0.25">
      <c r="A68" s="16" t="s">
        <v>1577</v>
      </c>
      <c r="B68" s="17" t="s">
        <v>1533</v>
      </c>
      <c r="C68" s="17">
        <v>0</v>
      </c>
      <c r="D68" s="17">
        <v>45125</v>
      </c>
      <c r="E68" s="18" t="s">
        <v>1538</v>
      </c>
    </row>
    <row r="69" spans="1:5" x14ac:dyDescent="0.25">
      <c r="A69" s="19" t="s">
        <v>1578</v>
      </c>
      <c r="B69" s="20" t="s">
        <v>1533</v>
      </c>
      <c r="C69" s="20">
        <v>0</v>
      </c>
      <c r="D69" s="20">
        <v>45126</v>
      </c>
      <c r="E69" s="21" t="s">
        <v>1538</v>
      </c>
    </row>
    <row r="70" spans="1:5" x14ac:dyDescent="0.25">
      <c r="A70" s="16" t="s">
        <v>1579</v>
      </c>
      <c r="B70" s="17" t="s">
        <v>1533</v>
      </c>
      <c r="C70" s="17">
        <v>0</v>
      </c>
      <c r="D70" s="17">
        <v>45127</v>
      </c>
      <c r="E70" s="18" t="s">
        <v>1538</v>
      </c>
    </row>
    <row r="71" spans="1:5" x14ac:dyDescent="0.25">
      <c r="A71" s="19" t="s">
        <v>1580</v>
      </c>
      <c r="B71" s="20" t="s">
        <v>1533</v>
      </c>
      <c r="C71" s="20">
        <v>0</v>
      </c>
      <c r="D71" s="20">
        <v>45128</v>
      </c>
      <c r="E71" s="21" t="s">
        <v>1538</v>
      </c>
    </row>
    <row r="72" spans="1:5" x14ac:dyDescent="0.25">
      <c r="A72" s="16" t="s">
        <v>1581</v>
      </c>
      <c r="B72" s="17" t="s">
        <v>1533</v>
      </c>
      <c r="C72" s="17">
        <v>0</v>
      </c>
      <c r="D72" s="17">
        <v>45129</v>
      </c>
      <c r="E72" s="18" t="s">
        <v>1538</v>
      </c>
    </row>
    <row r="73" spans="1:5" x14ac:dyDescent="0.25">
      <c r="A73" s="19" t="s">
        <v>1582</v>
      </c>
      <c r="B73" s="20" t="s">
        <v>1533</v>
      </c>
      <c r="C73" s="20">
        <v>0</v>
      </c>
      <c r="D73" s="20">
        <v>45130</v>
      </c>
      <c r="E73" s="21" t="s">
        <v>1538</v>
      </c>
    </row>
    <row r="74" spans="1:5" x14ac:dyDescent="0.25">
      <c r="A74" s="16" t="s">
        <v>1583</v>
      </c>
      <c r="B74" s="17" t="s">
        <v>1533</v>
      </c>
      <c r="C74" s="17">
        <v>0</v>
      </c>
      <c r="D74" s="17">
        <v>45131</v>
      </c>
      <c r="E74" s="18" t="s">
        <v>1538</v>
      </c>
    </row>
    <row r="75" spans="1:5" x14ac:dyDescent="0.25">
      <c r="A75" s="19" t="s">
        <v>1584</v>
      </c>
      <c r="B75" s="20" t="s">
        <v>1533</v>
      </c>
      <c r="C75" s="20">
        <v>0</v>
      </c>
      <c r="D75" s="20">
        <v>45132</v>
      </c>
      <c r="E75" s="21" t="s">
        <v>1538</v>
      </c>
    </row>
    <row r="76" spans="1:5" x14ac:dyDescent="0.25">
      <c r="A76" s="16" t="s">
        <v>1585</v>
      </c>
      <c r="B76" s="17" t="s">
        <v>1533</v>
      </c>
      <c r="C76" s="17">
        <v>0</v>
      </c>
      <c r="D76" s="17">
        <v>45133</v>
      </c>
      <c r="E76" s="18" t="s">
        <v>1538</v>
      </c>
    </row>
    <row r="77" spans="1:5" x14ac:dyDescent="0.25">
      <c r="A77" s="19" t="s">
        <v>1586</v>
      </c>
      <c r="B77" s="20" t="s">
        <v>1533</v>
      </c>
      <c r="C77" s="20">
        <v>0</v>
      </c>
      <c r="D77" s="20">
        <v>45134</v>
      </c>
      <c r="E77" s="21" t="s">
        <v>1538</v>
      </c>
    </row>
    <row r="78" spans="1:5" x14ac:dyDescent="0.25">
      <c r="A78" s="16" t="s">
        <v>1587</v>
      </c>
      <c r="B78" s="17" t="s">
        <v>1533</v>
      </c>
      <c r="C78" s="17">
        <v>0</v>
      </c>
      <c r="D78" s="17">
        <v>45135</v>
      </c>
      <c r="E78" s="18" t="s">
        <v>1538</v>
      </c>
    </row>
    <row r="79" spans="1:5" x14ac:dyDescent="0.25">
      <c r="A79" s="19" t="s">
        <v>1588</v>
      </c>
      <c r="B79" s="20" t="s">
        <v>1533</v>
      </c>
      <c r="C79" s="20">
        <v>0</v>
      </c>
      <c r="D79" s="20">
        <v>45136</v>
      </c>
      <c r="E79" s="21" t="s">
        <v>1538</v>
      </c>
    </row>
    <row r="80" spans="1:5" x14ac:dyDescent="0.25">
      <c r="A80" s="16" t="s">
        <v>1589</v>
      </c>
      <c r="B80" s="17" t="s">
        <v>1533</v>
      </c>
      <c r="C80" s="17">
        <v>0</v>
      </c>
      <c r="D80" s="17">
        <v>45137</v>
      </c>
      <c r="E80" s="18" t="s">
        <v>1538</v>
      </c>
    </row>
    <row r="81" spans="1:5" x14ac:dyDescent="0.25">
      <c r="A81" s="19" t="s">
        <v>1590</v>
      </c>
      <c r="B81" s="20" t="s">
        <v>1533</v>
      </c>
      <c r="C81" s="20">
        <v>0</v>
      </c>
      <c r="D81" s="20">
        <v>45138</v>
      </c>
      <c r="E81" s="21" t="s">
        <v>1538</v>
      </c>
    </row>
    <row r="82" spans="1:5" x14ac:dyDescent="0.25">
      <c r="A82" s="16" t="s">
        <v>1591</v>
      </c>
      <c r="B82" s="17" t="s">
        <v>1533</v>
      </c>
      <c r="C82" s="17">
        <v>0</v>
      </c>
      <c r="D82" s="17">
        <v>45139</v>
      </c>
      <c r="E82" s="18" t="s">
        <v>1538</v>
      </c>
    </row>
    <row r="83" spans="1:5" x14ac:dyDescent="0.25">
      <c r="A83" s="19" t="s">
        <v>1592</v>
      </c>
      <c r="B83" s="20" t="s">
        <v>1533</v>
      </c>
      <c r="C83" s="20">
        <v>0</v>
      </c>
      <c r="D83" s="20">
        <v>45140</v>
      </c>
      <c r="E83" s="21" t="s">
        <v>1538</v>
      </c>
    </row>
    <row r="84" spans="1:5" x14ac:dyDescent="0.25">
      <c r="A84" s="16" t="s">
        <v>1593</v>
      </c>
      <c r="B84" s="17" t="s">
        <v>1533</v>
      </c>
      <c r="C84" s="17">
        <v>0</v>
      </c>
      <c r="D84" s="17">
        <v>45141</v>
      </c>
      <c r="E84" s="18" t="s">
        <v>1538</v>
      </c>
    </row>
    <row r="85" spans="1:5" x14ac:dyDescent="0.25">
      <c r="A85" s="19" t="s">
        <v>1594</v>
      </c>
      <c r="B85" s="20" t="s">
        <v>1533</v>
      </c>
      <c r="C85" s="20">
        <v>45143</v>
      </c>
      <c r="D85" s="20">
        <v>45142</v>
      </c>
      <c r="E85" s="21" t="s">
        <v>1540</v>
      </c>
    </row>
    <row r="86" spans="1:5" x14ac:dyDescent="0.25">
      <c r="A86" s="16" t="s">
        <v>1595</v>
      </c>
      <c r="B86" s="17" t="s">
        <v>1533</v>
      </c>
      <c r="C86" s="17">
        <v>0</v>
      </c>
      <c r="D86" s="17">
        <v>45377</v>
      </c>
      <c r="E86" s="18" t="s">
        <v>1538</v>
      </c>
    </row>
    <row r="87" spans="1:5" x14ac:dyDescent="0.25">
      <c r="A87" s="19" t="s">
        <v>1596</v>
      </c>
      <c r="B87" s="20" t="s">
        <v>1533</v>
      </c>
      <c r="C87" s="20">
        <v>0</v>
      </c>
      <c r="D87" s="20">
        <v>45378</v>
      </c>
      <c r="E87" s="21" t="s">
        <v>1538</v>
      </c>
    </row>
    <row r="88" spans="1:5" x14ac:dyDescent="0.25">
      <c r="A88" s="16" t="s">
        <v>1597</v>
      </c>
      <c r="B88" s="17" t="s">
        <v>1533</v>
      </c>
      <c r="C88" s="17">
        <v>0</v>
      </c>
      <c r="D88" s="17">
        <v>45379</v>
      </c>
      <c r="E88" s="18" t="s">
        <v>1538</v>
      </c>
    </row>
    <row r="89" spans="1:5" x14ac:dyDescent="0.25">
      <c r="A89" s="19" t="s">
        <v>1598</v>
      </c>
      <c r="B89" s="20" t="s">
        <v>1533</v>
      </c>
      <c r="C89" s="20">
        <v>0</v>
      </c>
      <c r="D89" s="20">
        <v>45380</v>
      </c>
      <c r="E89" s="21" t="s">
        <v>1538</v>
      </c>
    </row>
    <row r="90" spans="1:5" x14ac:dyDescent="0.25">
      <c r="A90" s="16" t="s">
        <v>1599</v>
      </c>
      <c r="B90" s="17" t="s">
        <v>1533</v>
      </c>
      <c r="C90" s="17">
        <v>0</v>
      </c>
      <c r="D90" s="17">
        <v>45381</v>
      </c>
      <c r="E90" s="18" t="s">
        <v>1538</v>
      </c>
    </row>
    <row r="91" spans="1:5" x14ac:dyDescent="0.25">
      <c r="A91" s="19" t="s">
        <v>1600</v>
      </c>
      <c r="B91" s="20" t="s">
        <v>1533</v>
      </c>
      <c r="C91" s="20">
        <v>0</v>
      </c>
      <c r="D91" s="20">
        <v>45382</v>
      </c>
      <c r="E91" s="21" t="s">
        <v>1538</v>
      </c>
    </row>
    <row r="92" spans="1:5" x14ac:dyDescent="0.25">
      <c r="A92" s="16" t="s">
        <v>1601</v>
      </c>
      <c r="B92" s="17" t="s">
        <v>1533</v>
      </c>
      <c r="C92" s="17">
        <v>0</v>
      </c>
      <c r="D92" s="17">
        <v>45383</v>
      </c>
      <c r="E92" s="18" t="s">
        <v>1538</v>
      </c>
    </row>
    <row r="93" spans="1:5" x14ac:dyDescent="0.25">
      <c r="A93" s="19" t="s">
        <v>1602</v>
      </c>
      <c r="B93" s="20" t="s">
        <v>1533</v>
      </c>
      <c r="C93" s="20">
        <v>0</v>
      </c>
      <c r="D93" s="20">
        <v>45384</v>
      </c>
      <c r="E93" s="21" t="s">
        <v>1538</v>
      </c>
    </row>
    <row r="94" spans="1:5" x14ac:dyDescent="0.25">
      <c r="A94" s="16" t="s">
        <v>1603</v>
      </c>
      <c r="B94" s="17" t="s">
        <v>1533</v>
      </c>
      <c r="C94" s="17">
        <v>0</v>
      </c>
      <c r="D94" s="17">
        <v>45385</v>
      </c>
      <c r="E94" s="18" t="s">
        <v>1538</v>
      </c>
    </row>
    <row r="95" spans="1:5" x14ac:dyDescent="0.25">
      <c r="A95" s="19" t="s">
        <v>1604</v>
      </c>
      <c r="B95" s="20" t="s">
        <v>1533</v>
      </c>
      <c r="C95" s="20">
        <v>0</v>
      </c>
      <c r="D95" s="20">
        <v>45386</v>
      </c>
      <c r="E95" s="21" t="s">
        <v>1538</v>
      </c>
    </row>
    <row r="96" spans="1:5" x14ac:dyDescent="0.25">
      <c r="A96" s="16" t="s">
        <v>1605</v>
      </c>
      <c r="B96" s="17" t="s">
        <v>1533</v>
      </c>
      <c r="C96" s="17">
        <v>0</v>
      </c>
      <c r="D96" s="17">
        <v>45387</v>
      </c>
      <c r="E96" s="18" t="s">
        <v>1538</v>
      </c>
    </row>
    <row r="97" spans="1:5" x14ac:dyDescent="0.25">
      <c r="A97" s="19" t="s">
        <v>1606</v>
      </c>
      <c r="B97" s="20" t="s">
        <v>1533</v>
      </c>
      <c r="C97" s="20">
        <v>0</v>
      </c>
      <c r="D97" s="20">
        <v>45388</v>
      </c>
      <c r="E97" s="21" t="s">
        <v>1538</v>
      </c>
    </row>
    <row r="98" spans="1:5" x14ac:dyDescent="0.25">
      <c r="A98" s="16" t="s">
        <v>1607</v>
      </c>
      <c r="B98" s="17" t="s">
        <v>1533</v>
      </c>
      <c r="C98" s="17">
        <v>0</v>
      </c>
      <c r="D98" s="17">
        <v>45389</v>
      </c>
      <c r="E98" s="18" t="s">
        <v>1538</v>
      </c>
    </row>
    <row r="99" spans="1:5" x14ac:dyDescent="0.25">
      <c r="A99" s="19" t="s">
        <v>1608</v>
      </c>
      <c r="B99" s="20" t="s">
        <v>1533</v>
      </c>
      <c r="C99" s="20">
        <v>0</v>
      </c>
      <c r="D99" s="20">
        <v>45390</v>
      </c>
      <c r="E99" s="21" t="s">
        <v>1538</v>
      </c>
    </row>
    <row r="100" spans="1:5" x14ac:dyDescent="0.25">
      <c r="A100" s="16" t="s">
        <v>1609</v>
      </c>
      <c r="B100" s="17" t="s">
        <v>1533</v>
      </c>
      <c r="C100" s="17">
        <v>0</v>
      </c>
      <c r="D100" s="17">
        <v>45391</v>
      </c>
      <c r="E100" s="18" t="s">
        <v>1538</v>
      </c>
    </row>
    <row r="101" spans="1:5" x14ac:dyDescent="0.25">
      <c r="A101" s="19" t="s">
        <v>1610</v>
      </c>
      <c r="B101" s="20" t="s">
        <v>1533</v>
      </c>
      <c r="C101" s="20">
        <v>0</v>
      </c>
      <c r="D101" s="20">
        <v>45392</v>
      </c>
      <c r="E101" s="21" t="s">
        <v>1538</v>
      </c>
    </row>
    <row r="102" spans="1:5" x14ac:dyDescent="0.25">
      <c r="A102" s="16" t="s">
        <v>1611</v>
      </c>
      <c r="B102" s="17" t="s">
        <v>1533</v>
      </c>
      <c r="C102" s="17">
        <v>0</v>
      </c>
      <c r="D102" s="17">
        <v>45393</v>
      </c>
      <c r="E102" s="18" t="s">
        <v>1538</v>
      </c>
    </row>
    <row r="103" spans="1:5" x14ac:dyDescent="0.25">
      <c r="A103" s="19" t="s">
        <v>1612</v>
      </c>
      <c r="B103" s="20" t="s">
        <v>1533</v>
      </c>
      <c r="C103" s="20">
        <v>0</v>
      </c>
      <c r="D103" s="20">
        <v>45394</v>
      </c>
      <c r="E103" s="21" t="s">
        <v>1538</v>
      </c>
    </row>
    <row r="104" spans="1:5" x14ac:dyDescent="0.25">
      <c r="A104" s="16" t="s">
        <v>1613</v>
      </c>
      <c r="B104" s="17" t="s">
        <v>1533</v>
      </c>
      <c r="C104" s="17">
        <v>0</v>
      </c>
      <c r="D104" s="17">
        <v>45395</v>
      </c>
      <c r="E104" s="18" t="s">
        <v>1538</v>
      </c>
    </row>
    <row r="105" spans="1:5" x14ac:dyDescent="0.25">
      <c r="A105" s="19" t="s">
        <v>1614</v>
      </c>
      <c r="B105" s="20" t="s">
        <v>1533</v>
      </c>
      <c r="C105" s="20">
        <v>0</v>
      </c>
      <c r="D105" s="20">
        <v>45396</v>
      </c>
      <c r="E105" s="21" t="s">
        <v>1538</v>
      </c>
    </row>
    <row r="106" spans="1:5" x14ac:dyDescent="0.25">
      <c r="A106" s="16" t="s">
        <v>1615</v>
      </c>
      <c r="B106" s="17" t="s">
        <v>1533</v>
      </c>
      <c r="C106" s="17">
        <v>0</v>
      </c>
      <c r="D106" s="17">
        <v>45397</v>
      </c>
      <c r="E106" s="18" t="s">
        <v>1538</v>
      </c>
    </row>
    <row r="107" spans="1:5" x14ac:dyDescent="0.25">
      <c r="A107" s="19" t="s">
        <v>1616</v>
      </c>
      <c r="B107" s="20" t="s">
        <v>1533</v>
      </c>
      <c r="C107" s="20">
        <v>0</v>
      </c>
      <c r="D107" s="20">
        <v>45634</v>
      </c>
      <c r="E107" s="21" t="s">
        <v>1538</v>
      </c>
    </row>
    <row r="108" spans="1:5" x14ac:dyDescent="0.25">
      <c r="A108" s="16" t="s">
        <v>1617</v>
      </c>
      <c r="B108" s="17" t="s">
        <v>1533</v>
      </c>
      <c r="C108" s="17">
        <v>0</v>
      </c>
      <c r="D108" s="17">
        <v>45635</v>
      </c>
      <c r="E108" s="18" t="s">
        <v>1538</v>
      </c>
    </row>
    <row r="109" spans="1:5" x14ac:dyDescent="0.25">
      <c r="A109" s="19" t="s">
        <v>1618</v>
      </c>
      <c r="B109" s="20" t="s">
        <v>1533</v>
      </c>
      <c r="C109" s="20">
        <v>45638</v>
      </c>
      <c r="D109" s="20">
        <v>45637</v>
      </c>
      <c r="E109" s="21" t="s">
        <v>1540</v>
      </c>
    </row>
    <row r="110" spans="1:5" x14ac:dyDescent="0.25">
      <c r="A110" s="16" t="s">
        <v>1619</v>
      </c>
      <c r="B110" s="17" t="s">
        <v>1533</v>
      </c>
      <c r="C110" s="17">
        <v>45640</v>
      </c>
      <c r="D110" s="17">
        <v>45639</v>
      </c>
      <c r="E110" s="18" t="s">
        <v>1540</v>
      </c>
    </row>
    <row r="111" spans="1:5" x14ac:dyDescent="0.25">
      <c r="A111" s="19" t="s">
        <v>1620</v>
      </c>
      <c r="B111" s="20" t="s">
        <v>1533</v>
      </c>
      <c r="C111" s="20">
        <v>0</v>
      </c>
      <c r="D111" s="20">
        <v>45641</v>
      </c>
      <c r="E111" s="21" t="s">
        <v>1538</v>
      </c>
    </row>
    <row r="112" spans="1:5" ht="45" x14ac:dyDescent="0.25">
      <c r="A112" s="22" t="s">
        <v>1621</v>
      </c>
      <c r="B112" s="17" t="s">
        <v>1533</v>
      </c>
      <c r="C112" s="17">
        <v>0</v>
      </c>
      <c r="D112" s="17">
        <v>45642</v>
      </c>
      <c r="E112" s="18" t="s">
        <v>1538</v>
      </c>
    </row>
    <row r="113" spans="1:5" x14ac:dyDescent="0.25">
      <c r="A113" s="19" t="s">
        <v>1622</v>
      </c>
      <c r="B113" s="20" t="s">
        <v>1533</v>
      </c>
      <c r="C113" s="20">
        <v>0</v>
      </c>
      <c r="D113" s="20">
        <v>45643</v>
      </c>
      <c r="E113" s="21" t="s">
        <v>1538</v>
      </c>
    </row>
    <row r="114" spans="1:5" x14ac:dyDescent="0.25">
      <c r="A114" s="16" t="s">
        <v>1623</v>
      </c>
      <c r="B114" s="17" t="s">
        <v>1533</v>
      </c>
      <c r="C114" s="17">
        <v>0</v>
      </c>
      <c r="D114" s="17">
        <v>45647</v>
      </c>
      <c r="E114" s="18" t="s">
        <v>1538</v>
      </c>
    </row>
    <row r="115" spans="1:5" x14ac:dyDescent="0.25">
      <c r="A115" s="19" t="s">
        <v>1624</v>
      </c>
      <c r="B115" s="20" t="s">
        <v>1533</v>
      </c>
      <c r="C115" s="20">
        <v>0</v>
      </c>
      <c r="D115" s="20">
        <v>46145</v>
      </c>
      <c r="E115" s="21" t="s">
        <v>1538</v>
      </c>
    </row>
    <row r="116" spans="1:5" x14ac:dyDescent="0.25">
      <c r="A116" s="16" t="s">
        <v>1625</v>
      </c>
      <c r="B116" s="17" t="s">
        <v>1533</v>
      </c>
      <c r="C116" s="17">
        <v>0</v>
      </c>
      <c r="D116" s="17">
        <v>46146</v>
      </c>
      <c r="E116" s="18" t="s">
        <v>1538</v>
      </c>
    </row>
    <row r="117" spans="1:5" x14ac:dyDescent="0.25">
      <c r="A117" s="19" t="s">
        <v>1626</v>
      </c>
      <c r="B117" s="20" t="s">
        <v>1533</v>
      </c>
      <c r="C117" s="20">
        <v>0</v>
      </c>
      <c r="D117" s="20">
        <v>46147</v>
      </c>
      <c r="E117" s="21" t="s">
        <v>1538</v>
      </c>
    </row>
    <row r="118" spans="1:5" x14ac:dyDescent="0.25">
      <c r="A118" s="16" t="s">
        <v>1627</v>
      </c>
      <c r="B118" s="17" t="s">
        <v>1533</v>
      </c>
      <c r="C118" s="17">
        <v>0</v>
      </c>
      <c r="D118" s="17">
        <v>46148</v>
      </c>
      <c r="E118" s="18" t="s">
        <v>1538</v>
      </c>
    </row>
    <row r="119" spans="1:5" x14ac:dyDescent="0.25">
      <c r="A119" s="19" t="s">
        <v>1628</v>
      </c>
      <c r="B119" s="20" t="s">
        <v>1533</v>
      </c>
      <c r="C119" s="20">
        <v>0</v>
      </c>
      <c r="D119" s="20">
        <v>46149</v>
      </c>
      <c r="E119" s="21" t="s">
        <v>1538</v>
      </c>
    </row>
    <row r="120" spans="1:5" x14ac:dyDescent="0.25">
      <c r="A120" s="16" t="s">
        <v>1629</v>
      </c>
      <c r="B120" s="17" t="s">
        <v>1533</v>
      </c>
      <c r="C120" s="17">
        <v>0</v>
      </c>
      <c r="D120" s="17">
        <v>46150</v>
      </c>
      <c r="E120" s="18" t="s">
        <v>1538</v>
      </c>
    </row>
    <row r="121" spans="1:5" x14ac:dyDescent="0.25">
      <c r="A121" s="19" t="s">
        <v>1630</v>
      </c>
      <c r="B121" s="20" t="s">
        <v>1533</v>
      </c>
      <c r="C121" s="20">
        <v>0</v>
      </c>
      <c r="D121" s="20">
        <v>46151</v>
      </c>
      <c r="E121" s="21" t="s">
        <v>1538</v>
      </c>
    </row>
    <row r="122" spans="1:5" x14ac:dyDescent="0.25">
      <c r="A122" s="16" t="s">
        <v>1631</v>
      </c>
      <c r="B122" s="17" t="s">
        <v>1533</v>
      </c>
      <c r="C122" s="17">
        <v>0</v>
      </c>
      <c r="D122" s="17">
        <v>46152</v>
      </c>
      <c r="E122" s="18" t="s">
        <v>1538</v>
      </c>
    </row>
    <row r="123" spans="1:5" x14ac:dyDescent="0.25">
      <c r="A123" s="19" t="s">
        <v>1632</v>
      </c>
      <c r="B123" s="20" t="s">
        <v>1533</v>
      </c>
      <c r="C123" s="20">
        <v>0</v>
      </c>
      <c r="D123" s="20">
        <v>46153</v>
      </c>
      <c r="E123" s="21" t="s">
        <v>1538</v>
      </c>
    </row>
    <row r="124" spans="1:5" x14ac:dyDescent="0.25">
      <c r="A124" s="16" t="s">
        <v>1633</v>
      </c>
      <c r="B124" s="17" t="s">
        <v>1533</v>
      </c>
      <c r="C124" s="17">
        <v>0</v>
      </c>
      <c r="D124" s="17">
        <v>46154</v>
      </c>
      <c r="E124" s="18" t="s">
        <v>1538</v>
      </c>
    </row>
    <row r="125" spans="1:5" x14ac:dyDescent="0.25">
      <c r="A125" s="19" t="s">
        <v>1634</v>
      </c>
      <c r="B125" s="20" t="s">
        <v>1533</v>
      </c>
      <c r="C125" s="20">
        <v>0</v>
      </c>
      <c r="D125" s="20">
        <v>46155</v>
      </c>
      <c r="E125" s="21" t="s">
        <v>1538</v>
      </c>
    </row>
    <row r="126" spans="1:5" x14ac:dyDescent="0.25">
      <c r="A126" s="16" t="s">
        <v>1635</v>
      </c>
      <c r="B126" s="17" t="s">
        <v>1533</v>
      </c>
      <c r="C126" s="17">
        <v>0</v>
      </c>
      <c r="D126" s="17">
        <v>46156</v>
      </c>
      <c r="E126" s="18" t="s">
        <v>1538</v>
      </c>
    </row>
    <row r="127" spans="1:5" x14ac:dyDescent="0.25">
      <c r="A127" s="19" t="s">
        <v>1636</v>
      </c>
      <c r="B127" s="20" t="s">
        <v>1533</v>
      </c>
      <c r="C127" s="20">
        <v>0</v>
      </c>
      <c r="D127" s="20">
        <v>46401</v>
      </c>
      <c r="E127" s="21" t="s">
        <v>1538</v>
      </c>
    </row>
    <row r="128" spans="1:5" x14ac:dyDescent="0.25">
      <c r="A128" s="16" t="s">
        <v>1637</v>
      </c>
      <c r="B128" s="17" t="s">
        <v>1533</v>
      </c>
      <c r="C128" s="17">
        <v>0</v>
      </c>
      <c r="D128" s="17">
        <v>46402</v>
      </c>
      <c r="E128" s="18" t="s">
        <v>1538</v>
      </c>
    </row>
    <row r="129" spans="1:5" x14ac:dyDescent="0.25">
      <c r="A129" s="19" t="s">
        <v>1638</v>
      </c>
      <c r="B129" s="20" t="s">
        <v>1533</v>
      </c>
      <c r="C129" s="20">
        <v>0</v>
      </c>
      <c r="D129" s="20">
        <v>48195</v>
      </c>
      <c r="E129" s="21" t="s">
        <v>1538</v>
      </c>
    </row>
    <row r="130" spans="1:5" x14ac:dyDescent="0.25">
      <c r="A130" s="16" t="s">
        <v>1639</v>
      </c>
      <c r="B130" s="17" t="s">
        <v>1533</v>
      </c>
      <c r="C130" s="17">
        <v>0</v>
      </c>
      <c r="D130" s="17">
        <v>48198</v>
      </c>
      <c r="E130" s="18" t="s">
        <v>1538</v>
      </c>
    </row>
    <row r="131" spans="1:5" x14ac:dyDescent="0.25">
      <c r="A131" s="19" t="s">
        <v>1640</v>
      </c>
      <c r="B131" s="20" t="s">
        <v>1533</v>
      </c>
      <c r="C131" s="20">
        <v>0</v>
      </c>
      <c r="D131" s="20">
        <v>48200</v>
      </c>
      <c r="E131" s="21" t="s">
        <v>1538</v>
      </c>
    </row>
    <row r="132" spans="1:5" x14ac:dyDescent="0.25">
      <c r="A132" s="16" t="s">
        <v>1641</v>
      </c>
      <c r="B132" s="17" t="s">
        <v>1533</v>
      </c>
      <c r="C132" s="17">
        <v>0</v>
      </c>
      <c r="D132" s="17">
        <v>48201</v>
      </c>
      <c r="E132" s="18" t="s">
        <v>1538</v>
      </c>
    </row>
    <row r="133" spans="1:5" x14ac:dyDescent="0.25">
      <c r="A133" s="19" t="s">
        <v>1642</v>
      </c>
      <c r="B133" s="20" t="s">
        <v>1533</v>
      </c>
      <c r="C133" s="20">
        <v>0</v>
      </c>
      <c r="D133" s="20">
        <v>48203</v>
      </c>
      <c r="E133" s="21" t="s">
        <v>1538</v>
      </c>
    </row>
    <row r="134" spans="1:5" x14ac:dyDescent="0.25">
      <c r="A134" s="16" t="s">
        <v>1488</v>
      </c>
      <c r="B134" s="17" t="s">
        <v>1533</v>
      </c>
      <c r="C134" s="17">
        <v>0</v>
      </c>
      <c r="D134" s="17">
        <v>48205</v>
      </c>
      <c r="E134" s="18" t="s">
        <v>1538</v>
      </c>
    </row>
    <row r="135" spans="1:5" x14ac:dyDescent="0.25">
      <c r="A135" s="19" t="s">
        <v>1643</v>
      </c>
      <c r="B135" s="20" t="s">
        <v>1533</v>
      </c>
      <c r="C135" s="20">
        <v>0</v>
      </c>
      <c r="D135" s="20">
        <v>48210</v>
      </c>
      <c r="E135" s="21" t="s">
        <v>1538</v>
      </c>
    </row>
    <row r="136" spans="1:5" x14ac:dyDescent="0.25">
      <c r="A136" s="16" t="s">
        <v>1644</v>
      </c>
      <c r="B136" s="17" t="s">
        <v>1533</v>
      </c>
      <c r="C136" s="17">
        <v>0</v>
      </c>
      <c r="D136" s="17">
        <v>48211</v>
      </c>
      <c r="E136" s="18" t="s">
        <v>1538</v>
      </c>
    </row>
    <row r="137" spans="1:5" x14ac:dyDescent="0.25">
      <c r="A137" s="19" t="s">
        <v>1645</v>
      </c>
      <c r="B137" s="20" t="s">
        <v>1533</v>
      </c>
      <c r="C137" s="20">
        <v>48215</v>
      </c>
      <c r="D137" s="20">
        <v>48214</v>
      </c>
      <c r="E137" s="21" t="s">
        <v>1540</v>
      </c>
    </row>
    <row r="138" spans="1:5" x14ac:dyDescent="0.25">
      <c r="A138" s="16" t="s">
        <v>1646</v>
      </c>
      <c r="B138" s="17" t="s">
        <v>1533</v>
      </c>
      <c r="C138" s="17">
        <v>0</v>
      </c>
      <c r="D138" s="17">
        <v>48219</v>
      </c>
      <c r="E138" s="18" t="s">
        <v>1538</v>
      </c>
    </row>
    <row r="139" spans="1:5" x14ac:dyDescent="0.25">
      <c r="A139" s="19" t="s">
        <v>1647</v>
      </c>
      <c r="B139" s="20" t="s">
        <v>1533</v>
      </c>
      <c r="C139" s="20">
        <v>0</v>
      </c>
      <c r="D139" s="20">
        <v>48220</v>
      </c>
      <c r="E139" s="21" t="s">
        <v>1538</v>
      </c>
    </row>
    <row r="140" spans="1:5" x14ac:dyDescent="0.25">
      <c r="A140" s="16" t="s">
        <v>1648</v>
      </c>
      <c r="B140" s="17" t="s">
        <v>1533</v>
      </c>
      <c r="C140" s="17">
        <v>0</v>
      </c>
      <c r="D140" s="17">
        <v>48221</v>
      </c>
      <c r="E140" s="18" t="s">
        <v>1538</v>
      </c>
    </row>
    <row r="141" spans="1:5" x14ac:dyDescent="0.25">
      <c r="A141" s="19" t="s">
        <v>1497</v>
      </c>
      <c r="B141" s="20" t="s">
        <v>1533</v>
      </c>
      <c r="C141" s="20">
        <v>0</v>
      </c>
      <c r="D141" s="20">
        <v>48222</v>
      </c>
      <c r="E141" s="21" t="s">
        <v>1538</v>
      </c>
    </row>
    <row r="142" spans="1:5" x14ac:dyDescent="0.25">
      <c r="A142" s="16" t="s">
        <v>1500</v>
      </c>
      <c r="B142" s="17" t="s">
        <v>1533</v>
      </c>
      <c r="C142" s="17">
        <v>0</v>
      </c>
      <c r="D142" s="17">
        <v>48223</v>
      </c>
      <c r="E142" s="18" t="s">
        <v>1538</v>
      </c>
    </row>
    <row r="143" spans="1:5" x14ac:dyDescent="0.25">
      <c r="A143" s="19" t="s">
        <v>1501</v>
      </c>
      <c r="B143" s="20" t="s">
        <v>1533</v>
      </c>
      <c r="C143" s="20">
        <v>0</v>
      </c>
      <c r="D143" s="20">
        <v>48226</v>
      </c>
      <c r="E143" s="21" t="s">
        <v>1538</v>
      </c>
    </row>
    <row r="144" spans="1:5" x14ac:dyDescent="0.25">
      <c r="A144" s="16" t="s">
        <v>1649</v>
      </c>
      <c r="B144" s="17" t="s">
        <v>1533</v>
      </c>
      <c r="C144" s="17">
        <v>0</v>
      </c>
      <c r="D144" s="17">
        <v>48228</v>
      </c>
      <c r="E144" s="18" t="s">
        <v>1538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E5BBC-E049-430E-B84A-31AC548B662D}">
  <dimension ref="A1:R690"/>
  <sheetViews>
    <sheetView tabSelected="1" topLeftCell="K1" zoomScale="115" zoomScaleNormal="115" workbookViewId="0">
      <selection activeCell="P8" sqref="P8"/>
    </sheetView>
  </sheetViews>
  <sheetFormatPr defaultRowHeight="15" x14ac:dyDescent="0.25"/>
  <cols>
    <col min="1" max="1" width="23.5703125" customWidth="1"/>
    <col min="2" max="2" width="22.85546875" customWidth="1"/>
    <col min="3" max="3" width="12.7109375" customWidth="1"/>
    <col min="4" max="4" width="13.42578125" customWidth="1"/>
    <col min="5" max="5" width="11" customWidth="1"/>
    <col min="6" max="6" width="21.42578125" customWidth="1"/>
    <col min="7" max="7" width="13.42578125" customWidth="1"/>
    <col min="8" max="8" width="15.85546875" style="3" customWidth="1"/>
    <col min="9" max="9" width="43" style="6" customWidth="1"/>
    <col min="10" max="10" width="30.7109375" style="6" customWidth="1"/>
    <col min="11" max="11" width="16.7109375" style="6" customWidth="1"/>
    <col min="12" max="12" width="16.140625" style="6" customWidth="1"/>
    <col min="13" max="13" width="51.85546875" style="3" customWidth="1"/>
    <col min="14" max="15" width="11.140625" bestFit="1" customWidth="1"/>
    <col min="16" max="16" width="11.140625" customWidth="1"/>
    <col min="17" max="17" width="10.28515625" customWidth="1"/>
    <col min="18" max="18" width="81.140625" bestFit="1" customWidth="1"/>
  </cols>
  <sheetData>
    <row r="1" spans="1:18" x14ac:dyDescent="0.25">
      <c r="A1" t="s">
        <v>14</v>
      </c>
      <c r="B1" t="s">
        <v>22</v>
      </c>
      <c r="C1" t="s">
        <v>25</v>
      </c>
      <c r="D1" t="s">
        <v>28</v>
      </c>
      <c r="E1" t="s">
        <v>30</v>
      </c>
      <c r="F1" t="s">
        <v>1484</v>
      </c>
      <c r="G1" t="s">
        <v>1483</v>
      </c>
      <c r="H1" s="3" t="s">
        <v>1479</v>
      </c>
      <c r="I1" s="3" t="s">
        <v>1534</v>
      </c>
      <c r="J1" s="3" t="s">
        <v>1535</v>
      </c>
      <c r="K1" s="3" t="s">
        <v>1536</v>
      </c>
      <c r="L1" s="3" t="s">
        <v>1537</v>
      </c>
      <c r="M1" s="3" t="s">
        <v>9</v>
      </c>
      <c r="N1" t="s">
        <v>0</v>
      </c>
      <c r="O1" s="1" t="s">
        <v>18</v>
      </c>
      <c r="P1" t="s">
        <v>1</v>
      </c>
      <c r="Q1" t="s">
        <v>2</v>
      </c>
      <c r="R1" t="s">
        <v>3</v>
      </c>
    </row>
    <row r="2" spans="1:18" x14ac:dyDescent="0.25">
      <c r="A2" s="1" t="s">
        <v>4</v>
      </c>
      <c r="B2" s="1"/>
      <c r="C2" s="1"/>
      <c r="D2" s="1">
        <f>IF(Table001__Page_1_19[[#This Row],[3]] &gt;= 0, IF(Table001__Page_1_19[[#This Row],[BOOLEAN]] = "UINT32", Table001__Page_1_19[[#This Row],[3]]+1,0), "")</f>
        <v>0</v>
      </c>
      <c r="E2" s="1"/>
      <c r="F2" s="1"/>
      <c r="G2" s="1">
        <f>Table001__Page_1_19[[#This Row],[Original Name]]</f>
        <v>0</v>
      </c>
      <c r="H2" s="12">
        <f>IF(LEN(Table001__Page_1_19[[#This Row],[Parameter Name]]) &lt; 41, LEN(Table001__Page_1_19[[#This Row],[Parameter Name]]), "TOO LONG")</f>
        <v>1</v>
      </c>
      <c r="I2" s="1" t="str">
        <f>_xlfn.CONCAT(Table001__Page_1_19[[#This Row],[Adjusted Name]], IF(Table001__Page_1_19[[#This Row],[Column10]] = "", Table001__Page_1_19[[#This Row],[Column10]], _xlfn.CONCAT(" ",Table001__Page_1_19[[#This Row],[Column10]])))</f>
        <v>0</v>
      </c>
      <c r="J2" s="1"/>
      <c r="K2" s="1">
        <f>IF(Table001__Page_1_19[[#This Row],[4]]=0,0,Table001__Page_1_19[[#This Row],[4]]+40001)</f>
        <v>0</v>
      </c>
      <c r="L2" s="1" t="str">
        <f>IF(Table001__Page_1_19[[#This Row],[3]] = "", "", Table001__Page_1_19[[#This Row],[3]]+40001)</f>
        <v/>
      </c>
      <c r="M2" s="1"/>
      <c r="N2" s="1"/>
      <c r="O2" s="1"/>
      <c r="P2" s="1" t="s">
        <v>5</v>
      </c>
      <c r="Q2" s="1"/>
      <c r="R2" s="1" t="s">
        <v>4</v>
      </c>
    </row>
    <row r="3" spans="1:18" ht="15" customHeight="1" x14ac:dyDescent="0.25">
      <c r="A3" s="1" t="s">
        <v>1651</v>
      </c>
      <c r="B3" s="2" t="s">
        <v>1650</v>
      </c>
      <c r="C3" s="1">
        <v>0</v>
      </c>
      <c r="D3" s="1">
        <f>IF(Table001__Page_1_19[[#This Row],[3]] &gt;= 0, IF(Table001__Page_1_19[[#This Row],[BOOLEAN]] = "UINT32", Table001__Page_1_19[[#This Row],[3]]+1,0), "")</f>
        <v>0</v>
      </c>
      <c r="E3" s="1" t="s">
        <v>6</v>
      </c>
      <c r="F3" s="1" t="s">
        <v>7</v>
      </c>
      <c r="G3" s="1" t="str">
        <f>Table001__Page_1_19[[#This Row],[Original Name]]</f>
        <v>Data Point</v>
      </c>
      <c r="H3" s="12">
        <f>IF(LEN(Table001__Page_1_19[[#This Row],[Parameter Name]]) &lt; 41, LEN(Table001__Page_1_19[[#This Row],[Parameter Name]]), "TOO LONG")</f>
        <v>25</v>
      </c>
      <c r="I3" s="1" t="str">
        <f>_xlfn.CONCAT(Table001__Page_1_19[[#This Row],[Adjusted Name]], IF(Table001__Page_1_19[[#This Row],[Column10]] = "", Table001__Page_1_19[[#This Row],[Column10]], _xlfn.CONCAT(" ",Table001__Page_1_19[[#This Row],[Column10]])))</f>
        <v>Data Point Valid Response</v>
      </c>
      <c r="J3" s="1"/>
      <c r="K3" s="1">
        <f>IF(Table001__Page_1_19[[#This Row],[4]]=0,0,Table001__Page_1_19[[#This Row],[4]]+40001)</f>
        <v>0</v>
      </c>
      <c r="L3" s="1">
        <f>IF(Table001__Page_1_19[[#This Row],[3]] = "", "", Table001__Page_1_19[[#This Row],[3]]+40001)</f>
        <v>40001</v>
      </c>
      <c r="M3" s="1"/>
      <c r="N3" s="1" t="s">
        <v>8</v>
      </c>
      <c r="O3" s="1" t="s">
        <v>9</v>
      </c>
      <c r="P3" s="2" t="s">
        <v>1652</v>
      </c>
      <c r="Q3" s="2" t="s">
        <v>1653</v>
      </c>
      <c r="R3" s="1" t="s">
        <v>10</v>
      </c>
    </row>
    <row r="4" spans="1:18" x14ac:dyDescent="0.25">
      <c r="A4" s="1" t="s">
        <v>11</v>
      </c>
      <c r="B4" s="1" t="s">
        <v>4</v>
      </c>
      <c r="C4" s="1" t="s">
        <v>4</v>
      </c>
      <c r="D4" s="1">
        <f>IF(Table001__Page_1_19[[#This Row],[3]] &gt;= 0, IF(Table001__Page_1_19[[#This Row],[BOOLEAN]] = "UINT32", Table001__Page_1_19[[#This Row],[3]]+1,0), "")</f>
        <v>0</v>
      </c>
      <c r="E4" s="1" t="s">
        <v>4</v>
      </c>
      <c r="F4" s="1" t="s">
        <v>4</v>
      </c>
      <c r="G4" s="1" t="str">
        <f>Table001__Page_1_19[[#This Row],[Original Name]]</f>
        <v/>
      </c>
      <c r="H4" s="12">
        <f>IF(LEN(Table001__Page_1_19[[#This Row],[Parameter Name]]) &lt; 41, LEN(Table001__Page_1_19[[#This Row],[Parameter Name]]), "TOO LONG")</f>
        <v>0</v>
      </c>
      <c r="I4" s="1" t="str">
        <f>_xlfn.CONCAT(Table001__Page_1_19[[#This Row],[Adjusted Name]], IF(Table001__Page_1_19[[#This Row],[Column10]] = "", Table001__Page_1_19[[#This Row],[Column10]], _xlfn.CONCAT(" ",Table001__Page_1_19[[#This Row],[Column10]])))</f>
        <v/>
      </c>
      <c r="J4" s="1"/>
      <c r="K4" s="1">
        <f>IF(Table001__Page_1_19[[#This Row],[4]]=0,0,Table001__Page_1_19[[#This Row],[4]]+40001)</f>
        <v>0</v>
      </c>
      <c r="L4" s="1" t="str">
        <f>IF(Table001__Page_1_19[[#This Row],[3]] = "", "", Table001__Page_1_19[[#This Row],[3]]+40001)</f>
        <v/>
      </c>
      <c r="M4" s="1"/>
      <c r="N4" s="1" t="s">
        <v>4</v>
      </c>
      <c r="O4" s="1" t="s">
        <v>4</v>
      </c>
      <c r="P4" s="1" t="s">
        <v>4</v>
      </c>
      <c r="Q4" s="1" t="s">
        <v>4</v>
      </c>
      <c r="R4" s="1" t="s">
        <v>4</v>
      </c>
    </row>
    <row r="5" spans="1:18" x14ac:dyDescent="0.25">
      <c r="A5" s="1" t="s">
        <v>12</v>
      </c>
      <c r="B5" s="1" t="s">
        <v>13</v>
      </c>
      <c r="C5" s="1" t="s">
        <v>14</v>
      </c>
      <c r="D5" s="1">
        <f>IF(Table001__Page_1_19[[#This Row],[3]] &gt;= 0, IF(Table001__Page_1_19[[#This Row],[BOOLEAN]] = "UINT32", Table001__Page_1_19[[#This Row],[3]]+1,0), "")</f>
        <v>0</v>
      </c>
      <c r="E5" s="1" t="s">
        <v>4</v>
      </c>
      <c r="F5" s="1" t="s">
        <v>15</v>
      </c>
      <c r="G5" s="1" t="str">
        <f>Table001__Page_1_19[[#This Row],[Original Name]]</f>
        <v>UPS status</v>
      </c>
      <c r="H5" s="4">
        <f>IF(LEN(Table001__Page_1_19[[#This Row],[Parameter Name]]) &lt; 41, LEN(Table001__Page_1_19[[#This Row],[Parameter Name]]), "TOO LONG")</f>
        <v>10</v>
      </c>
      <c r="I5" s="7" t="str">
        <f>_xlfn.CONCAT(Table001__Page_1_19[[#This Row],[Adjusted Name]], IF(Table001__Page_1_19[[#This Row],[Column10]] = "", Table001__Page_1_19[[#This Row],[Column10]], _xlfn.CONCAT(" ",Table001__Page_1_19[[#This Row],[Column10]])))</f>
        <v>UPS status</v>
      </c>
      <c r="J5" s="7" t="s">
        <v>1533</v>
      </c>
      <c r="K5" s="7">
        <f>IF(Table001__Page_1_19[[#This Row],[4]]=0,0,Table001__Page_1_19[[#This Row],[4]]+40001)</f>
        <v>0</v>
      </c>
      <c r="L5" s="7">
        <f>IF(Table001__Page_1_19[[#This Row],[3]] = "", "", Table001__Page_1_19[[#This Row],[3]]+40001)</f>
        <v>40002</v>
      </c>
      <c r="M5" s="4" t="str">
        <f>IF(Table001__Page_1_19[[#This Row],[BOOLEAN]]="UINT32","Unsigned 32 bit Integer", IF(Table001__Page_1_19[[#This Row],[BOOLEAN]]="UINT16","Unsigned 16 bit Integer",IF(Table001__Page_1_19[[#This Row],[BOOLEAN]]="BOOLEAN","Unsigned 16 bit Integer",Table001__Page_1_19[[#This Row],[BOOLEAN]])))</f>
        <v>Unsigned 16 bit Integer</v>
      </c>
      <c r="N5" s="1" t="s">
        <v>14</v>
      </c>
      <c r="O5" s="1" t="s">
        <v>18</v>
      </c>
      <c r="P5" s="1" t="s">
        <v>4</v>
      </c>
      <c r="Q5" s="1" t="s">
        <v>4</v>
      </c>
      <c r="R5" s="1" t="s">
        <v>4</v>
      </c>
    </row>
    <row r="6" spans="1:18" x14ac:dyDescent="0.25">
      <c r="A6" s="1" t="s">
        <v>4</v>
      </c>
      <c r="B6" s="1" t="s">
        <v>4</v>
      </c>
      <c r="C6" s="1" t="s">
        <v>4</v>
      </c>
      <c r="D6" s="1">
        <f>IF(Table001__Page_1_19[[#This Row],[3]] &gt;= 0, IF(Table001__Page_1_19[[#This Row],[BOOLEAN]] = "UINT32", Table001__Page_1_19[[#This Row],[3]]+1,0), "")</f>
        <v>0</v>
      </c>
      <c r="E6" s="1" t="s">
        <v>16</v>
      </c>
      <c r="F6" s="1" t="s">
        <v>17</v>
      </c>
      <c r="G6" s="1" t="str">
        <f>Table001__Page_1_19[[#This Row],[Original Name]]</f>
        <v>UPS operation mode - Battery</v>
      </c>
      <c r="H6" s="12" t="str">
        <f>IF(LEN(Table001__Page_1_19[[#This Row],[Parameter Name]]) &lt; 41, LEN(Table001__Page_1_19[[#This Row],[Parameter Name]]), "TOO LONG")</f>
        <v>TOO LONG</v>
      </c>
      <c r="I6" s="1" t="str">
        <f>_xlfn.CONCAT(Table001__Page_1_19[[#This Row],[Adjusted Name]], IF(Table001__Page_1_19[[#This Row],[Column10]] = "", Table001__Page_1_19[[#This Row],[Column10]], _xlfn.CONCAT(" ",Table001__Page_1_19[[#This Row],[Column10]])))</f>
        <v>UPS operation mode - Battery 1=UPS operation mode - Battery</v>
      </c>
      <c r="J6" s="1"/>
      <c r="K6" s="1">
        <f>IF(Table001__Page_1_19[[#This Row],[4]]=0,0,Table001__Page_1_19[[#This Row],[4]]+40001)</f>
        <v>0</v>
      </c>
      <c r="L6" s="1" t="str">
        <f>IF(Table001__Page_1_19[[#This Row],[3]] = "", "", Table001__Page_1_19[[#This Row],[3]]+40001)</f>
        <v/>
      </c>
      <c r="M6" s="1"/>
      <c r="N6" s="1" t="s">
        <v>4</v>
      </c>
      <c r="O6" s="1" t="s">
        <v>18</v>
      </c>
      <c r="P6" s="1" t="s">
        <v>4</v>
      </c>
      <c r="Q6" s="1" t="s">
        <v>4</v>
      </c>
      <c r="R6" s="1" t="s">
        <v>19</v>
      </c>
    </row>
    <row r="7" spans="1:18" x14ac:dyDescent="0.25">
      <c r="A7" s="1" t="s">
        <v>4</v>
      </c>
      <c r="B7" s="1" t="s">
        <v>4</v>
      </c>
      <c r="C7" s="1" t="s">
        <v>4</v>
      </c>
      <c r="D7" s="1">
        <f>IF(Table001__Page_1_19[[#This Row],[3]] &gt;= 0, IF(Table001__Page_1_19[[#This Row],[BOOLEAN]] = "UINT32", Table001__Page_1_19[[#This Row],[3]]+1,0), "")</f>
        <v>0</v>
      </c>
      <c r="E7" s="1" t="s">
        <v>14</v>
      </c>
      <c r="F7" s="1" t="s">
        <v>20</v>
      </c>
      <c r="G7" s="1" t="str">
        <f>Table001__Page_1_19[[#This Row],[Original Name]]</f>
        <v>Battery is below minimum acceptable runtime</v>
      </c>
      <c r="H7" s="12" t="str">
        <f>IF(LEN(Table001__Page_1_19[[#This Row],[Parameter Name]]) &lt; 41, LEN(Table001__Page_1_19[[#This Row],[Parameter Name]]), "TOO LONG")</f>
        <v>TOO LONG</v>
      </c>
      <c r="I7" s="1" t="str">
        <f>_xlfn.CONCAT(Table001__Page_1_19[[#This Row],[Adjusted Name]], IF(Table001__Page_1_19[[#This Row],[Column10]] = "", Table001__Page_1_19[[#This Row],[Column10]], _xlfn.CONCAT(" ",Table001__Page_1_19[[#This Row],[Column10]])))</f>
        <v>Battery is below minimum acceptable runtime 1=Battery is below minimum acceptable runtime</v>
      </c>
      <c r="J7" s="1"/>
      <c r="K7" s="1">
        <f>IF(Table001__Page_1_19[[#This Row],[4]]=0,0,Table001__Page_1_19[[#This Row],[4]]+40001)</f>
        <v>0</v>
      </c>
      <c r="L7" s="1" t="str">
        <f>IF(Table001__Page_1_19[[#This Row],[3]] = "", "", Table001__Page_1_19[[#This Row],[3]]+40001)</f>
        <v/>
      </c>
      <c r="M7" s="1"/>
      <c r="N7" s="1" t="s">
        <v>4</v>
      </c>
      <c r="O7" s="1" t="s">
        <v>18</v>
      </c>
      <c r="P7" s="1" t="s">
        <v>4</v>
      </c>
      <c r="Q7" s="1" t="s">
        <v>4</v>
      </c>
      <c r="R7" s="1" t="s">
        <v>21</v>
      </c>
    </row>
    <row r="8" spans="1:18" x14ac:dyDescent="0.25">
      <c r="A8" s="1" t="s">
        <v>4</v>
      </c>
      <c r="B8" s="1" t="s">
        <v>4</v>
      </c>
      <c r="C8" s="1" t="s">
        <v>4</v>
      </c>
      <c r="D8" s="1">
        <f>IF(Table001__Page_1_19[[#This Row],[3]] &gt;= 0, IF(Table001__Page_1_19[[#This Row],[BOOLEAN]] = "UINT32", Table001__Page_1_19[[#This Row],[3]]+1,0), "")</f>
        <v>0</v>
      </c>
      <c r="E8" s="1" t="s">
        <v>22</v>
      </c>
      <c r="F8" s="1" t="s">
        <v>23</v>
      </c>
      <c r="G8" s="1" t="str">
        <f>Table001__Page_1_19[[#This Row],[Original Name]]</f>
        <v>Bypass</v>
      </c>
      <c r="H8" s="12">
        <f>IF(LEN(Table001__Page_1_19[[#This Row],[Parameter Name]]) &lt; 41, LEN(Table001__Page_1_19[[#This Row],[Parameter Name]]), "TOO LONG")</f>
        <v>25</v>
      </c>
      <c r="I8" s="1" t="str">
        <f>_xlfn.CONCAT(Table001__Page_1_19[[#This Row],[Adjusted Name]], IF(Table001__Page_1_19[[#This Row],[Column10]] = "", Table001__Page_1_19[[#This Row],[Column10]], _xlfn.CONCAT(" ",Table001__Page_1_19[[#This Row],[Column10]])))</f>
        <v>Bypass 1=UPS is in bypass</v>
      </c>
      <c r="J8" s="1"/>
      <c r="K8" s="1">
        <f>IF(Table001__Page_1_19[[#This Row],[4]]=0,0,Table001__Page_1_19[[#This Row],[4]]+40001)</f>
        <v>0</v>
      </c>
      <c r="L8" s="1" t="str">
        <f>IF(Table001__Page_1_19[[#This Row],[3]] = "", "", Table001__Page_1_19[[#This Row],[3]]+40001)</f>
        <v/>
      </c>
      <c r="M8" s="1"/>
      <c r="N8" s="1" t="s">
        <v>4</v>
      </c>
      <c r="O8" s="1" t="s">
        <v>18</v>
      </c>
      <c r="P8" s="1" t="s">
        <v>4</v>
      </c>
      <c r="Q8" s="1" t="s">
        <v>4</v>
      </c>
      <c r="R8" s="1" t="s">
        <v>24</v>
      </c>
    </row>
    <row r="9" spans="1:18" x14ac:dyDescent="0.25">
      <c r="A9" s="1" t="s">
        <v>4</v>
      </c>
      <c r="B9" s="1" t="s">
        <v>4</v>
      </c>
      <c r="C9" s="1" t="s">
        <v>4</v>
      </c>
      <c r="D9" s="1">
        <f>IF(Table001__Page_1_19[[#This Row],[3]] &gt;= 0, IF(Table001__Page_1_19[[#This Row],[BOOLEAN]] = "UINT32", Table001__Page_1_19[[#This Row],[3]]+1,0), "")</f>
        <v>0</v>
      </c>
      <c r="E9" s="1" t="s">
        <v>25</v>
      </c>
      <c r="F9" s="1" t="s">
        <v>26</v>
      </c>
      <c r="G9" s="1" t="str">
        <f>Table001__Page_1_19[[#This Row],[Original Name]]</f>
        <v>UPS operation mode - Battery test</v>
      </c>
      <c r="H9" s="12" t="str">
        <f>IF(LEN(Table001__Page_1_19[[#This Row],[Parameter Name]]) &lt; 41, LEN(Table001__Page_1_19[[#This Row],[Parameter Name]]), "TOO LONG")</f>
        <v>TOO LONG</v>
      </c>
      <c r="I9" s="1" t="str">
        <f>_xlfn.CONCAT(Table001__Page_1_19[[#This Row],[Adjusted Name]], IF(Table001__Page_1_19[[#This Row],[Column10]] = "", Table001__Page_1_19[[#This Row],[Column10]], _xlfn.CONCAT(" ",Table001__Page_1_19[[#This Row],[Column10]])))</f>
        <v>UPS operation mode - Battery test 1=UPS operation mode - Battery test</v>
      </c>
      <c r="J9" s="1"/>
      <c r="K9" s="1">
        <f>IF(Table001__Page_1_19[[#This Row],[4]]=0,0,Table001__Page_1_19[[#This Row],[4]]+40001)</f>
        <v>0</v>
      </c>
      <c r="L9" s="1" t="str">
        <f>IF(Table001__Page_1_19[[#This Row],[3]] = "", "", Table001__Page_1_19[[#This Row],[3]]+40001)</f>
        <v/>
      </c>
      <c r="M9" s="1"/>
      <c r="N9" s="1" t="s">
        <v>4</v>
      </c>
      <c r="O9" s="1" t="s">
        <v>18</v>
      </c>
      <c r="P9" s="1" t="s">
        <v>4</v>
      </c>
      <c r="Q9" s="1" t="s">
        <v>4</v>
      </c>
      <c r="R9" s="1" t="s">
        <v>27</v>
      </c>
    </row>
    <row r="10" spans="1:18" x14ac:dyDescent="0.25">
      <c r="A10" s="1" t="s">
        <v>4</v>
      </c>
      <c r="B10" s="1" t="s">
        <v>4</v>
      </c>
      <c r="C10" s="1" t="s">
        <v>4</v>
      </c>
      <c r="D10" s="1">
        <f>IF(Table001__Page_1_19[[#This Row],[3]] &gt;= 0, IF(Table001__Page_1_19[[#This Row],[BOOLEAN]] = "UINT32", Table001__Page_1_19[[#This Row],[3]]+1,0), "")</f>
        <v>0</v>
      </c>
      <c r="E10" s="1" t="s">
        <v>28</v>
      </c>
      <c r="F10" s="1" t="s">
        <v>29</v>
      </c>
      <c r="G10" s="1" t="str">
        <f>Table001__Page_1_19[[#This Row],[Original Name]]</f>
        <v>Reserved</v>
      </c>
      <c r="H10" s="12">
        <f>IF(LEN(Table001__Page_1_19[[#This Row],[Parameter Name]]) &lt; 41, LEN(Table001__Page_1_19[[#This Row],[Parameter Name]]), "TOO LONG")</f>
        <v>8</v>
      </c>
      <c r="I10" s="1" t="str">
        <f>_xlfn.CONCAT(Table001__Page_1_19[[#This Row],[Adjusted Name]], IF(Table001__Page_1_19[[#This Row],[Column10]] = "", Table001__Page_1_19[[#This Row],[Column10]], _xlfn.CONCAT(" ",Table001__Page_1_19[[#This Row],[Column10]])))</f>
        <v>Reserved</v>
      </c>
      <c r="J10" s="1"/>
      <c r="K10" s="1">
        <f>IF(Table001__Page_1_19[[#This Row],[4]]=0,0,Table001__Page_1_19[[#This Row],[4]]+40001)</f>
        <v>0</v>
      </c>
      <c r="L10" s="1" t="str">
        <f>IF(Table001__Page_1_19[[#This Row],[3]] = "", "", Table001__Page_1_19[[#This Row],[3]]+40001)</f>
        <v/>
      </c>
      <c r="M10" s="1"/>
      <c r="N10" s="1" t="s">
        <v>4</v>
      </c>
      <c r="O10" s="1" t="s">
        <v>18</v>
      </c>
      <c r="P10" s="1" t="s">
        <v>4</v>
      </c>
      <c r="Q10" s="1" t="s">
        <v>4</v>
      </c>
      <c r="R10" s="1" t="s">
        <v>4</v>
      </c>
    </row>
    <row r="11" spans="1:18" x14ac:dyDescent="0.25">
      <c r="A11" s="1" t="s">
        <v>4</v>
      </c>
      <c r="B11" s="1" t="s">
        <v>4</v>
      </c>
      <c r="C11" s="1" t="s">
        <v>4</v>
      </c>
      <c r="D11" s="1">
        <f>IF(Table001__Page_1_19[[#This Row],[3]] &gt;= 0, IF(Table001__Page_1_19[[#This Row],[BOOLEAN]] = "UINT32", Table001__Page_1_19[[#This Row],[3]]+1,0), "")</f>
        <v>0</v>
      </c>
      <c r="E11" s="1" t="s">
        <v>30</v>
      </c>
      <c r="F11" s="1" t="s">
        <v>29</v>
      </c>
      <c r="G11" s="1" t="str">
        <f>Table001__Page_1_19[[#This Row],[Original Name]]</f>
        <v>Reserved</v>
      </c>
      <c r="H11" s="12">
        <f>IF(LEN(Table001__Page_1_19[[#This Row],[Parameter Name]]) &lt; 41, LEN(Table001__Page_1_19[[#This Row],[Parameter Name]]), "TOO LONG")</f>
        <v>8</v>
      </c>
      <c r="I11" s="1" t="str">
        <f>_xlfn.CONCAT(Table001__Page_1_19[[#This Row],[Adjusted Name]], IF(Table001__Page_1_19[[#This Row],[Column10]] = "", Table001__Page_1_19[[#This Row],[Column10]], _xlfn.CONCAT(" ",Table001__Page_1_19[[#This Row],[Column10]])))</f>
        <v>Reserved</v>
      </c>
      <c r="J11" s="1"/>
      <c r="K11" s="1">
        <f>IF(Table001__Page_1_19[[#This Row],[4]]=0,0,Table001__Page_1_19[[#This Row],[4]]+40001)</f>
        <v>0</v>
      </c>
      <c r="L11" s="1" t="str">
        <f>IF(Table001__Page_1_19[[#This Row],[3]] = "", "", Table001__Page_1_19[[#This Row],[3]]+40001)</f>
        <v/>
      </c>
      <c r="M11" s="1"/>
      <c r="N11" s="1" t="s">
        <v>4</v>
      </c>
      <c r="O11" s="1" t="s">
        <v>18</v>
      </c>
      <c r="P11" s="1" t="s">
        <v>4</v>
      </c>
      <c r="Q11" s="1" t="s">
        <v>4</v>
      </c>
      <c r="R11" s="1" t="s">
        <v>4</v>
      </c>
    </row>
    <row r="12" spans="1:18" x14ac:dyDescent="0.25">
      <c r="A12" s="1" t="s">
        <v>4</v>
      </c>
      <c r="B12" s="1" t="s">
        <v>4</v>
      </c>
      <c r="C12" s="1" t="s">
        <v>4</v>
      </c>
      <c r="D12" s="1">
        <f>IF(Table001__Page_1_19[[#This Row],[3]] &gt;= 0, IF(Table001__Page_1_19[[#This Row],[BOOLEAN]] = "UINT32", Table001__Page_1_19[[#This Row],[3]]+1,0), "")</f>
        <v>0</v>
      </c>
      <c r="E12" s="1" t="s">
        <v>31</v>
      </c>
      <c r="F12" s="1" t="s">
        <v>29</v>
      </c>
      <c r="G12" s="1" t="str">
        <f>Table001__Page_1_19[[#This Row],[Original Name]]</f>
        <v>Reserved</v>
      </c>
      <c r="H12" s="12">
        <f>IF(LEN(Table001__Page_1_19[[#This Row],[Parameter Name]]) &lt; 41, LEN(Table001__Page_1_19[[#This Row],[Parameter Name]]), "TOO LONG")</f>
        <v>8</v>
      </c>
      <c r="I12" s="1" t="str">
        <f>_xlfn.CONCAT(Table001__Page_1_19[[#This Row],[Adjusted Name]], IF(Table001__Page_1_19[[#This Row],[Column10]] = "", Table001__Page_1_19[[#This Row],[Column10]], _xlfn.CONCAT(" ",Table001__Page_1_19[[#This Row],[Column10]])))</f>
        <v>Reserved</v>
      </c>
      <c r="J12" s="1"/>
      <c r="K12" s="1">
        <f>IF(Table001__Page_1_19[[#This Row],[4]]=0,0,Table001__Page_1_19[[#This Row],[4]]+40001)</f>
        <v>0</v>
      </c>
      <c r="L12" s="1" t="str">
        <f>IF(Table001__Page_1_19[[#This Row],[3]] = "", "", Table001__Page_1_19[[#This Row],[3]]+40001)</f>
        <v/>
      </c>
      <c r="M12" s="1"/>
      <c r="N12" s="1" t="s">
        <v>4</v>
      </c>
      <c r="O12" s="1" t="s">
        <v>18</v>
      </c>
      <c r="P12" s="1" t="s">
        <v>4</v>
      </c>
      <c r="Q12" s="1" t="s">
        <v>4</v>
      </c>
      <c r="R12" s="1" t="s">
        <v>4</v>
      </c>
    </row>
    <row r="13" spans="1:18" x14ac:dyDescent="0.25">
      <c r="A13" s="1" t="s">
        <v>4</v>
      </c>
      <c r="B13" s="1" t="s">
        <v>4</v>
      </c>
      <c r="C13" s="1" t="s">
        <v>4</v>
      </c>
      <c r="D13" s="1">
        <f>IF(Table001__Page_1_19[[#This Row],[3]] &gt;= 0, IF(Table001__Page_1_19[[#This Row],[BOOLEAN]] = "UINT32", Table001__Page_1_19[[#This Row],[3]]+1,0), "")</f>
        <v>0</v>
      </c>
      <c r="E13" s="1" t="s">
        <v>32</v>
      </c>
      <c r="F13" s="1" t="s">
        <v>29</v>
      </c>
      <c r="G13" s="1" t="str">
        <f>Table001__Page_1_19[[#This Row],[Original Name]]</f>
        <v>Reserved</v>
      </c>
      <c r="H13" s="12">
        <f>IF(LEN(Table001__Page_1_19[[#This Row],[Parameter Name]]) &lt; 41, LEN(Table001__Page_1_19[[#This Row],[Parameter Name]]), "TOO LONG")</f>
        <v>8</v>
      </c>
      <c r="I13" s="1" t="str">
        <f>_xlfn.CONCAT(Table001__Page_1_19[[#This Row],[Adjusted Name]], IF(Table001__Page_1_19[[#This Row],[Column10]] = "", Table001__Page_1_19[[#This Row],[Column10]], _xlfn.CONCAT(" ",Table001__Page_1_19[[#This Row],[Column10]])))</f>
        <v>Reserved</v>
      </c>
      <c r="J13" s="1"/>
      <c r="K13" s="1">
        <f>IF(Table001__Page_1_19[[#This Row],[4]]=0,0,Table001__Page_1_19[[#This Row],[4]]+40001)</f>
        <v>0</v>
      </c>
      <c r="L13" s="1" t="str">
        <f>IF(Table001__Page_1_19[[#This Row],[3]] = "", "", Table001__Page_1_19[[#This Row],[3]]+40001)</f>
        <v/>
      </c>
      <c r="M13" s="1"/>
      <c r="N13" s="1" t="s">
        <v>4</v>
      </c>
      <c r="O13" s="1" t="s">
        <v>18</v>
      </c>
      <c r="P13" s="1" t="s">
        <v>4</v>
      </c>
      <c r="Q13" s="1" t="s">
        <v>4</v>
      </c>
      <c r="R13" s="1" t="s">
        <v>4</v>
      </c>
    </row>
    <row r="14" spans="1:18" x14ac:dyDescent="0.25">
      <c r="A14" s="1" t="s">
        <v>4</v>
      </c>
      <c r="B14" s="1" t="s">
        <v>4</v>
      </c>
      <c r="C14" s="1" t="s">
        <v>4</v>
      </c>
      <c r="D14" s="1">
        <f>IF(Table001__Page_1_19[[#This Row],[3]] &gt;= 0, IF(Table001__Page_1_19[[#This Row],[BOOLEAN]] = "UINT32", Table001__Page_1_19[[#This Row],[3]]+1,0), "")</f>
        <v>0</v>
      </c>
      <c r="E14" s="1" t="s">
        <v>33</v>
      </c>
      <c r="F14" s="1" t="s">
        <v>29</v>
      </c>
      <c r="G14" s="1" t="str">
        <f>Table001__Page_1_19[[#This Row],[Original Name]]</f>
        <v>Reserved</v>
      </c>
      <c r="H14" s="12">
        <f>IF(LEN(Table001__Page_1_19[[#This Row],[Parameter Name]]) &lt; 41, LEN(Table001__Page_1_19[[#This Row],[Parameter Name]]), "TOO LONG")</f>
        <v>8</v>
      </c>
      <c r="I14" s="1" t="str">
        <f>_xlfn.CONCAT(Table001__Page_1_19[[#This Row],[Adjusted Name]], IF(Table001__Page_1_19[[#This Row],[Column10]] = "", Table001__Page_1_19[[#This Row],[Column10]], _xlfn.CONCAT(" ",Table001__Page_1_19[[#This Row],[Column10]])))</f>
        <v>Reserved</v>
      </c>
      <c r="J14" s="1"/>
      <c r="K14" s="1">
        <f>IF(Table001__Page_1_19[[#This Row],[4]]=0,0,Table001__Page_1_19[[#This Row],[4]]+40001)</f>
        <v>0</v>
      </c>
      <c r="L14" s="1" t="str">
        <f>IF(Table001__Page_1_19[[#This Row],[3]] = "", "", Table001__Page_1_19[[#This Row],[3]]+40001)</f>
        <v/>
      </c>
      <c r="M14" s="1"/>
      <c r="N14" s="1" t="s">
        <v>4</v>
      </c>
      <c r="O14" s="1" t="s">
        <v>18</v>
      </c>
      <c r="P14" s="1" t="s">
        <v>4</v>
      </c>
      <c r="Q14" s="1" t="s">
        <v>4</v>
      </c>
      <c r="R14" s="1" t="s">
        <v>4</v>
      </c>
    </row>
    <row r="15" spans="1:18" x14ac:dyDescent="0.25">
      <c r="A15" s="1" t="s">
        <v>4</v>
      </c>
      <c r="B15" s="1" t="s">
        <v>4</v>
      </c>
      <c r="C15" s="1" t="s">
        <v>4</v>
      </c>
      <c r="D15" s="1">
        <f>IF(Table001__Page_1_19[[#This Row],[3]] &gt;= 0, IF(Table001__Page_1_19[[#This Row],[BOOLEAN]] = "UINT32", Table001__Page_1_19[[#This Row],[3]]+1,0), "")</f>
        <v>0</v>
      </c>
      <c r="E15" s="1" t="s">
        <v>34</v>
      </c>
      <c r="F15" s="1" t="s">
        <v>35</v>
      </c>
      <c r="G15" s="1" t="str">
        <f>Table001__Page_1_19[[#This Row],[Original Name]]</f>
        <v>Battery inoperable</v>
      </c>
      <c r="H15" s="12">
        <f>IF(LEN(Table001__Page_1_19[[#This Row],[Parameter Name]]) &lt; 41, LEN(Table001__Page_1_19[[#This Row],[Parameter Name]]), "TOO LONG")</f>
        <v>39</v>
      </c>
      <c r="I15" s="1" t="str">
        <f>_xlfn.CONCAT(Table001__Page_1_19[[#This Row],[Adjusted Name]], IF(Table001__Page_1_19[[#This Row],[Column10]] = "", Table001__Page_1_19[[#This Row],[Column10]], _xlfn.CONCAT(" ",Table001__Page_1_19[[#This Row],[Column10]])))</f>
        <v>Battery inoperable 1=Battery inoperable</v>
      </c>
      <c r="J15" s="1"/>
      <c r="K15" s="1">
        <f>IF(Table001__Page_1_19[[#This Row],[4]]=0,0,Table001__Page_1_19[[#This Row],[4]]+40001)</f>
        <v>0</v>
      </c>
      <c r="L15" s="1" t="str">
        <f>IF(Table001__Page_1_19[[#This Row],[3]] = "", "", Table001__Page_1_19[[#This Row],[3]]+40001)</f>
        <v/>
      </c>
      <c r="M15" s="1"/>
      <c r="N15" s="1" t="s">
        <v>4</v>
      </c>
      <c r="O15" s="1" t="s">
        <v>18</v>
      </c>
      <c r="P15" s="1" t="s">
        <v>4</v>
      </c>
      <c r="Q15" s="1" t="s">
        <v>4</v>
      </c>
      <c r="R15" s="1" t="s">
        <v>36</v>
      </c>
    </row>
    <row r="16" spans="1:18" x14ac:dyDescent="0.25">
      <c r="A16" s="1" t="s">
        <v>4</v>
      </c>
      <c r="B16" s="1" t="s">
        <v>4</v>
      </c>
      <c r="C16" s="1" t="s">
        <v>4</v>
      </c>
      <c r="D16" s="1">
        <f>IF(Table001__Page_1_19[[#This Row],[3]] &gt;= 0, IF(Table001__Page_1_19[[#This Row],[BOOLEAN]] = "UINT32", Table001__Page_1_19[[#This Row],[3]]+1,0), "")</f>
        <v>0</v>
      </c>
      <c r="E16" s="1" t="s">
        <v>37</v>
      </c>
      <c r="F16" s="1" t="s">
        <v>29</v>
      </c>
      <c r="G16" s="1" t="str">
        <f>Table001__Page_1_19[[#This Row],[Original Name]]</f>
        <v>Reserved</v>
      </c>
      <c r="H16" s="12">
        <f>IF(LEN(Table001__Page_1_19[[#This Row],[Parameter Name]]) &lt; 41, LEN(Table001__Page_1_19[[#This Row],[Parameter Name]]), "TOO LONG")</f>
        <v>8</v>
      </c>
      <c r="I16" s="1" t="str">
        <f>_xlfn.CONCAT(Table001__Page_1_19[[#This Row],[Adjusted Name]], IF(Table001__Page_1_19[[#This Row],[Column10]] = "", Table001__Page_1_19[[#This Row],[Column10]], _xlfn.CONCAT(" ",Table001__Page_1_19[[#This Row],[Column10]])))</f>
        <v>Reserved</v>
      </c>
      <c r="J16" s="1"/>
      <c r="K16" s="1">
        <f>IF(Table001__Page_1_19[[#This Row],[4]]=0,0,Table001__Page_1_19[[#This Row],[4]]+40001)</f>
        <v>0</v>
      </c>
      <c r="L16" s="1" t="str">
        <f>IF(Table001__Page_1_19[[#This Row],[3]] = "", "", Table001__Page_1_19[[#This Row],[3]]+40001)</f>
        <v/>
      </c>
      <c r="M16" s="1"/>
      <c r="N16" s="1" t="s">
        <v>4</v>
      </c>
      <c r="O16" s="1" t="s">
        <v>18</v>
      </c>
      <c r="P16" s="1" t="s">
        <v>4</v>
      </c>
      <c r="Q16" s="1" t="s">
        <v>4</v>
      </c>
      <c r="R16" s="1" t="s">
        <v>4</v>
      </c>
    </row>
    <row r="17" spans="1:18" x14ac:dyDescent="0.25">
      <c r="A17" s="1" t="s">
        <v>4</v>
      </c>
      <c r="B17" s="1" t="s">
        <v>4</v>
      </c>
      <c r="C17" s="1" t="s">
        <v>4</v>
      </c>
      <c r="D17" s="1">
        <f>IF(Table001__Page_1_19[[#This Row],[3]] &gt;= 0, IF(Table001__Page_1_19[[#This Row],[BOOLEAN]] = "UINT32", Table001__Page_1_19[[#This Row],[3]]+1,0), "")</f>
        <v>0</v>
      </c>
      <c r="E17" s="1" t="s">
        <v>38</v>
      </c>
      <c r="F17" s="1" t="s">
        <v>29</v>
      </c>
      <c r="G17" s="1" t="str">
        <f>Table001__Page_1_19[[#This Row],[Original Name]]</f>
        <v>Reserved</v>
      </c>
      <c r="H17" s="12">
        <f>IF(LEN(Table001__Page_1_19[[#This Row],[Parameter Name]]) &lt; 41, LEN(Table001__Page_1_19[[#This Row],[Parameter Name]]), "TOO LONG")</f>
        <v>8</v>
      </c>
      <c r="I17" s="1" t="str">
        <f>_xlfn.CONCAT(Table001__Page_1_19[[#This Row],[Adjusted Name]], IF(Table001__Page_1_19[[#This Row],[Column10]] = "", Table001__Page_1_19[[#This Row],[Column10]], _xlfn.CONCAT(" ",Table001__Page_1_19[[#This Row],[Column10]])))</f>
        <v>Reserved</v>
      </c>
      <c r="J17" s="1"/>
      <c r="K17" s="1">
        <f>IF(Table001__Page_1_19[[#This Row],[4]]=0,0,Table001__Page_1_19[[#This Row],[4]]+40001)</f>
        <v>0</v>
      </c>
      <c r="L17" s="1" t="str">
        <f>IF(Table001__Page_1_19[[#This Row],[3]] = "", "", Table001__Page_1_19[[#This Row],[3]]+40001)</f>
        <v/>
      </c>
      <c r="M17" s="1"/>
      <c r="N17" s="1" t="s">
        <v>4</v>
      </c>
      <c r="O17" s="1" t="s">
        <v>18</v>
      </c>
      <c r="P17" s="1" t="s">
        <v>4</v>
      </c>
      <c r="Q17" s="1" t="s">
        <v>4</v>
      </c>
      <c r="R17" s="1" t="s">
        <v>4</v>
      </c>
    </row>
    <row r="18" spans="1:18" x14ac:dyDescent="0.25">
      <c r="A18" s="1" t="s">
        <v>4</v>
      </c>
      <c r="B18" s="1" t="s">
        <v>4</v>
      </c>
      <c r="C18" s="1" t="s">
        <v>4</v>
      </c>
      <c r="D18" s="1">
        <f>IF(Table001__Page_1_19[[#This Row],[3]] &gt;= 0, IF(Table001__Page_1_19[[#This Row],[BOOLEAN]] = "UINT32", Table001__Page_1_19[[#This Row],[3]]+1,0), "")</f>
        <v>0</v>
      </c>
      <c r="E18" s="1" t="s">
        <v>39</v>
      </c>
      <c r="F18" s="1" t="s">
        <v>29</v>
      </c>
      <c r="G18" s="1" t="str">
        <f>Table001__Page_1_19[[#This Row],[Original Name]]</f>
        <v>Reserved</v>
      </c>
      <c r="H18" s="12">
        <f>IF(LEN(Table001__Page_1_19[[#This Row],[Parameter Name]]) &lt; 41, LEN(Table001__Page_1_19[[#This Row],[Parameter Name]]), "TOO LONG")</f>
        <v>8</v>
      </c>
      <c r="I18" s="1" t="str">
        <f>_xlfn.CONCAT(Table001__Page_1_19[[#This Row],[Adjusted Name]], IF(Table001__Page_1_19[[#This Row],[Column10]] = "", Table001__Page_1_19[[#This Row],[Column10]], _xlfn.CONCAT(" ",Table001__Page_1_19[[#This Row],[Column10]])))</f>
        <v>Reserved</v>
      </c>
      <c r="J18" s="1"/>
      <c r="K18" s="1">
        <f>IF(Table001__Page_1_19[[#This Row],[4]]=0,0,Table001__Page_1_19[[#This Row],[4]]+40001)</f>
        <v>0</v>
      </c>
      <c r="L18" s="1" t="str">
        <f>IF(Table001__Page_1_19[[#This Row],[3]] = "", "", Table001__Page_1_19[[#This Row],[3]]+40001)</f>
        <v/>
      </c>
      <c r="M18" s="1"/>
      <c r="N18" s="1" t="s">
        <v>4</v>
      </c>
      <c r="O18" s="1" t="s">
        <v>18</v>
      </c>
      <c r="P18" s="1" t="s">
        <v>4</v>
      </c>
      <c r="Q18" s="1" t="s">
        <v>4</v>
      </c>
      <c r="R18" s="1" t="s">
        <v>4</v>
      </c>
    </row>
    <row r="19" spans="1:18" x14ac:dyDescent="0.25">
      <c r="A19" s="1" t="s">
        <v>4</v>
      </c>
      <c r="B19" s="1" t="s">
        <v>4</v>
      </c>
      <c r="C19" s="1" t="s">
        <v>4</v>
      </c>
      <c r="D19" s="1">
        <f>IF(Table001__Page_1_19[[#This Row],[3]] &gt;= 0, IF(Table001__Page_1_19[[#This Row],[BOOLEAN]] = "UINT32", Table001__Page_1_19[[#This Row],[3]]+1,0), "")</f>
        <v>0</v>
      </c>
      <c r="E19" s="1" t="s">
        <v>40</v>
      </c>
      <c r="F19" s="1" t="s">
        <v>41</v>
      </c>
      <c r="G19" s="1" t="str">
        <f>Table001__Page_1_19[[#This Row],[Original Name]]</f>
        <v>Informational alarm present</v>
      </c>
      <c r="H19" s="12" t="str">
        <f>IF(LEN(Table001__Page_1_19[[#This Row],[Parameter Name]]) &lt; 41, LEN(Table001__Page_1_19[[#This Row],[Parameter Name]]), "TOO LONG")</f>
        <v>TOO LONG</v>
      </c>
      <c r="I19" s="1" t="str">
        <f>_xlfn.CONCAT(Table001__Page_1_19[[#This Row],[Adjusted Name]], IF(Table001__Page_1_19[[#This Row],[Column10]] = "", Table001__Page_1_19[[#This Row],[Column10]], _xlfn.CONCAT(" ",Table001__Page_1_19[[#This Row],[Column10]])))</f>
        <v>Informational alarm present 1=Informational alarm present</v>
      </c>
      <c r="J19" s="1"/>
      <c r="K19" s="1">
        <f>IF(Table001__Page_1_19[[#This Row],[4]]=0,0,Table001__Page_1_19[[#This Row],[4]]+40001)</f>
        <v>0</v>
      </c>
      <c r="L19" s="1" t="str">
        <f>IF(Table001__Page_1_19[[#This Row],[3]] = "", "", Table001__Page_1_19[[#This Row],[3]]+40001)</f>
        <v/>
      </c>
      <c r="M19" s="1"/>
      <c r="N19" s="1" t="s">
        <v>4</v>
      </c>
      <c r="O19" s="1" t="s">
        <v>18</v>
      </c>
      <c r="P19" s="1" t="s">
        <v>4</v>
      </c>
      <c r="Q19" s="1" t="s">
        <v>4</v>
      </c>
      <c r="R19" s="1" t="s">
        <v>42</v>
      </c>
    </row>
    <row r="20" spans="1:18" x14ac:dyDescent="0.25">
      <c r="A20" s="1" t="s">
        <v>4</v>
      </c>
      <c r="B20" s="1" t="s">
        <v>4</v>
      </c>
      <c r="C20" s="1" t="s">
        <v>4</v>
      </c>
      <c r="D20" s="1">
        <f>IF(Table001__Page_1_19[[#This Row],[3]] &gt;= 0, IF(Table001__Page_1_19[[#This Row],[BOOLEAN]] = "UINT32", Table001__Page_1_19[[#This Row],[3]]+1,0), "")</f>
        <v>0</v>
      </c>
      <c r="E20" s="1" t="s">
        <v>43</v>
      </c>
      <c r="F20" s="1" t="s">
        <v>44</v>
      </c>
      <c r="G20" s="1" t="str">
        <f>Table001__Page_1_19[[#This Row],[Original Name]]</f>
        <v>Warning alarm present</v>
      </c>
      <c r="H20" s="12" t="str">
        <f>IF(LEN(Table001__Page_1_19[[#This Row],[Parameter Name]]) &lt; 41, LEN(Table001__Page_1_19[[#This Row],[Parameter Name]]), "TOO LONG")</f>
        <v>TOO LONG</v>
      </c>
      <c r="I20" s="1" t="str">
        <f>_xlfn.CONCAT(Table001__Page_1_19[[#This Row],[Adjusted Name]], IF(Table001__Page_1_19[[#This Row],[Column10]] = "", Table001__Page_1_19[[#This Row],[Column10]], _xlfn.CONCAT(" ",Table001__Page_1_19[[#This Row],[Column10]])))</f>
        <v>Warning alarm present 1=Warning alarm present</v>
      </c>
      <c r="J20" s="1"/>
      <c r="K20" s="1">
        <f>IF(Table001__Page_1_19[[#This Row],[4]]=0,0,Table001__Page_1_19[[#This Row],[4]]+40001)</f>
        <v>0</v>
      </c>
      <c r="L20" s="1" t="str">
        <f>IF(Table001__Page_1_19[[#This Row],[3]] = "", "", Table001__Page_1_19[[#This Row],[3]]+40001)</f>
        <v/>
      </c>
      <c r="M20" s="1"/>
      <c r="N20" s="1" t="s">
        <v>4</v>
      </c>
      <c r="O20" s="1" t="s">
        <v>18</v>
      </c>
      <c r="P20" s="1" t="s">
        <v>4</v>
      </c>
      <c r="Q20" s="1" t="s">
        <v>4</v>
      </c>
      <c r="R20" s="1" t="s">
        <v>45</v>
      </c>
    </row>
    <row r="21" spans="1:18" x14ac:dyDescent="0.25">
      <c r="A21" s="1" t="s">
        <v>4</v>
      </c>
      <c r="B21" s="1" t="s">
        <v>4</v>
      </c>
      <c r="C21" s="1" t="s">
        <v>4</v>
      </c>
      <c r="D21" s="1">
        <f>IF(Table001__Page_1_19[[#This Row],[3]] &gt;= 0, IF(Table001__Page_1_19[[#This Row],[BOOLEAN]] = "UINT32", Table001__Page_1_19[[#This Row],[3]]+1,0), "")</f>
        <v>0</v>
      </c>
      <c r="E21" s="1" t="s">
        <v>46</v>
      </c>
      <c r="F21" s="1" t="s">
        <v>47</v>
      </c>
      <c r="G21" s="1" t="str">
        <f>Table001__Page_1_19[[#This Row],[Original Name]]</f>
        <v>Critical alarm present</v>
      </c>
      <c r="H21" s="12" t="str">
        <f>IF(LEN(Table001__Page_1_19[[#This Row],[Parameter Name]]) &lt; 41, LEN(Table001__Page_1_19[[#This Row],[Parameter Name]]), "TOO LONG")</f>
        <v>TOO LONG</v>
      </c>
      <c r="I21" s="1" t="str">
        <f>_xlfn.CONCAT(Table001__Page_1_19[[#This Row],[Adjusted Name]], IF(Table001__Page_1_19[[#This Row],[Column10]] = "", Table001__Page_1_19[[#This Row],[Column10]], _xlfn.CONCAT(" ",Table001__Page_1_19[[#This Row],[Column10]])))</f>
        <v>Critical alarm present 1=Critical alarm present</v>
      </c>
      <c r="J21" s="1"/>
      <c r="K21" s="1">
        <f>IF(Table001__Page_1_19[[#This Row],[4]]=0,0,Table001__Page_1_19[[#This Row],[4]]+40001)</f>
        <v>0</v>
      </c>
      <c r="L21" s="1" t="str">
        <f>IF(Table001__Page_1_19[[#This Row],[3]] = "", "", Table001__Page_1_19[[#This Row],[3]]+40001)</f>
        <v/>
      </c>
      <c r="M21" s="1"/>
      <c r="N21" s="1" t="s">
        <v>4</v>
      </c>
      <c r="O21" s="1" t="s">
        <v>18</v>
      </c>
      <c r="P21" s="1" t="s">
        <v>4</v>
      </c>
      <c r="Q21" s="1" t="s">
        <v>4</v>
      </c>
      <c r="R21" s="1" t="s">
        <v>48</v>
      </c>
    </row>
    <row r="22" spans="1:18" x14ac:dyDescent="0.25">
      <c r="A22" s="1" t="s">
        <v>49</v>
      </c>
      <c r="B22" s="1" t="s">
        <v>4</v>
      </c>
      <c r="C22" s="1" t="s">
        <v>4</v>
      </c>
      <c r="D22" s="1">
        <f>IF(Table001__Page_1_19[[#This Row],[3]] &gt;= 0, IF(Table001__Page_1_19[[#This Row],[BOOLEAN]] = "UINT32", Table001__Page_1_19[[#This Row],[3]]+1,0), "")</f>
        <v>0</v>
      </c>
      <c r="E22" s="1" t="s">
        <v>4</v>
      </c>
      <c r="F22" s="1" t="s">
        <v>4</v>
      </c>
      <c r="G22" s="1" t="str">
        <f>Table001__Page_1_19[[#This Row],[Original Name]]</f>
        <v/>
      </c>
      <c r="H22" s="12">
        <f>IF(LEN(Table001__Page_1_19[[#This Row],[Parameter Name]]) &lt; 41, LEN(Table001__Page_1_19[[#This Row],[Parameter Name]]), "TOO LONG")</f>
        <v>0</v>
      </c>
      <c r="I22" s="1" t="str">
        <f>_xlfn.CONCAT(Table001__Page_1_19[[#This Row],[Adjusted Name]], IF(Table001__Page_1_19[[#This Row],[Column10]] = "", Table001__Page_1_19[[#This Row],[Column10]], _xlfn.CONCAT(" ",Table001__Page_1_19[[#This Row],[Column10]])))</f>
        <v/>
      </c>
      <c r="J22" s="1"/>
      <c r="K22" s="1">
        <f>IF(Table001__Page_1_19[[#This Row],[4]]=0,0,Table001__Page_1_19[[#This Row],[4]]+40001)</f>
        <v>0</v>
      </c>
      <c r="L22" s="1" t="str">
        <f>IF(Table001__Page_1_19[[#This Row],[3]] = "", "", Table001__Page_1_19[[#This Row],[3]]+40001)</f>
        <v/>
      </c>
      <c r="M22" s="1"/>
      <c r="N22" s="1" t="s">
        <v>4</v>
      </c>
      <c r="O22" s="1" t="s">
        <v>4</v>
      </c>
      <c r="P22" s="1" t="s">
        <v>4</v>
      </c>
      <c r="Q22" s="1" t="s">
        <v>4</v>
      </c>
      <c r="R22" s="1" t="s">
        <v>4</v>
      </c>
    </row>
    <row r="23" spans="1:18" x14ac:dyDescent="0.25">
      <c r="A23" s="1" t="s">
        <v>50</v>
      </c>
      <c r="B23" s="1" t="s">
        <v>51</v>
      </c>
      <c r="C23" s="1" t="s">
        <v>22</v>
      </c>
      <c r="D23" s="1">
        <f>IF(Table001__Page_1_19[[#This Row],[3]] &gt;= 0, IF(Table001__Page_1_19[[#This Row],[BOOLEAN]] = "UINT32", Table001__Page_1_19[[#This Row],[3]]+1,0), "")</f>
        <v>0</v>
      </c>
      <c r="E23" s="1" t="s">
        <v>4</v>
      </c>
      <c r="F23" s="1" t="s">
        <v>23</v>
      </c>
      <c r="G23" s="1" t="str">
        <f>Table001__Page_1_19[[#This Row],[Original Name]]</f>
        <v>Bypass</v>
      </c>
      <c r="H23" s="4">
        <f>IF(LEN(Table001__Page_1_19[[#This Row],[Parameter Name]]) &lt; 41, LEN(Table001__Page_1_19[[#This Row],[Parameter Name]]), "TOO LONG")</f>
        <v>6</v>
      </c>
      <c r="I23" s="7" t="str">
        <f>_xlfn.CONCAT(Table001__Page_1_19[[#This Row],[Adjusted Name]], IF(Table001__Page_1_19[[#This Row],[Column10]] = "", Table001__Page_1_19[[#This Row],[Column10]], _xlfn.CONCAT(" ",Table001__Page_1_19[[#This Row],[Column10]])))</f>
        <v>Bypass</v>
      </c>
      <c r="J23" s="7" t="s">
        <v>1533</v>
      </c>
      <c r="K23" s="7">
        <f>IF(Table001__Page_1_19[[#This Row],[4]]=0,0,Table001__Page_1_19[[#This Row],[4]]+40001)</f>
        <v>0</v>
      </c>
      <c r="L23" s="7">
        <f>IF(Table001__Page_1_19[[#This Row],[3]] = "", "", Table001__Page_1_19[[#This Row],[3]]+40001)</f>
        <v>40003</v>
      </c>
      <c r="M23" s="4" t="str">
        <f>IF(Table001__Page_1_19[[#This Row],[BOOLEAN]]="UINT32","Unsigned 32 bit Integer", IF(Table001__Page_1_19[[#This Row],[BOOLEAN]]="UINT16","Unsigned 16 bit Integer",IF(Table001__Page_1_19[[#This Row],[BOOLEAN]]="BOOLEAN","Unsigned 16 bit Integer",Table001__Page_1_19[[#This Row],[BOOLEAN]])))</f>
        <v>Unsigned 16 bit Integer</v>
      </c>
      <c r="N23" s="1" t="s">
        <v>14</v>
      </c>
      <c r="O23" s="1" t="s">
        <v>18</v>
      </c>
      <c r="P23" s="1" t="s">
        <v>4</v>
      </c>
      <c r="Q23" s="1" t="s">
        <v>4</v>
      </c>
      <c r="R23" s="1" t="s">
        <v>4</v>
      </c>
    </row>
    <row r="24" spans="1:18" x14ac:dyDescent="0.25">
      <c r="A24" s="1" t="s">
        <v>4</v>
      </c>
      <c r="B24" s="1" t="s">
        <v>4</v>
      </c>
      <c r="C24" s="1" t="s">
        <v>4</v>
      </c>
      <c r="D24" s="1">
        <f>IF(Table001__Page_1_19[[#This Row],[3]] &gt;= 0, IF(Table001__Page_1_19[[#This Row],[BOOLEAN]] = "UINT32", Table001__Page_1_19[[#This Row],[3]]+1,0), "")</f>
        <v>0</v>
      </c>
      <c r="E24" s="1" t="s">
        <v>16</v>
      </c>
      <c r="F24" s="1" t="s">
        <v>52</v>
      </c>
      <c r="G24" s="1" t="str">
        <f>Table001__Page_1_19[[#This Row],[Original Name]]</f>
        <v>Bypass voltage out of tolerance</v>
      </c>
      <c r="H24" s="12" t="str">
        <f>IF(LEN(Table001__Page_1_19[[#This Row],[Parameter Name]]) &lt; 41, LEN(Table001__Page_1_19[[#This Row],[Parameter Name]]), "TOO LONG")</f>
        <v>TOO LONG</v>
      </c>
      <c r="I24" s="1" t="str">
        <f>_xlfn.CONCAT(Table001__Page_1_19[[#This Row],[Adjusted Name]], IF(Table001__Page_1_19[[#This Row],[Column10]] = "", Table001__Page_1_19[[#This Row],[Column10]], _xlfn.CONCAT(" ",Table001__Page_1_19[[#This Row],[Column10]])))</f>
        <v>Bypass voltage out of tolerance 1=Bypass voltage is out of tolerance and UPS is
prevented from going into requested bypass mode</v>
      </c>
      <c r="J24" s="1"/>
      <c r="K24" s="1">
        <f>IF(Table001__Page_1_19[[#This Row],[4]]=0,0,Table001__Page_1_19[[#This Row],[4]]+40001)</f>
        <v>0</v>
      </c>
      <c r="L24" s="1" t="str">
        <f>IF(Table001__Page_1_19[[#This Row],[3]] = "", "", Table001__Page_1_19[[#This Row],[3]]+40001)</f>
        <v/>
      </c>
      <c r="M24" s="1"/>
      <c r="N24" s="1" t="s">
        <v>4</v>
      </c>
      <c r="O24" s="1" t="s">
        <v>18</v>
      </c>
      <c r="P24" s="1" t="s">
        <v>4</v>
      </c>
      <c r="Q24" s="1" t="s">
        <v>4</v>
      </c>
      <c r="R24" s="1" t="s">
        <v>53</v>
      </c>
    </row>
    <row r="25" spans="1:18" x14ac:dyDescent="0.25">
      <c r="A25" s="1" t="s">
        <v>4</v>
      </c>
      <c r="B25" s="1" t="s">
        <v>4</v>
      </c>
      <c r="C25" s="1" t="s">
        <v>4</v>
      </c>
      <c r="D25" s="1">
        <f>IF(Table001__Page_1_19[[#This Row],[3]] &gt;= 0, IF(Table001__Page_1_19[[#This Row],[BOOLEAN]] = "UINT32", Table001__Page_1_19[[#This Row],[3]]+1,0), "")</f>
        <v>0</v>
      </c>
      <c r="E25" s="1" t="s">
        <v>14</v>
      </c>
      <c r="F25" s="1" t="s">
        <v>54</v>
      </c>
      <c r="G25" s="1" t="str">
        <f>Table001__Page_1_19[[#This Row],[Original Name]]</f>
        <v>Bypass phase sequence incorrect</v>
      </c>
      <c r="H25" s="12" t="str">
        <f>IF(LEN(Table001__Page_1_19[[#This Row],[Parameter Name]]) &lt; 41, LEN(Table001__Page_1_19[[#This Row],[Parameter Name]]), "TOO LONG")</f>
        <v>TOO LONG</v>
      </c>
      <c r="I25" s="1" t="str">
        <f>_xlfn.CONCAT(Table001__Page_1_19[[#This Row],[Adjusted Name]], IF(Table001__Page_1_19[[#This Row],[Column10]] = "", Table001__Page_1_19[[#This Row],[Column10]], _xlfn.CONCAT(" ",Table001__Page_1_19[[#This Row],[Column10]])))</f>
        <v>Bypass phase sequence incorrect 1=The phase rotation on bypass is incorrect</v>
      </c>
      <c r="J25" s="1"/>
      <c r="K25" s="1">
        <f>IF(Table001__Page_1_19[[#This Row],[4]]=0,0,Table001__Page_1_19[[#This Row],[4]]+40001)</f>
        <v>0</v>
      </c>
      <c r="L25" s="1" t="str">
        <f>IF(Table001__Page_1_19[[#This Row],[3]] = "", "", Table001__Page_1_19[[#This Row],[3]]+40001)</f>
        <v/>
      </c>
      <c r="M25" s="1"/>
      <c r="N25" s="1" t="s">
        <v>4</v>
      </c>
      <c r="O25" s="1" t="s">
        <v>18</v>
      </c>
      <c r="P25" s="1" t="s">
        <v>4</v>
      </c>
      <c r="Q25" s="1" t="s">
        <v>4</v>
      </c>
      <c r="R25" s="1" t="s">
        <v>55</v>
      </c>
    </row>
    <row r="26" spans="1:18" x14ac:dyDescent="0.25">
      <c r="A26" s="1" t="s">
        <v>4</v>
      </c>
      <c r="B26" s="1" t="s">
        <v>4</v>
      </c>
      <c r="C26" s="1" t="s">
        <v>4</v>
      </c>
      <c r="D26" s="1">
        <f>IF(Table001__Page_1_19[[#This Row],[3]] &gt;= 0, IF(Table001__Page_1_19[[#This Row],[BOOLEAN]] = "UINT32", Table001__Page_1_19[[#This Row],[3]]+1,0), "")</f>
        <v>0</v>
      </c>
      <c r="E26" s="1" t="s">
        <v>22</v>
      </c>
      <c r="F26" s="1" t="s">
        <v>56</v>
      </c>
      <c r="G26" s="1" t="str">
        <f>Table001__Page_1_19[[#This Row],[Original Name]]</f>
        <v>Bypass frequency out of tolerance</v>
      </c>
      <c r="H26" s="12" t="str">
        <f>IF(LEN(Table001__Page_1_19[[#This Row],[Parameter Name]]) &lt; 41, LEN(Table001__Page_1_19[[#This Row],[Parameter Name]]), "TOO LONG")</f>
        <v>TOO LONG</v>
      </c>
      <c r="I26" s="1" t="str">
        <f>_xlfn.CONCAT(Table001__Page_1_19[[#This Row],[Adjusted Name]], IF(Table001__Page_1_19[[#This Row],[Column10]] = "", Table001__Page_1_19[[#This Row],[Column10]], _xlfn.CONCAT(" ",Table001__Page_1_19[[#This Row],[Column10]])))</f>
        <v>Bypass frequency out of tolerance 1=Bypass frequency is out of tolerance</v>
      </c>
      <c r="J26" s="1"/>
      <c r="K26" s="1">
        <f>IF(Table001__Page_1_19[[#This Row],[4]]=0,0,Table001__Page_1_19[[#This Row],[4]]+40001)</f>
        <v>0</v>
      </c>
      <c r="L26" s="1" t="str">
        <f>IF(Table001__Page_1_19[[#This Row],[3]] = "", "", Table001__Page_1_19[[#This Row],[3]]+40001)</f>
        <v/>
      </c>
      <c r="M26" s="1"/>
      <c r="N26" s="1" t="s">
        <v>4</v>
      </c>
      <c r="O26" s="1" t="s">
        <v>18</v>
      </c>
      <c r="P26" s="1" t="s">
        <v>4</v>
      </c>
      <c r="Q26" s="1" t="s">
        <v>4</v>
      </c>
      <c r="R26" s="1" t="s">
        <v>57</v>
      </c>
    </row>
    <row r="27" spans="1:18" x14ac:dyDescent="0.25">
      <c r="A27" s="1" t="s">
        <v>4</v>
      </c>
      <c r="B27" s="1" t="s">
        <v>4</v>
      </c>
      <c r="C27" s="1" t="s">
        <v>4</v>
      </c>
      <c r="D27" s="1">
        <f>IF(Table001__Page_1_19[[#This Row],[3]] &gt;= 0, IF(Table001__Page_1_19[[#This Row],[BOOLEAN]] = "UINT32", Table001__Page_1_19[[#This Row],[3]]+1,0), "")</f>
        <v>0</v>
      </c>
      <c r="E27" s="1" t="s">
        <v>25</v>
      </c>
      <c r="F27" s="1" t="s">
        <v>58</v>
      </c>
      <c r="G27" s="1" t="str">
        <f>Table001__Page_1_19[[#This Row],[Original Name]]</f>
        <v>Bypass phase missing</v>
      </c>
      <c r="H27" s="12" t="str">
        <f>IF(LEN(Table001__Page_1_19[[#This Row],[Parameter Name]]) &lt; 41, LEN(Table001__Page_1_19[[#This Row],[Parameter Name]]), "TOO LONG")</f>
        <v>TOO LONG</v>
      </c>
      <c r="I27" s="1" t="str">
        <f>_xlfn.CONCAT(Table001__Page_1_19[[#This Row],[Adjusted Name]], IF(Table001__Page_1_19[[#This Row],[Column10]] = "", Table001__Page_1_19[[#This Row],[Column10]], _xlfn.CONCAT(" ",Table001__Page_1_19[[#This Row],[Column10]])))</f>
        <v>Bypass phase missing 1=Bypass is missing a phase</v>
      </c>
      <c r="J27" s="1"/>
      <c r="K27" s="1">
        <f>IF(Table001__Page_1_19[[#This Row],[4]]=0,0,Table001__Page_1_19[[#This Row],[4]]+40001)</f>
        <v>0</v>
      </c>
      <c r="L27" s="1" t="str">
        <f>IF(Table001__Page_1_19[[#This Row],[3]] = "", "", Table001__Page_1_19[[#This Row],[3]]+40001)</f>
        <v/>
      </c>
      <c r="M27" s="1"/>
      <c r="N27" s="1" t="s">
        <v>4</v>
      </c>
      <c r="O27" s="1" t="s">
        <v>18</v>
      </c>
      <c r="P27" s="1" t="s">
        <v>4</v>
      </c>
      <c r="Q27" s="1" t="s">
        <v>4</v>
      </c>
      <c r="R27" s="1" t="s">
        <v>59</v>
      </c>
    </row>
    <row r="28" spans="1:18" x14ac:dyDescent="0.25">
      <c r="A28" s="1" t="s">
        <v>4</v>
      </c>
      <c r="B28" s="1" t="s">
        <v>4</v>
      </c>
      <c r="C28" s="1" t="s">
        <v>4</v>
      </c>
      <c r="D28" s="1">
        <f>IF(Table001__Page_1_19[[#This Row],[3]] &gt;= 0, IF(Table001__Page_1_19[[#This Row],[BOOLEAN]] = "UINT32", Table001__Page_1_19[[#This Row],[3]]+1,0), "")</f>
        <v>0</v>
      </c>
      <c r="E28" s="1" t="s">
        <v>28</v>
      </c>
      <c r="F28" s="1" t="s">
        <v>29</v>
      </c>
      <c r="G28" s="1" t="str">
        <f>Table001__Page_1_19[[#This Row],[Original Name]]</f>
        <v>Reserved</v>
      </c>
      <c r="H28" s="12">
        <f>IF(LEN(Table001__Page_1_19[[#This Row],[Parameter Name]]) &lt; 41, LEN(Table001__Page_1_19[[#This Row],[Parameter Name]]), "TOO LONG")</f>
        <v>8</v>
      </c>
      <c r="I28" s="1" t="str">
        <f>_xlfn.CONCAT(Table001__Page_1_19[[#This Row],[Adjusted Name]], IF(Table001__Page_1_19[[#This Row],[Column10]] = "", Table001__Page_1_19[[#This Row],[Column10]], _xlfn.CONCAT(" ",Table001__Page_1_19[[#This Row],[Column10]])))</f>
        <v>Reserved</v>
      </c>
      <c r="J28" s="1"/>
      <c r="K28" s="1">
        <f>IF(Table001__Page_1_19[[#This Row],[4]]=0,0,Table001__Page_1_19[[#This Row],[4]]+40001)</f>
        <v>0</v>
      </c>
      <c r="L28" s="1" t="str">
        <f>IF(Table001__Page_1_19[[#This Row],[3]] = "", "", Table001__Page_1_19[[#This Row],[3]]+40001)</f>
        <v/>
      </c>
      <c r="M28" s="1"/>
      <c r="N28" s="1" t="s">
        <v>4</v>
      </c>
      <c r="O28" s="1" t="s">
        <v>18</v>
      </c>
      <c r="P28" s="1" t="s">
        <v>4</v>
      </c>
      <c r="Q28" s="1" t="s">
        <v>4</v>
      </c>
      <c r="R28" s="1" t="s">
        <v>4</v>
      </c>
    </row>
    <row r="29" spans="1:18" x14ac:dyDescent="0.25">
      <c r="A29" s="1" t="s">
        <v>4</v>
      </c>
      <c r="B29" s="1" t="s">
        <v>4</v>
      </c>
      <c r="C29" s="1" t="s">
        <v>4</v>
      </c>
      <c r="D29" s="1">
        <f>IF(Table001__Page_1_19[[#This Row],[3]] &gt;= 0, IF(Table001__Page_1_19[[#This Row],[BOOLEAN]] = "UINT32", Table001__Page_1_19[[#This Row],[3]]+1,0), "")</f>
        <v>0</v>
      </c>
      <c r="E29" s="1" t="s">
        <v>30</v>
      </c>
      <c r="F29" s="1" t="s">
        <v>29</v>
      </c>
      <c r="G29" s="1" t="str">
        <f>Table001__Page_1_19[[#This Row],[Original Name]]</f>
        <v>Reserved</v>
      </c>
      <c r="H29" s="12">
        <f>IF(LEN(Table001__Page_1_19[[#This Row],[Parameter Name]]) &lt; 41, LEN(Table001__Page_1_19[[#This Row],[Parameter Name]]), "TOO LONG")</f>
        <v>8</v>
      </c>
      <c r="I29" s="1" t="str">
        <f>_xlfn.CONCAT(Table001__Page_1_19[[#This Row],[Adjusted Name]], IF(Table001__Page_1_19[[#This Row],[Column10]] = "", Table001__Page_1_19[[#This Row],[Column10]], _xlfn.CONCAT(" ",Table001__Page_1_19[[#This Row],[Column10]])))</f>
        <v>Reserved</v>
      </c>
      <c r="J29" s="1"/>
      <c r="K29" s="1">
        <f>IF(Table001__Page_1_19[[#This Row],[4]]=0,0,Table001__Page_1_19[[#This Row],[4]]+40001)</f>
        <v>0</v>
      </c>
      <c r="L29" s="1" t="str">
        <f>IF(Table001__Page_1_19[[#This Row],[3]] = "", "", Table001__Page_1_19[[#This Row],[3]]+40001)</f>
        <v/>
      </c>
      <c r="M29" s="1"/>
      <c r="N29" s="1" t="s">
        <v>4</v>
      </c>
      <c r="O29" s="1" t="s">
        <v>18</v>
      </c>
      <c r="P29" s="1" t="s">
        <v>4</v>
      </c>
      <c r="Q29" s="1" t="s">
        <v>4</v>
      </c>
      <c r="R29" s="1" t="s">
        <v>4</v>
      </c>
    </row>
    <row r="30" spans="1:18" x14ac:dyDescent="0.25">
      <c r="A30" s="1" t="s">
        <v>4</v>
      </c>
      <c r="B30" s="1" t="s">
        <v>4</v>
      </c>
      <c r="C30" s="1" t="s">
        <v>4</v>
      </c>
      <c r="D30" s="1">
        <f>IF(Table001__Page_1_19[[#This Row],[3]] &gt;= 0, IF(Table001__Page_1_19[[#This Row],[BOOLEAN]] = "UINT32", Table001__Page_1_19[[#This Row],[3]]+1,0), "")</f>
        <v>0</v>
      </c>
      <c r="E30" s="1" t="s">
        <v>31</v>
      </c>
      <c r="F30" s="1" t="s">
        <v>29</v>
      </c>
      <c r="G30" s="1" t="str">
        <f>Table001__Page_1_19[[#This Row],[Original Name]]</f>
        <v>Reserved</v>
      </c>
      <c r="H30" s="12">
        <f>IF(LEN(Table001__Page_1_19[[#This Row],[Parameter Name]]) &lt; 41, LEN(Table001__Page_1_19[[#This Row],[Parameter Name]]), "TOO LONG")</f>
        <v>8</v>
      </c>
      <c r="I30" s="1" t="str">
        <f>_xlfn.CONCAT(Table001__Page_1_19[[#This Row],[Adjusted Name]], IF(Table001__Page_1_19[[#This Row],[Column10]] = "", Table001__Page_1_19[[#This Row],[Column10]], _xlfn.CONCAT(" ",Table001__Page_1_19[[#This Row],[Column10]])))</f>
        <v>Reserved</v>
      </c>
      <c r="J30" s="1"/>
      <c r="K30" s="1">
        <f>IF(Table001__Page_1_19[[#This Row],[4]]=0,0,Table001__Page_1_19[[#This Row],[4]]+40001)</f>
        <v>0</v>
      </c>
      <c r="L30" s="1" t="str">
        <f>IF(Table001__Page_1_19[[#This Row],[3]] = "", "", Table001__Page_1_19[[#This Row],[3]]+40001)</f>
        <v/>
      </c>
      <c r="M30" s="1"/>
      <c r="N30" s="1" t="s">
        <v>4</v>
      </c>
      <c r="O30" s="1" t="s">
        <v>18</v>
      </c>
      <c r="P30" s="1" t="s">
        <v>4</v>
      </c>
      <c r="Q30" s="1" t="s">
        <v>4</v>
      </c>
      <c r="R30" s="1" t="s">
        <v>4</v>
      </c>
    </row>
    <row r="31" spans="1:18" x14ac:dyDescent="0.25">
      <c r="A31" s="1" t="s">
        <v>4</v>
      </c>
      <c r="B31" s="1" t="s">
        <v>4</v>
      </c>
      <c r="C31" s="1" t="s">
        <v>4</v>
      </c>
      <c r="D31" s="1">
        <f>IF(Table001__Page_1_19[[#This Row],[3]] &gt;= 0, IF(Table001__Page_1_19[[#This Row],[BOOLEAN]] = "UINT32", Table001__Page_1_19[[#This Row],[3]]+1,0), "")</f>
        <v>0</v>
      </c>
      <c r="E31" s="1" t="s">
        <v>32</v>
      </c>
      <c r="F31" s="1" t="s">
        <v>29</v>
      </c>
      <c r="G31" s="1" t="str">
        <f>Table001__Page_1_19[[#This Row],[Original Name]]</f>
        <v>Reserved</v>
      </c>
      <c r="H31" s="12">
        <f>IF(LEN(Table001__Page_1_19[[#This Row],[Parameter Name]]) &lt; 41, LEN(Table001__Page_1_19[[#This Row],[Parameter Name]]), "TOO LONG")</f>
        <v>8</v>
      </c>
      <c r="I31" s="1" t="str">
        <f>_xlfn.CONCAT(Table001__Page_1_19[[#This Row],[Adjusted Name]], IF(Table001__Page_1_19[[#This Row],[Column10]] = "", Table001__Page_1_19[[#This Row],[Column10]], _xlfn.CONCAT(" ",Table001__Page_1_19[[#This Row],[Column10]])))</f>
        <v>Reserved</v>
      </c>
      <c r="J31" s="1"/>
      <c r="K31" s="1">
        <f>IF(Table001__Page_1_19[[#This Row],[4]]=0,0,Table001__Page_1_19[[#This Row],[4]]+40001)</f>
        <v>0</v>
      </c>
      <c r="L31" s="1" t="str">
        <f>IF(Table001__Page_1_19[[#This Row],[3]] = "", "", Table001__Page_1_19[[#This Row],[3]]+40001)</f>
        <v/>
      </c>
      <c r="M31" s="1"/>
      <c r="N31" s="1" t="s">
        <v>4</v>
      </c>
      <c r="O31" s="1" t="s">
        <v>18</v>
      </c>
      <c r="P31" s="1" t="s">
        <v>4</v>
      </c>
      <c r="Q31" s="1" t="s">
        <v>4</v>
      </c>
      <c r="R31" s="1" t="s">
        <v>4</v>
      </c>
    </row>
    <row r="32" spans="1:18" x14ac:dyDescent="0.25">
      <c r="A32" s="1" t="s">
        <v>4</v>
      </c>
      <c r="B32" s="1" t="s">
        <v>4</v>
      </c>
      <c r="C32" s="1" t="s">
        <v>4</v>
      </c>
      <c r="D32" s="1">
        <f>IF(Table001__Page_1_19[[#This Row],[3]] &gt;= 0, IF(Table001__Page_1_19[[#This Row],[BOOLEAN]] = "UINT32", Table001__Page_1_19[[#This Row],[3]]+1,0), "")</f>
        <v>0</v>
      </c>
      <c r="E32" s="1" t="s">
        <v>33</v>
      </c>
      <c r="F32" s="1" t="s">
        <v>29</v>
      </c>
      <c r="G32" s="1" t="str">
        <f>Table001__Page_1_19[[#This Row],[Original Name]]</f>
        <v>Reserved</v>
      </c>
      <c r="H32" s="12">
        <f>IF(LEN(Table001__Page_1_19[[#This Row],[Parameter Name]]) &lt; 41, LEN(Table001__Page_1_19[[#This Row],[Parameter Name]]), "TOO LONG")</f>
        <v>8</v>
      </c>
      <c r="I32" s="1" t="str">
        <f>_xlfn.CONCAT(Table001__Page_1_19[[#This Row],[Adjusted Name]], IF(Table001__Page_1_19[[#This Row],[Column10]] = "", Table001__Page_1_19[[#This Row],[Column10]], _xlfn.CONCAT(" ",Table001__Page_1_19[[#This Row],[Column10]])))</f>
        <v>Reserved</v>
      </c>
      <c r="J32" s="1"/>
      <c r="K32" s="1">
        <f>IF(Table001__Page_1_19[[#This Row],[4]]=0,0,Table001__Page_1_19[[#This Row],[4]]+40001)</f>
        <v>0</v>
      </c>
      <c r="L32" s="1" t="str">
        <f>IF(Table001__Page_1_19[[#This Row],[3]] = "", "", Table001__Page_1_19[[#This Row],[3]]+40001)</f>
        <v/>
      </c>
      <c r="M32" s="1"/>
      <c r="N32" s="1" t="s">
        <v>4</v>
      </c>
      <c r="O32" s="1" t="s">
        <v>18</v>
      </c>
      <c r="P32" s="1" t="s">
        <v>4</v>
      </c>
      <c r="Q32" s="1" t="s">
        <v>4</v>
      </c>
      <c r="R32" s="1" t="s">
        <v>4</v>
      </c>
    </row>
    <row r="33" spans="1:18" x14ac:dyDescent="0.25">
      <c r="A33" s="1" t="s">
        <v>4</v>
      </c>
      <c r="B33" s="1" t="s">
        <v>4</v>
      </c>
      <c r="C33" s="1" t="s">
        <v>4</v>
      </c>
      <c r="D33" s="1">
        <f>IF(Table001__Page_1_19[[#This Row],[3]] &gt;= 0, IF(Table001__Page_1_19[[#This Row],[BOOLEAN]] = "UINT32", Table001__Page_1_19[[#This Row],[3]]+1,0), "")</f>
        <v>0</v>
      </c>
      <c r="E33" s="1" t="s">
        <v>34</v>
      </c>
      <c r="F33" s="1" t="s">
        <v>29</v>
      </c>
      <c r="G33" s="1" t="str">
        <f>Table001__Page_1_19[[#This Row],[Original Name]]</f>
        <v>Reserved</v>
      </c>
      <c r="H33" s="12">
        <f>IF(LEN(Table001__Page_1_19[[#This Row],[Parameter Name]]) &lt; 41, LEN(Table001__Page_1_19[[#This Row],[Parameter Name]]), "TOO LONG")</f>
        <v>8</v>
      </c>
      <c r="I33" s="1" t="str">
        <f>_xlfn.CONCAT(Table001__Page_1_19[[#This Row],[Adjusted Name]], IF(Table001__Page_1_19[[#This Row],[Column10]] = "", Table001__Page_1_19[[#This Row],[Column10]], _xlfn.CONCAT(" ",Table001__Page_1_19[[#This Row],[Column10]])))</f>
        <v>Reserved</v>
      </c>
      <c r="J33" s="1"/>
      <c r="K33" s="1">
        <f>IF(Table001__Page_1_19[[#This Row],[4]]=0,0,Table001__Page_1_19[[#This Row],[4]]+40001)</f>
        <v>0</v>
      </c>
      <c r="L33" s="1" t="str">
        <f>IF(Table001__Page_1_19[[#This Row],[3]] = "", "", Table001__Page_1_19[[#This Row],[3]]+40001)</f>
        <v/>
      </c>
      <c r="M33" s="1"/>
      <c r="N33" s="1" t="s">
        <v>4</v>
      </c>
      <c r="O33" s="1" t="s">
        <v>18</v>
      </c>
      <c r="P33" s="1" t="s">
        <v>4</v>
      </c>
      <c r="Q33" s="1" t="s">
        <v>4</v>
      </c>
      <c r="R33" s="1" t="s">
        <v>4</v>
      </c>
    </row>
    <row r="34" spans="1:18" x14ac:dyDescent="0.25">
      <c r="A34" s="1" t="s">
        <v>4</v>
      </c>
      <c r="B34" s="1" t="s">
        <v>4</v>
      </c>
      <c r="C34" s="1" t="s">
        <v>4</v>
      </c>
      <c r="D34" s="1">
        <f>IF(Table001__Page_1_19[[#This Row],[3]] &gt;= 0, IF(Table001__Page_1_19[[#This Row],[BOOLEAN]] = "UINT32", Table001__Page_1_19[[#This Row],[3]]+1,0), "")</f>
        <v>0</v>
      </c>
      <c r="E34" s="1" t="s">
        <v>37</v>
      </c>
      <c r="F34" s="1" t="s">
        <v>29</v>
      </c>
      <c r="G34" s="1" t="str">
        <f>Table001__Page_1_19[[#This Row],[Original Name]]</f>
        <v>Reserved</v>
      </c>
      <c r="H34" s="12">
        <f>IF(LEN(Table001__Page_1_19[[#This Row],[Parameter Name]]) &lt; 41, LEN(Table001__Page_1_19[[#This Row],[Parameter Name]]), "TOO LONG")</f>
        <v>8</v>
      </c>
      <c r="I34" s="1" t="str">
        <f>_xlfn.CONCAT(Table001__Page_1_19[[#This Row],[Adjusted Name]], IF(Table001__Page_1_19[[#This Row],[Column10]] = "", Table001__Page_1_19[[#This Row],[Column10]], _xlfn.CONCAT(" ",Table001__Page_1_19[[#This Row],[Column10]])))</f>
        <v>Reserved</v>
      </c>
      <c r="J34" s="1"/>
      <c r="K34" s="1">
        <f>IF(Table001__Page_1_19[[#This Row],[4]]=0,0,Table001__Page_1_19[[#This Row],[4]]+40001)</f>
        <v>0</v>
      </c>
      <c r="L34" s="1" t="str">
        <f>IF(Table001__Page_1_19[[#This Row],[3]] = "", "", Table001__Page_1_19[[#This Row],[3]]+40001)</f>
        <v/>
      </c>
      <c r="M34" s="1"/>
      <c r="N34" s="1" t="s">
        <v>4</v>
      </c>
      <c r="O34" s="1" t="s">
        <v>18</v>
      </c>
      <c r="P34" s="1" t="s">
        <v>4</v>
      </c>
      <c r="Q34" s="1" t="s">
        <v>4</v>
      </c>
      <c r="R34" s="1" t="s">
        <v>4</v>
      </c>
    </row>
    <row r="35" spans="1:18" x14ac:dyDescent="0.25">
      <c r="A35" s="1" t="s">
        <v>4</v>
      </c>
      <c r="B35" s="1" t="s">
        <v>4</v>
      </c>
      <c r="C35" s="1" t="s">
        <v>4</v>
      </c>
      <c r="D35" s="1">
        <f>IF(Table001__Page_1_19[[#This Row],[3]] &gt;= 0, IF(Table001__Page_1_19[[#This Row],[BOOLEAN]] = "UINT32", Table001__Page_1_19[[#This Row],[3]]+1,0), "")</f>
        <v>0</v>
      </c>
      <c r="E35" s="1" t="s">
        <v>38</v>
      </c>
      <c r="F35" s="1" t="s">
        <v>29</v>
      </c>
      <c r="G35" s="1" t="str">
        <f>Table001__Page_1_19[[#This Row],[Original Name]]</f>
        <v>Reserved</v>
      </c>
      <c r="H35" s="12">
        <f>IF(LEN(Table001__Page_1_19[[#This Row],[Parameter Name]]) &lt; 41, LEN(Table001__Page_1_19[[#This Row],[Parameter Name]]), "TOO LONG")</f>
        <v>8</v>
      </c>
      <c r="I35" s="1" t="str">
        <f>_xlfn.CONCAT(Table001__Page_1_19[[#This Row],[Adjusted Name]], IF(Table001__Page_1_19[[#This Row],[Column10]] = "", Table001__Page_1_19[[#This Row],[Column10]], _xlfn.CONCAT(" ",Table001__Page_1_19[[#This Row],[Column10]])))</f>
        <v>Reserved</v>
      </c>
      <c r="J35" s="1"/>
      <c r="K35" s="1">
        <f>IF(Table001__Page_1_19[[#This Row],[4]]=0,0,Table001__Page_1_19[[#This Row],[4]]+40001)</f>
        <v>0</v>
      </c>
      <c r="L35" s="1" t="str">
        <f>IF(Table001__Page_1_19[[#This Row],[3]] = "", "", Table001__Page_1_19[[#This Row],[3]]+40001)</f>
        <v/>
      </c>
      <c r="M35" s="1"/>
      <c r="N35" s="1" t="s">
        <v>4</v>
      </c>
      <c r="O35" s="1" t="s">
        <v>18</v>
      </c>
      <c r="P35" s="1" t="s">
        <v>4</v>
      </c>
      <c r="Q35" s="1" t="s">
        <v>4</v>
      </c>
      <c r="R35" s="1" t="s">
        <v>4</v>
      </c>
    </row>
    <row r="36" spans="1:18" x14ac:dyDescent="0.25">
      <c r="A36" s="1" t="s">
        <v>4</v>
      </c>
      <c r="B36" s="1" t="s">
        <v>4</v>
      </c>
      <c r="C36" s="1" t="s">
        <v>4</v>
      </c>
      <c r="D36" s="1">
        <f>IF(Table001__Page_1_19[[#This Row],[3]] &gt;= 0, IF(Table001__Page_1_19[[#This Row],[BOOLEAN]] = "UINT32", Table001__Page_1_19[[#This Row],[3]]+1,0), "")</f>
        <v>0</v>
      </c>
      <c r="E36" s="1" t="s">
        <v>39</v>
      </c>
      <c r="F36" s="1" t="s">
        <v>29</v>
      </c>
      <c r="G36" s="1" t="str">
        <f>Table001__Page_1_19[[#This Row],[Original Name]]</f>
        <v>Reserved</v>
      </c>
      <c r="H36" s="12">
        <f>IF(LEN(Table001__Page_1_19[[#This Row],[Parameter Name]]) &lt; 41, LEN(Table001__Page_1_19[[#This Row],[Parameter Name]]), "TOO LONG")</f>
        <v>8</v>
      </c>
      <c r="I36" s="1" t="str">
        <f>_xlfn.CONCAT(Table001__Page_1_19[[#This Row],[Adjusted Name]], IF(Table001__Page_1_19[[#This Row],[Column10]] = "", Table001__Page_1_19[[#This Row],[Column10]], _xlfn.CONCAT(" ",Table001__Page_1_19[[#This Row],[Column10]])))</f>
        <v>Reserved</v>
      </c>
      <c r="J36" s="1"/>
      <c r="K36" s="1">
        <f>IF(Table001__Page_1_19[[#This Row],[4]]=0,0,Table001__Page_1_19[[#This Row],[4]]+40001)</f>
        <v>0</v>
      </c>
      <c r="L36" s="1" t="str">
        <f>IF(Table001__Page_1_19[[#This Row],[3]] = "", "", Table001__Page_1_19[[#This Row],[3]]+40001)</f>
        <v/>
      </c>
      <c r="M36" s="1"/>
      <c r="N36" s="1" t="s">
        <v>4</v>
      </c>
      <c r="O36" s="1" t="s">
        <v>18</v>
      </c>
      <c r="P36" s="1" t="s">
        <v>4</v>
      </c>
      <c r="Q36" s="1" t="s">
        <v>4</v>
      </c>
      <c r="R36" s="1" t="s">
        <v>4</v>
      </c>
    </row>
    <row r="37" spans="1:18" x14ac:dyDescent="0.25">
      <c r="A37" s="1" t="s">
        <v>4</v>
      </c>
      <c r="B37" s="1" t="s">
        <v>4</v>
      </c>
      <c r="C37" s="1" t="s">
        <v>4</v>
      </c>
      <c r="D37" s="1">
        <f>IF(Table001__Page_1_19[[#This Row],[3]] &gt;= 0, IF(Table001__Page_1_19[[#This Row],[BOOLEAN]] = "UINT32", Table001__Page_1_19[[#This Row],[3]]+1,0), "")</f>
        <v>0</v>
      </c>
      <c r="E37" s="1" t="s">
        <v>40</v>
      </c>
      <c r="F37" s="1" t="s">
        <v>29</v>
      </c>
      <c r="G37" s="1" t="str">
        <f>Table001__Page_1_19[[#This Row],[Original Name]]</f>
        <v>Reserved</v>
      </c>
      <c r="H37" s="12">
        <f>IF(LEN(Table001__Page_1_19[[#This Row],[Parameter Name]]) &lt; 41, LEN(Table001__Page_1_19[[#This Row],[Parameter Name]]), "TOO LONG")</f>
        <v>8</v>
      </c>
      <c r="I37" s="1" t="str">
        <f>_xlfn.CONCAT(Table001__Page_1_19[[#This Row],[Adjusted Name]], IF(Table001__Page_1_19[[#This Row],[Column10]] = "", Table001__Page_1_19[[#This Row],[Column10]], _xlfn.CONCAT(" ",Table001__Page_1_19[[#This Row],[Column10]])))</f>
        <v>Reserved</v>
      </c>
      <c r="J37" s="1"/>
      <c r="K37" s="1">
        <f>IF(Table001__Page_1_19[[#This Row],[4]]=0,0,Table001__Page_1_19[[#This Row],[4]]+40001)</f>
        <v>0</v>
      </c>
      <c r="L37" s="1" t="str">
        <f>IF(Table001__Page_1_19[[#This Row],[3]] = "", "", Table001__Page_1_19[[#This Row],[3]]+40001)</f>
        <v/>
      </c>
      <c r="M37" s="1"/>
      <c r="N37" s="1" t="s">
        <v>4</v>
      </c>
      <c r="O37" s="1" t="s">
        <v>18</v>
      </c>
      <c r="P37" s="1" t="s">
        <v>4</v>
      </c>
      <c r="Q37" s="1" t="s">
        <v>4</v>
      </c>
      <c r="R37" s="1" t="s">
        <v>4</v>
      </c>
    </row>
    <row r="38" spans="1:18" x14ac:dyDescent="0.25">
      <c r="A38" s="1" t="s">
        <v>4</v>
      </c>
      <c r="B38" s="1" t="s">
        <v>4</v>
      </c>
      <c r="C38" s="1" t="s">
        <v>4</v>
      </c>
      <c r="D38" s="1">
        <f>IF(Table001__Page_1_19[[#This Row],[3]] &gt;= 0, IF(Table001__Page_1_19[[#This Row],[BOOLEAN]] = "UINT32", Table001__Page_1_19[[#This Row],[3]]+1,0), "")</f>
        <v>0</v>
      </c>
      <c r="E38" s="1" t="s">
        <v>43</v>
      </c>
      <c r="F38" s="1" t="s">
        <v>29</v>
      </c>
      <c r="G38" s="1" t="str">
        <f>Table001__Page_1_19[[#This Row],[Original Name]]</f>
        <v>Reserved</v>
      </c>
      <c r="H38" s="12">
        <f>IF(LEN(Table001__Page_1_19[[#This Row],[Parameter Name]]) &lt; 41, LEN(Table001__Page_1_19[[#This Row],[Parameter Name]]), "TOO LONG")</f>
        <v>8</v>
      </c>
      <c r="I38" s="1" t="str">
        <f>_xlfn.CONCAT(Table001__Page_1_19[[#This Row],[Adjusted Name]], IF(Table001__Page_1_19[[#This Row],[Column10]] = "", Table001__Page_1_19[[#This Row],[Column10]], _xlfn.CONCAT(" ",Table001__Page_1_19[[#This Row],[Column10]])))</f>
        <v>Reserved</v>
      </c>
      <c r="J38" s="1"/>
      <c r="K38" s="1">
        <f>IF(Table001__Page_1_19[[#This Row],[4]]=0,0,Table001__Page_1_19[[#This Row],[4]]+40001)</f>
        <v>0</v>
      </c>
      <c r="L38" s="1" t="str">
        <f>IF(Table001__Page_1_19[[#This Row],[3]] = "", "", Table001__Page_1_19[[#This Row],[3]]+40001)</f>
        <v/>
      </c>
      <c r="M38" s="1"/>
      <c r="N38" s="1" t="s">
        <v>4</v>
      </c>
      <c r="O38" s="1" t="s">
        <v>18</v>
      </c>
      <c r="P38" s="1" t="s">
        <v>4</v>
      </c>
      <c r="Q38" s="1" t="s">
        <v>4</v>
      </c>
      <c r="R38" s="1" t="s">
        <v>4</v>
      </c>
    </row>
    <row r="39" spans="1:18" x14ac:dyDescent="0.25">
      <c r="A39" s="1" t="s">
        <v>4</v>
      </c>
      <c r="B39" s="1" t="s">
        <v>4</v>
      </c>
      <c r="C39" s="1" t="s">
        <v>4</v>
      </c>
      <c r="D39" s="1">
        <f>IF(Table001__Page_1_19[[#This Row],[3]] &gt;= 0, IF(Table001__Page_1_19[[#This Row],[BOOLEAN]] = "UINT32", Table001__Page_1_19[[#This Row],[3]]+1,0), "")</f>
        <v>0</v>
      </c>
      <c r="E39" s="1" t="s">
        <v>46</v>
      </c>
      <c r="F39" s="1" t="s">
        <v>29</v>
      </c>
      <c r="G39" s="1" t="str">
        <f>Table001__Page_1_19[[#This Row],[Original Name]]</f>
        <v>Reserved</v>
      </c>
      <c r="H39" s="12">
        <f>IF(LEN(Table001__Page_1_19[[#This Row],[Parameter Name]]) &lt; 41, LEN(Table001__Page_1_19[[#This Row],[Parameter Name]]), "TOO LONG")</f>
        <v>8</v>
      </c>
      <c r="I39" s="1" t="str">
        <f>_xlfn.CONCAT(Table001__Page_1_19[[#This Row],[Adjusted Name]], IF(Table001__Page_1_19[[#This Row],[Column10]] = "", Table001__Page_1_19[[#This Row],[Column10]], _xlfn.CONCAT(" ",Table001__Page_1_19[[#This Row],[Column10]])))</f>
        <v>Reserved</v>
      </c>
      <c r="J39" s="1"/>
      <c r="K39" s="1">
        <f>IF(Table001__Page_1_19[[#This Row],[4]]=0,0,Table001__Page_1_19[[#This Row],[4]]+40001)</f>
        <v>0</v>
      </c>
      <c r="L39" s="1" t="str">
        <f>IF(Table001__Page_1_19[[#This Row],[3]] = "", "", Table001__Page_1_19[[#This Row],[3]]+40001)</f>
        <v/>
      </c>
      <c r="M39" s="1"/>
      <c r="N39" s="1" t="s">
        <v>4</v>
      </c>
      <c r="O39" s="1" t="s">
        <v>18</v>
      </c>
      <c r="P39" s="1" t="s">
        <v>4</v>
      </c>
      <c r="Q39" s="1" t="s">
        <v>4</v>
      </c>
      <c r="R39" s="1" t="s">
        <v>4</v>
      </c>
    </row>
    <row r="40" spans="1:18" x14ac:dyDescent="0.25">
      <c r="A40" s="1" t="s">
        <v>60</v>
      </c>
      <c r="B40" s="1" t="s">
        <v>61</v>
      </c>
      <c r="C40" s="1" t="s">
        <v>25</v>
      </c>
      <c r="D40" s="1">
        <f>IF(Table001__Page_1_19[[#This Row],[3]] &gt;= 0, IF(Table001__Page_1_19[[#This Row],[BOOLEAN]] = "UINT32", Table001__Page_1_19[[#This Row],[3]]+1,0), "")</f>
        <v>0</v>
      </c>
      <c r="E40" s="1" t="s">
        <v>4</v>
      </c>
      <c r="F40" s="1" t="s">
        <v>62</v>
      </c>
      <c r="G40" s="1" t="s">
        <v>1485</v>
      </c>
      <c r="H40" s="4">
        <f>IF(LEN(Table001__Page_1_19[[#This Row],[Parameter Name]]) &lt; 41, LEN(Table001__Page_1_19[[#This Row],[Parameter Name]]), "TOO LONG")</f>
        <v>16</v>
      </c>
      <c r="I40" s="7" t="str">
        <f>_xlfn.CONCAT(Table001__Page_1_19[[#This Row],[Adjusted Name]], IF(Table001__Page_1_19[[#This Row],[Column10]] = "", Table001__Page_1_19[[#This Row],[Column10]], _xlfn.CONCAT(" ",Table001__Page_1_19[[#This Row],[Column10]])))</f>
        <v>Energy Storage 1</v>
      </c>
      <c r="J40" s="7" t="s">
        <v>1533</v>
      </c>
      <c r="K40" s="7">
        <f>IF(Table001__Page_1_19[[#This Row],[4]]=0,0,Table001__Page_1_19[[#This Row],[4]]+40001)</f>
        <v>0</v>
      </c>
      <c r="L40" s="7">
        <f>IF(Table001__Page_1_19[[#This Row],[3]] = "", "", Table001__Page_1_19[[#This Row],[3]]+40001)</f>
        <v>40004</v>
      </c>
      <c r="M40" s="4" t="str">
        <f>IF(Table001__Page_1_19[[#This Row],[BOOLEAN]]="UINT32","Unsigned 32 bit Integer", IF(Table001__Page_1_19[[#This Row],[BOOLEAN]]="UINT16","Unsigned 16 bit Integer",IF(Table001__Page_1_19[[#This Row],[BOOLEAN]]="BOOLEAN","Unsigned 16 bit Integer",Table001__Page_1_19[[#This Row],[BOOLEAN]])))</f>
        <v>Unsigned 16 bit Integer</v>
      </c>
      <c r="N40" s="1" t="s">
        <v>14</v>
      </c>
      <c r="O40" s="1" t="s">
        <v>18</v>
      </c>
      <c r="P40" s="1" t="s">
        <v>4</v>
      </c>
      <c r="Q40" s="1" t="s">
        <v>4</v>
      </c>
      <c r="R40" s="1" t="s">
        <v>4</v>
      </c>
    </row>
    <row r="41" spans="1:18" x14ac:dyDescent="0.25">
      <c r="A41" s="1" t="s">
        <v>4</v>
      </c>
      <c r="B41" s="1" t="s">
        <v>4</v>
      </c>
      <c r="C41" s="1" t="s">
        <v>4</v>
      </c>
      <c r="D41" s="1">
        <f>IF(Table001__Page_1_19[[#This Row],[3]] &gt;= 0, IF(Table001__Page_1_19[[#This Row],[BOOLEAN]] = "UINT32", Table001__Page_1_19[[#This Row],[3]]+1,0), "")</f>
        <v>0</v>
      </c>
      <c r="E41" s="1" t="s">
        <v>16</v>
      </c>
      <c r="F41" s="1" t="s">
        <v>63</v>
      </c>
      <c r="G41" s="1" t="str">
        <f>Table001__Page_1_19[[#This Row],[Original Name]]</f>
        <v>Battery breaker BB1 open</v>
      </c>
      <c r="H41" s="12" t="str">
        <f>IF(LEN(Table001__Page_1_19[[#This Row],[Parameter Name]]) &lt; 41, LEN(Table001__Page_1_19[[#This Row],[Parameter Name]]), "TOO LONG")</f>
        <v>TOO LONG</v>
      </c>
      <c r="I41" s="1" t="str">
        <f>_xlfn.CONCAT(Table001__Page_1_19[[#This Row],[Adjusted Name]], IF(Table001__Page_1_19[[#This Row],[Column10]] = "", Table001__Page_1_19[[#This Row],[Column10]], _xlfn.CONCAT(" ",Table001__Page_1_19[[#This Row],[Column10]])))</f>
        <v>Battery breaker BB1 open 1=Battery breaker BB1 is open</v>
      </c>
      <c r="J41" s="1"/>
      <c r="K41" s="1">
        <f>IF(Table001__Page_1_19[[#This Row],[4]]=0,0,Table001__Page_1_19[[#This Row],[4]]+40001)</f>
        <v>0</v>
      </c>
      <c r="L41" s="1" t="str">
        <f>IF(Table001__Page_1_19[[#This Row],[3]] = "", "", Table001__Page_1_19[[#This Row],[3]]+40001)</f>
        <v/>
      </c>
      <c r="M41" s="1"/>
      <c r="N41" s="1" t="s">
        <v>4</v>
      </c>
      <c r="O41" s="1" t="s">
        <v>18</v>
      </c>
      <c r="P41" s="1" t="s">
        <v>4</v>
      </c>
      <c r="Q41" s="1" t="s">
        <v>4</v>
      </c>
      <c r="R41" s="1" t="s">
        <v>64</v>
      </c>
    </row>
    <row r="42" spans="1:18" x14ac:dyDescent="0.25">
      <c r="A42" s="1" t="s">
        <v>4</v>
      </c>
      <c r="B42" s="1" t="s">
        <v>4</v>
      </c>
      <c r="C42" s="1" t="s">
        <v>4</v>
      </c>
      <c r="D42" s="1">
        <f>IF(Table001__Page_1_19[[#This Row],[3]] &gt;= 0, IF(Table001__Page_1_19[[#This Row],[BOOLEAN]] = "UINT32", Table001__Page_1_19[[#This Row],[3]]+1,0), "")</f>
        <v>0</v>
      </c>
      <c r="E42" s="1" t="s">
        <v>14</v>
      </c>
      <c r="F42" s="1" t="s">
        <v>65</v>
      </c>
      <c r="G42" s="1" t="str">
        <f>Table001__Page_1_19[[#This Row],[Original Name]]</f>
        <v>Battery breaker BB2 open</v>
      </c>
      <c r="H42" s="12" t="str">
        <f>IF(LEN(Table001__Page_1_19[[#This Row],[Parameter Name]]) &lt; 41, LEN(Table001__Page_1_19[[#This Row],[Parameter Name]]), "TOO LONG")</f>
        <v>TOO LONG</v>
      </c>
      <c r="I42" s="1" t="str">
        <f>_xlfn.CONCAT(Table001__Page_1_19[[#This Row],[Adjusted Name]], IF(Table001__Page_1_19[[#This Row],[Column10]] = "", Table001__Page_1_19[[#This Row],[Column10]], _xlfn.CONCAT(" ",Table001__Page_1_19[[#This Row],[Column10]])))</f>
        <v>Battery breaker BB2 open 1=Battery breaker BB2 is open</v>
      </c>
      <c r="J42" s="1"/>
      <c r="K42" s="1">
        <f>IF(Table001__Page_1_19[[#This Row],[4]]=0,0,Table001__Page_1_19[[#This Row],[4]]+40001)</f>
        <v>0</v>
      </c>
      <c r="L42" s="1" t="str">
        <f>IF(Table001__Page_1_19[[#This Row],[3]] = "", "", Table001__Page_1_19[[#This Row],[3]]+40001)</f>
        <v/>
      </c>
      <c r="M42" s="1"/>
      <c r="N42" s="1" t="s">
        <v>4</v>
      </c>
      <c r="O42" s="1" t="s">
        <v>18</v>
      </c>
      <c r="P42" s="1" t="s">
        <v>4</v>
      </c>
      <c r="Q42" s="1" t="s">
        <v>4</v>
      </c>
      <c r="R42" s="1" t="s">
        <v>66</v>
      </c>
    </row>
    <row r="43" spans="1:18" x14ac:dyDescent="0.25">
      <c r="A43" s="1" t="s">
        <v>4</v>
      </c>
      <c r="B43" s="1" t="s">
        <v>4</v>
      </c>
      <c r="C43" s="1" t="s">
        <v>4</v>
      </c>
      <c r="D43" s="1">
        <f>IF(Table001__Page_1_19[[#This Row],[3]] &gt;= 0, IF(Table001__Page_1_19[[#This Row],[BOOLEAN]] = "UINT32", Table001__Page_1_19[[#This Row],[3]]+1,0), "")</f>
        <v>0</v>
      </c>
      <c r="E43" s="1" t="s">
        <v>22</v>
      </c>
      <c r="F43" s="1" t="s">
        <v>29</v>
      </c>
      <c r="G43" s="1" t="str">
        <f>Table001__Page_1_19[[#This Row],[Original Name]]</f>
        <v>Reserved</v>
      </c>
      <c r="H43" s="12">
        <f>IF(LEN(Table001__Page_1_19[[#This Row],[Parameter Name]]) &lt; 41, LEN(Table001__Page_1_19[[#This Row],[Parameter Name]]), "TOO LONG")</f>
        <v>8</v>
      </c>
      <c r="I43" s="1" t="str">
        <f>_xlfn.CONCAT(Table001__Page_1_19[[#This Row],[Adjusted Name]], IF(Table001__Page_1_19[[#This Row],[Column10]] = "", Table001__Page_1_19[[#This Row],[Column10]], _xlfn.CONCAT(" ",Table001__Page_1_19[[#This Row],[Column10]])))</f>
        <v>Reserved</v>
      </c>
      <c r="J43" s="1"/>
      <c r="K43" s="1">
        <f>IF(Table001__Page_1_19[[#This Row],[4]]=0,0,Table001__Page_1_19[[#This Row],[4]]+40001)</f>
        <v>0</v>
      </c>
      <c r="L43" s="1" t="str">
        <f>IF(Table001__Page_1_19[[#This Row],[3]] = "", "", Table001__Page_1_19[[#This Row],[3]]+40001)</f>
        <v/>
      </c>
      <c r="M43" s="1"/>
      <c r="N43" s="1" t="s">
        <v>4</v>
      </c>
      <c r="O43" s="1" t="s">
        <v>18</v>
      </c>
      <c r="P43" s="1" t="s">
        <v>4</v>
      </c>
      <c r="Q43" s="1" t="s">
        <v>4</v>
      </c>
      <c r="R43" s="1" t="s">
        <v>4</v>
      </c>
    </row>
    <row r="44" spans="1:18" x14ac:dyDescent="0.25">
      <c r="A44" s="1" t="s">
        <v>4</v>
      </c>
      <c r="B44" s="1" t="s">
        <v>4</v>
      </c>
      <c r="C44" s="1" t="s">
        <v>4</v>
      </c>
      <c r="D44" s="1">
        <f>IF(Table001__Page_1_19[[#This Row],[3]] &gt;= 0, IF(Table001__Page_1_19[[#This Row],[BOOLEAN]] = "UINT32", Table001__Page_1_19[[#This Row],[3]]+1,0), "")</f>
        <v>0</v>
      </c>
      <c r="E44" s="1" t="s">
        <v>25</v>
      </c>
      <c r="F44" s="1" t="s">
        <v>29</v>
      </c>
      <c r="G44" s="1" t="str">
        <f>Table001__Page_1_19[[#This Row],[Original Name]]</f>
        <v>Reserved</v>
      </c>
      <c r="H44" s="12">
        <f>IF(LEN(Table001__Page_1_19[[#This Row],[Parameter Name]]) &lt; 41, LEN(Table001__Page_1_19[[#This Row],[Parameter Name]]), "TOO LONG")</f>
        <v>8</v>
      </c>
      <c r="I44" s="1" t="str">
        <f>_xlfn.CONCAT(Table001__Page_1_19[[#This Row],[Adjusted Name]], IF(Table001__Page_1_19[[#This Row],[Column10]] = "", Table001__Page_1_19[[#This Row],[Column10]], _xlfn.CONCAT(" ",Table001__Page_1_19[[#This Row],[Column10]])))</f>
        <v>Reserved</v>
      </c>
      <c r="J44" s="1"/>
      <c r="K44" s="1">
        <f>IF(Table001__Page_1_19[[#This Row],[4]]=0,0,Table001__Page_1_19[[#This Row],[4]]+40001)</f>
        <v>0</v>
      </c>
      <c r="L44" s="1" t="str">
        <f>IF(Table001__Page_1_19[[#This Row],[3]] = "", "", Table001__Page_1_19[[#This Row],[3]]+40001)</f>
        <v/>
      </c>
      <c r="M44" s="1"/>
      <c r="N44" s="1" t="s">
        <v>4</v>
      </c>
      <c r="O44" s="1" t="s">
        <v>18</v>
      </c>
      <c r="P44" s="1" t="s">
        <v>4</v>
      </c>
      <c r="Q44" s="1" t="s">
        <v>4</v>
      </c>
      <c r="R44" s="1" t="s">
        <v>4</v>
      </c>
    </row>
    <row r="45" spans="1:18" x14ac:dyDescent="0.25">
      <c r="A45" s="1" t="s">
        <v>4</v>
      </c>
      <c r="B45" s="1" t="s">
        <v>4</v>
      </c>
      <c r="C45" s="1" t="s">
        <v>4</v>
      </c>
      <c r="D45" s="1">
        <f>IF(Table001__Page_1_19[[#This Row],[3]] &gt;= 0, IF(Table001__Page_1_19[[#This Row],[BOOLEAN]] = "UINT32", Table001__Page_1_19[[#This Row],[3]]+1,0), "")</f>
        <v>0</v>
      </c>
      <c r="E45" s="1" t="s">
        <v>28</v>
      </c>
      <c r="F45" s="1" t="s">
        <v>67</v>
      </c>
      <c r="G45" s="1" t="str">
        <f>Table001__Page_1_19[[#This Row],[Original Name]]</f>
        <v>Batteries are discharging</v>
      </c>
      <c r="H45" s="12" t="str">
        <f>IF(LEN(Table001__Page_1_19[[#This Row],[Parameter Name]]) &lt; 41, LEN(Table001__Page_1_19[[#This Row],[Parameter Name]]), "TOO LONG")</f>
        <v>TOO LONG</v>
      </c>
      <c r="I45" s="1" t="str">
        <f>_xlfn.CONCAT(Table001__Page_1_19[[#This Row],[Adjusted Name]], IF(Table001__Page_1_19[[#This Row],[Column10]] = "", Table001__Page_1_19[[#This Row],[Column10]], _xlfn.CONCAT(" ",Table001__Page_1_19[[#This Row],[Column10]])))</f>
        <v>Batteries are discharging 1=The load is drawing more power than the UPS can
draw from the input, causing the UPS to draw power
from the batteries</v>
      </c>
      <c r="J45" s="1"/>
      <c r="K45" s="1">
        <f>IF(Table001__Page_1_19[[#This Row],[4]]=0,0,Table001__Page_1_19[[#This Row],[4]]+40001)</f>
        <v>0</v>
      </c>
      <c r="L45" s="1" t="str">
        <f>IF(Table001__Page_1_19[[#This Row],[3]] = "", "", Table001__Page_1_19[[#This Row],[3]]+40001)</f>
        <v/>
      </c>
      <c r="M45" s="1"/>
      <c r="N45" s="1" t="s">
        <v>4</v>
      </c>
      <c r="O45" s="1" t="s">
        <v>18</v>
      </c>
      <c r="P45" s="1" t="s">
        <v>4</v>
      </c>
      <c r="Q45" s="1" t="s">
        <v>4</v>
      </c>
      <c r="R45" s="1" t="s">
        <v>68</v>
      </c>
    </row>
    <row r="46" spans="1:18" x14ac:dyDescent="0.25">
      <c r="A46" s="1" t="s">
        <v>4</v>
      </c>
      <c r="B46" s="1" t="s">
        <v>4</v>
      </c>
      <c r="C46" s="1" t="s">
        <v>4</v>
      </c>
      <c r="D46" s="1">
        <f>IF(Table001__Page_1_19[[#This Row],[3]] &gt;= 0, IF(Table001__Page_1_19[[#This Row],[BOOLEAN]] = "UINT32", Table001__Page_1_19[[#This Row],[3]]+1,0), "")</f>
        <v>0</v>
      </c>
      <c r="E46" s="1" t="s">
        <v>30</v>
      </c>
      <c r="F46" s="1" t="s">
        <v>69</v>
      </c>
      <c r="G46" s="1" t="str">
        <f>Table001__Page_1_19[[#This Row],[Original Name]]</f>
        <v>Charger shutdown due to high battery temperature</v>
      </c>
      <c r="H46" s="12" t="str">
        <f>IF(LEN(Table001__Page_1_19[[#This Row],[Parameter Name]]) &lt; 41, LEN(Table001__Page_1_19[[#This Row],[Parameter Name]]), "TOO LONG")</f>
        <v>TOO LONG</v>
      </c>
      <c r="I46" s="1" t="str">
        <f>_xlfn.CONCAT(Table001__Page_1_19[[#This Row],[Adjusted Name]], IF(Table001__Page_1_19[[#This Row],[Column10]] = "", Table001__Page_1_19[[#This Row],[Column10]], _xlfn.CONCAT(" ",Table001__Page_1_19[[#This Row],[Column10]])))</f>
        <v>Charger shutdown due to high battery temperature 1=The charger has been shut down due to a high
battery temperature</v>
      </c>
      <c r="J46" s="1"/>
      <c r="K46" s="1">
        <f>IF(Table001__Page_1_19[[#This Row],[4]]=0,0,Table001__Page_1_19[[#This Row],[4]]+40001)</f>
        <v>0</v>
      </c>
      <c r="L46" s="1" t="str">
        <f>IF(Table001__Page_1_19[[#This Row],[3]] = "", "", Table001__Page_1_19[[#This Row],[3]]+40001)</f>
        <v/>
      </c>
      <c r="M46" s="1"/>
      <c r="N46" s="1" t="s">
        <v>4</v>
      </c>
      <c r="O46" s="1" t="s">
        <v>18</v>
      </c>
      <c r="P46" s="1" t="s">
        <v>4</v>
      </c>
      <c r="Q46" s="1" t="s">
        <v>4</v>
      </c>
      <c r="R46" s="1" t="s">
        <v>70</v>
      </c>
    </row>
    <row r="47" spans="1:18" x14ac:dyDescent="0.25">
      <c r="A47" s="1" t="s">
        <v>4</v>
      </c>
      <c r="B47" s="1" t="s">
        <v>4</v>
      </c>
      <c r="C47" s="1" t="s">
        <v>4</v>
      </c>
      <c r="D47" s="1">
        <f>IF(Table001__Page_1_19[[#This Row],[3]] &gt;= 0, IF(Table001__Page_1_19[[#This Row],[BOOLEAN]] = "UINT32", Table001__Page_1_19[[#This Row],[3]]+1,0), "")</f>
        <v>0</v>
      </c>
      <c r="E47" s="1" t="s">
        <v>31</v>
      </c>
      <c r="F47" s="1" t="s">
        <v>20</v>
      </c>
      <c r="G47" s="1" t="str">
        <f>Table001__Page_1_19[[#This Row],[Original Name]]</f>
        <v>Battery is below minimum acceptable runtime</v>
      </c>
      <c r="H47" s="12" t="str">
        <f>IF(LEN(Table001__Page_1_19[[#This Row],[Parameter Name]]) &lt; 41, LEN(Table001__Page_1_19[[#This Row],[Parameter Name]]), "TOO LONG")</f>
        <v>TOO LONG</v>
      </c>
      <c r="I47" s="1" t="str">
        <f>_xlfn.CONCAT(Table001__Page_1_19[[#This Row],[Adjusted Name]], IF(Table001__Page_1_19[[#This Row],[Column10]] = "", Table001__Page_1_19[[#This Row],[Column10]], _xlfn.CONCAT(" ",Table001__Page_1_19[[#This Row],[Column10]])))</f>
        <v>Battery is below minimum acceptable runtime 1=The battery runtime is below configured minimum
acceptable value</v>
      </c>
      <c r="J47" s="1"/>
      <c r="K47" s="1">
        <f>IF(Table001__Page_1_19[[#This Row],[4]]=0,0,Table001__Page_1_19[[#This Row],[4]]+40001)</f>
        <v>0</v>
      </c>
      <c r="L47" s="1" t="str">
        <f>IF(Table001__Page_1_19[[#This Row],[3]] = "", "", Table001__Page_1_19[[#This Row],[3]]+40001)</f>
        <v/>
      </c>
      <c r="M47" s="1"/>
      <c r="N47" s="1" t="s">
        <v>4</v>
      </c>
      <c r="O47" s="1" t="s">
        <v>18</v>
      </c>
      <c r="P47" s="1" t="s">
        <v>4</v>
      </c>
      <c r="Q47" s="1" t="s">
        <v>4</v>
      </c>
      <c r="R47" s="1" t="s">
        <v>71</v>
      </c>
    </row>
    <row r="48" spans="1:18" x14ac:dyDescent="0.25">
      <c r="A48" s="1" t="s">
        <v>4</v>
      </c>
      <c r="B48" s="1" t="s">
        <v>4</v>
      </c>
      <c r="C48" s="1" t="s">
        <v>4</v>
      </c>
      <c r="D48" s="1">
        <f>IF(Table001__Page_1_19[[#This Row],[3]] &gt;= 0, IF(Table001__Page_1_19[[#This Row],[BOOLEAN]] = "UINT32", Table001__Page_1_19[[#This Row],[3]]+1,0), "")</f>
        <v>0</v>
      </c>
      <c r="E48" s="1" t="s">
        <v>32</v>
      </c>
      <c r="F48" s="1" t="s">
        <v>72</v>
      </c>
      <c r="G48" s="1" t="str">
        <f>Table001__Page_1_19[[#This Row],[Original Name]]</f>
        <v>Battery voltage does not match battery
configuration</v>
      </c>
      <c r="H48" s="12" t="str">
        <f>IF(LEN(Table001__Page_1_19[[#This Row],[Parameter Name]]) &lt; 41, LEN(Table001__Page_1_19[[#This Row],[Parameter Name]]), "TOO LONG")</f>
        <v>TOO LONG</v>
      </c>
      <c r="I48" s="1" t="str">
        <f>_xlfn.CONCAT(Table001__Page_1_19[[#This Row],[Adjusted Name]], IF(Table001__Page_1_19[[#This Row],[Column10]] = "", Table001__Page_1_19[[#This Row],[Column10]], _xlfn.CONCAT(" ",Table001__Page_1_19[[#This Row],[Column10]])))</f>
        <v>Battery voltage does not match battery
configuration 1=Battery voltage does not match the battery
configuration settings</v>
      </c>
      <c r="J48" s="1"/>
      <c r="K48" s="1">
        <f>IF(Table001__Page_1_19[[#This Row],[4]]=0,0,Table001__Page_1_19[[#This Row],[4]]+40001)</f>
        <v>0</v>
      </c>
      <c r="L48" s="1" t="str">
        <f>IF(Table001__Page_1_19[[#This Row],[3]] = "", "", Table001__Page_1_19[[#This Row],[3]]+40001)</f>
        <v/>
      </c>
      <c r="M48" s="1"/>
      <c r="N48" s="1" t="s">
        <v>4</v>
      </c>
      <c r="O48" s="1" t="s">
        <v>18</v>
      </c>
      <c r="P48" s="1" t="s">
        <v>4</v>
      </c>
      <c r="Q48" s="1" t="s">
        <v>4</v>
      </c>
      <c r="R48" s="1" t="s">
        <v>73</v>
      </c>
    </row>
    <row r="49" spans="1:18" x14ac:dyDescent="0.25">
      <c r="A49" s="1" t="s">
        <v>4</v>
      </c>
      <c r="B49" s="1" t="s">
        <v>4</v>
      </c>
      <c r="C49" s="1" t="s">
        <v>4</v>
      </c>
      <c r="D49" s="1">
        <f>IF(Table001__Page_1_19[[#This Row],[3]] &gt;= 0, IF(Table001__Page_1_19[[#This Row],[BOOLEAN]] = "UINT32", Table001__Page_1_19[[#This Row],[3]]+1,0), "")</f>
        <v>0</v>
      </c>
      <c r="E49" s="1" t="s">
        <v>33</v>
      </c>
      <c r="F49" s="1" t="s">
        <v>74</v>
      </c>
      <c r="G49" s="1" t="str">
        <f>Table001__Page_1_19[[#This Row],[Original Name]]</f>
        <v>Battery condition is weak</v>
      </c>
      <c r="H49" s="12" t="str">
        <f>IF(LEN(Table001__Page_1_19[[#This Row],[Parameter Name]]) &lt; 41, LEN(Table001__Page_1_19[[#This Row],[Parameter Name]]), "TOO LONG")</f>
        <v>TOO LONG</v>
      </c>
      <c r="I49" s="1" t="str">
        <f>_xlfn.CONCAT(Table001__Page_1_19[[#This Row],[Adjusted Name]], IF(Table001__Page_1_19[[#This Row],[Column10]] = "", Table001__Page_1_19[[#This Row],[Column10]], _xlfn.CONCAT(" ",Table001__Page_1_19[[#This Row],[Column10]])))</f>
        <v>Battery condition is weak 1=Battery capacity is between 50% and 75%</v>
      </c>
      <c r="J49" s="1"/>
      <c r="K49" s="1">
        <f>IF(Table001__Page_1_19[[#This Row],[4]]=0,0,Table001__Page_1_19[[#This Row],[4]]+40001)</f>
        <v>0</v>
      </c>
      <c r="L49" s="1" t="str">
        <f>IF(Table001__Page_1_19[[#This Row],[3]] = "", "", Table001__Page_1_19[[#This Row],[3]]+40001)</f>
        <v/>
      </c>
      <c r="M49" s="1"/>
      <c r="N49" s="1" t="s">
        <v>4</v>
      </c>
      <c r="O49" s="1" t="s">
        <v>18</v>
      </c>
      <c r="P49" s="1" t="s">
        <v>4</v>
      </c>
      <c r="Q49" s="1" t="s">
        <v>4</v>
      </c>
      <c r="R49" s="1" t="s">
        <v>75</v>
      </c>
    </row>
    <row r="50" spans="1:18" x14ac:dyDescent="0.25">
      <c r="A50" s="1" t="s">
        <v>4</v>
      </c>
      <c r="B50" s="1" t="s">
        <v>4</v>
      </c>
      <c r="C50" s="1" t="s">
        <v>4</v>
      </c>
      <c r="D50" s="1">
        <f>IF(Table001__Page_1_19[[#This Row],[3]] &gt;= 0, IF(Table001__Page_1_19[[#This Row],[BOOLEAN]] = "UINT32", Table001__Page_1_19[[#This Row],[3]]+1,0), "")</f>
        <v>0</v>
      </c>
      <c r="E50" s="1" t="s">
        <v>34</v>
      </c>
      <c r="F50" s="1" t="s">
        <v>76</v>
      </c>
      <c r="G50" s="1" t="str">
        <f>Table001__Page_1_19[[#This Row],[Original Name]]</f>
        <v>Battery condition is poor</v>
      </c>
      <c r="H50" s="12" t="str">
        <f>IF(LEN(Table001__Page_1_19[[#This Row],[Parameter Name]]) &lt; 41, LEN(Table001__Page_1_19[[#This Row],[Parameter Name]]), "TOO LONG")</f>
        <v>TOO LONG</v>
      </c>
      <c r="I50" s="1" t="str">
        <f>_xlfn.CONCAT(Table001__Page_1_19[[#This Row],[Adjusted Name]], IF(Table001__Page_1_19[[#This Row],[Column10]] = "", Table001__Page_1_19[[#This Row],[Column10]], _xlfn.CONCAT(" ",Table001__Page_1_19[[#This Row],[Column10]])))</f>
        <v>Battery condition is poor 1=Battery capacity is lower than 50%</v>
      </c>
      <c r="J50" s="1"/>
      <c r="K50" s="1">
        <f>IF(Table001__Page_1_19[[#This Row],[4]]=0,0,Table001__Page_1_19[[#This Row],[4]]+40001)</f>
        <v>0</v>
      </c>
      <c r="L50" s="1" t="str">
        <f>IF(Table001__Page_1_19[[#This Row],[3]] = "", "", Table001__Page_1_19[[#This Row],[3]]+40001)</f>
        <v/>
      </c>
      <c r="M50" s="1"/>
      <c r="N50" s="1" t="s">
        <v>4</v>
      </c>
      <c r="O50" s="1" t="s">
        <v>18</v>
      </c>
      <c r="P50" s="1" t="s">
        <v>4</v>
      </c>
      <c r="Q50" s="1" t="s">
        <v>4</v>
      </c>
      <c r="R50" s="1" t="s">
        <v>77</v>
      </c>
    </row>
    <row r="51" spans="1:18" x14ac:dyDescent="0.25">
      <c r="A51" s="1" t="s">
        <v>4</v>
      </c>
      <c r="B51" s="1" t="s">
        <v>4</v>
      </c>
      <c r="C51" s="1" t="s">
        <v>4</v>
      </c>
      <c r="D51" s="1">
        <f>IF(Table001__Page_1_19[[#This Row],[3]] &gt;= 0, IF(Table001__Page_1_19[[#This Row],[BOOLEAN]] = "UINT32", Table001__Page_1_19[[#This Row],[3]]+1,0), "")</f>
        <v>0</v>
      </c>
      <c r="E51" s="1" t="s">
        <v>37</v>
      </c>
      <c r="F51" s="1" t="s">
        <v>78</v>
      </c>
      <c r="G51" s="1" t="str">
        <f>Table001__Page_1_19[[#This Row],[Original Name]]</f>
        <v>High battery temperature level</v>
      </c>
      <c r="H51" s="12" t="str">
        <f>IF(LEN(Table001__Page_1_19[[#This Row],[Parameter Name]]) &lt; 41, LEN(Table001__Page_1_19[[#This Row],[Parameter Name]]), "TOO LONG")</f>
        <v>TOO LONG</v>
      </c>
      <c r="I51" s="1" t="str">
        <f>_xlfn.CONCAT(Table001__Page_1_19[[#This Row],[Adjusted Name]], IF(Table001__Page_1_19[[#This Row],[Column10]] = "", Table001__Page_1_19[[#This Row],[Column10]], _xlfn.CONCAT(" ",Table001__Page_1_19[[#This Row],[Column10]])))</f>
        <v>High battery temperature level 1=The battery temperature is above the alarm setting</v>
      </c>
      <c r="J51" s="1"/>
      <c r="K51" s="1">
        <f>IF(Table001__Page_1_19[[#This Row],[4]]=0,0,Table001__Page_1_19[[#This Row],[4]]+40001)</f>
        <v>0</v>
      </c>
      <c r="L51" s="1" t="str">
        <f>IF(Table001__Page_1_19[[#This Row],[3]] = "", "", Table001__Page_1_19[[#This Row],[3]]+40001)</f>
        <v/>
      </c>
      <c r="M51" s="1"/>
      <c r="N51" s="1" t="s">
        <v>4</v>
      </c>
      <c r="O51" s="1" t="s">
        <v>18</v>
      </c>
      <c r="P51" s="1" t="s">
        <v>4</v>
      </c>
      <c r="Q51" s="1" t="s">
        <v>4</v>
      </c>
      <c r="R51" s="1" t="s">
        <v>79</v>
      </c>
    </row>
    <row r="52" spans="1:18" x14ac:dyDescent="0.25">
      <c r="A52" s="1" t="s">
        <v>4</v>
      </c>
      <c r="B52" s="1" t="s">
        <v>4</v>
      </c>
      <c r="C52" s="1" t="s">
        <v>4</v>
      </c>
      <c r="D52" s="1">
        <f>IF(Table001__Page_1_19[[#This Row],[3]] &gt;= 0, IF(Table001__Page_1_19[[#This Row],[BOOLEAN]] = "UINT32", Table001__Page_1_19[[#This Row],[3]]+1,0), "")</f>
        <v>0</v>
      </c>
      <c r="E52" s="1" t="s">
        <v>38</v>
      </c>
      <c r="F52" s="1" t="s">
        <v>80</v>
      </c>
      <c r="G52" s="1" t="str">
        <f>Table001__Page_1_19[[#This Row],[Original Name]]</f>
        <v>Low battery temperature level</v>
      </c>
      <c r="H52" s="12" t="str">
        <f>IF(LEN(Table001__Page_1_19[[#This Row],[Parameter Name]]) &lt; 41, LEN(Table001__Page_1_19[[#This Row],[Parameter Name]]), "TOO LONG")</f>
        <v>TOO LONG</v>
      </c>
      <c r="I52" s="1" t="str">
        <f>_xlfn.CONCAT(Table001__Page_1_19[[#This Row],[Adjusted Name]], IF(Table001__Page_1_19[[#This Row],[Column10]] = "", Table001__Page_1_19[[#This Row],[Column10]], _xlfn.CONCAT(" ",Table001__Page_1_19[[#This Row],[Column10]])))</f>
        <v>Low battery temperature level 1=The battery temperature is below the alarm setting</v>
      </c>
      <c r="J52" s="1"/>
      <c r="K52" s="1">
        <f>IF(Table001__Page_1_19[[#This Row],[4]]=0,0,Table001__Page_1_19[[#This Row],[4]]+40001)</f>
        <v>0</v>
      </c>
      <c r="L52" s="1" t="str">
        <f>IF(Table001__Page_1_19[[#This Row],[3]] = "", "", Table001__Page_1_19[[#This Row],[3]]+40001)</f>
        <v/>
      </c>
      <c r="M52" s="1"/>
      <c r="N52" s="1" t="s">
        <v>4</v>
      </c>
      <c r="O52" s="1" t="s">
        <v>18</v>
      </c>
      <c r="P52" s="1" t="s">
        <v>4</v>
      </c>
      <c r="Q52" s="1" t="s">
        <v>4</v>
      </c>
      <c r="R52" s="1" t="s">
        <v>81</v>
      </c>
    </row>
    <row r="53" spans="1:18" x14ac:dyDescent="0.25">
      <c r="A53" s="1" t="s">
        <v>4</v>
      </c>
      <c r="B53" s="1" t="s">
        <v>4</v>
      </c>
      <c r="C53" s="1" t="s">
        <v>4</v>
      </c>
      <c r="D53" s="1">
        <f>IF(Table001__Page_1_19[[#This Row],[3]] &gt;= 0, IF(Table001__Page_1_19[[#This Row],[BOOLEAN]] = "UINT32", Table001__Page_1_19[[#This Row],[3]]+1,0), "")</f>
        <v>0</v>
      </c>
      <c r="E53" s="1" t="s">
        <v>39</v>
      </c>
      <c r="F53" s="1" t="s">
        <v>82</v>
      </c>
      <c r="G53" s="1" t="str">
        <f>Table001__Page_1_19[[#This Row],[Original Name]]</f>
        <v>Battery capacity is below minimum acceptable
level</v>
      </c>
      <c r="H53" s="12" t="str">
        <f>IF(LEN(Table001__Page_1_19[[#This Row],[Parameter Name]]) &lt; 41, LEN(Table001__Page_1_19[[#This Row],[Parameter Name]]), "TOO LONG")</f>
        <v>TOO LONG</v>
      </c>
      <c r="I53" s="1" t="str">
        <f>_xlfn.CONCAT(Table001__Page_1_19[[#This Row],[Adjusted Name]], IF(Table001__Page_1_19[[#This Row],[Column10]] = "", Table001__Page_1_19[[#This Row],[Column10]], _xlfn.CONCAT(" ",Table001__Page_1_19[[#This Row],[Column10]])))</f>
        <v>Battery capacity is below minimum acceptable
level 1=The battery capacity is below the minimum
acceptable value according to UPS power rating. Risk
of battery damage</v>
      </c>
      <c r="J53" s="1"/>
      <c r="K53" s="1">
        <f>IF(Table001__Page_1_19[[#This Row],[4]]=0,0,Table001__Page_1_19[[#This Row],[4]]+40001)</f>
        <v>0</v>
      </c>
      <c r="L53" s="1" t="str">
        <f>IF(Table001__Page_1_19[[#This Row],[3]] = "", "", Table001__Page_1_19[[#This Row],[3]]+40001)</f>
        <v/>
      </c>
      <c r="M53" s="1"/>
      <c r="N53" s="1" t="s">
        <v>4</v>
      </c>
      <c r="O53" s="1" t="s">
        <v>18</v>
      </c>
      <c r="P53" s="1" t="s">
        <v>4</v>
      </c>
      <c r="Q53" s="1" t="s">
        <v>4</v>
      </c>
      <c r="R53" s="1" t="s">
        <v>83</v>
      </c>
    </row>
    <row r="54" spans="1:18" x14ac:dyDescent="0.25">
      <c r="A54" s="1" t="s">
        <v>4</v>
      </c>
      <c r="B54" s="1" t="s">
        <v>4</v>
      </c>
      <c r="C54" s="1" t="s">
        <v>4</v>
      </c>
      <c r="D54" s="1">
        <f>IF(Table001__Page_1_19[[#This Row],[3]] &gt;= 0, IF(Table001__Page_1_19[[#This Row],[BOOLEAN]] = "UINT32", Table001__Page_1_19[[#This Row],[3]]+1,0), "")</f>
        <v>0</v>
      </c>
      <c r="E54" s="1" t="s">
        <v>40</v>
      </c>
      <c r="F54" s="1" t="s">
        <v>84</v>
      </c>
      <c r="G54" s="1" t="str">
        <f>Table001__Page_1_19[[#This Row],[Original Name]]</f>
        <v>Battery charge power is reduced</v>
      </c>
      <c r="H54" s="12" t="str">
        <f>IF(LEN(Table001__Page_1_19[[#This Row],[Parameter Name]]) &lt; 41, LEN(Table001__Page_1_19[[#This Row],[Parameter Name]]), "TOO LONG")</f>
        <v>TOO LONG</v>
      </c>
      <c r="I54" s="1" t="str">
        <f>_xlfn.CONCAT(Table001__Page_1_19[[#This Row],[Adjusted Name]], IF(Table001__Page_1_19[[#This Row],[Column10]] = "", Table001__Page_1_19[[#This Row],[Column10]], _xlfn.CONCAT(" ",Table001__Page_1_19[[#This Row],[Column10]])))</f>
        <v>Battery charge power is reduced 1=The battery charge power has been reduced</v>
      </c>
      <c r="J54" s="1"/>
      <c r="K54" s="1">
        <f>IF(Table001__Page_1_19[[#This Row],[4]]=0,0,Table001__Page_1_19[[#This Row],[4]]+40001)</f>
        <v>0</v>
      </c>
      <c r="L54" s="1" t="str">
        <f>IF(Table001__Page_1_19[[#This Row],[3]] = "", "", Table001__Page_1_19[[#This Row],[3]]+40001)</f>
        <v/>
      </c>
      <c r="M54" s="1"/>
      <c r="N54" s="1" t="s">
        <v>4</v>
      </c>
      <c r="O54" s="1" t="s">
        <v>18</v>
      </c>
      <c r="P54" s="1" t="s">
        <v>4</v>
      </c>
      <c r="Q54" s="1" t="s">
        <v>4</v>
      </c>
      <c r="R54" s="1" t="s">
        <v>85</v>
      </c>
    </row>
    <row r="55" spans="1:18" x14ac:dyDescent="0.25">
      <c r="A55" s="1" t="s">
        <v>4</v>
      </c>
      <c r="B55" s="1" t="s">
        <v>4</v>
      </c>
      <c r="C55" s="1" t="s">
        <v>4</v>
      </c>
      <c r="D55" s="1">
        <f>IF(Table001__Page_1_19[[#This Row],[3]] &gt;= 0, IF(Table001__Page_1_19[[#This Row],[BOOLEAN]] = "UINT32", Table001__Page_1_19[[#This Row],[3]]+1,0), "")</f>
        <v>0</v>
      </c>
      <c r="E55" s="1" t="s">
        <v>43</v>
      </c>
      <c r="F55" s="1" t="s">
        <v>86</v>
      </c>
      <c r="G55" s="1" t="str">
        <f>Table001__Page_1_19[[#This Row],[Original Name]]</f>
        <v>Battery is not working correctly</v>
      </c>
      <c r="H55" s="12" t="str">
        <f>IF(LEN(Table001__Page_1_19[[#This Row],[Parameter Name]]) &lt; 41, LEN(Table001__Page_1_19[[#This Row],[Parameter Name]]), "TOO LONG")</f>
        <v>TOO LONG</v>
      </c>
      <c r="I55" s="1" t="str">
        <f>_xlfn.CONCAT(Table001__Page_1_19[[#This Row],[Adjusted Name]], IF(Table001__Page_1_19[[#This Row],[Column10]] = "", Table001__Page_1_19[[#This Row],[Column10]], _xlfn.CONCAT(" ",Table001__Page_1_19[[#This Row],[Column10]])))</f>
        <v>Battery is not working correctly 1=A battery is not working correctly</v>
      </c>
      <c r="J55" s="1"/>
      <c r="K55" s="1">
        <f>IF(Table001__Page_1_19[[#This Row],[4]]=0,0,Table001__Page_1_19[[#This Row],[4]]+40001)</f>
        <v>0</v>
      </c>
      <c r="L55" s="1" t="str">
        <f>IF(Table001__Page_1_19[[#This Row],[3]] = "", "", Table001__Page_1_19[[#This Row],[3]]+40001)</f>
        <v/>
      </c>
      <c r="M55" s="1"/>
      <c r="N55" s="1" t="s">
        <v>4</v>
      </c>
      <c r="O55" s="1" t="s">
        <v>18</v>
      </c>
      <c r="P55" s="1" t="s">
        <v>4</v>
      </c>
      <c r="Q55" s="1" t="s">
        <v>4</v>
      </c>
      <c r="R55" s="1" t="s">
        <v>87</v>
      </c>
    </row>
    <row r="56" spans="1:18" x14ac:dyDescent="0.25">
      <c r="A56" s="1" t="s">
        <v>4</v>
      </c>
      <c r="B56" s="1" t="s">
        <v>4</v>
      </c>
      <c r="C56" s="1" t="s">
        <v>4</v>
      </c>
      <c r="D56" s="1">
        <f>IF(Table001__Page_1_19[[#This Row],[3]] &gt;= 0, IF(Table001__Page_1_19[[#This Row],[BOOLEAN]] = "UINT32", Table001__Page_1_19[[#This Row],[3]]+1,0), "")</f>
        <v>0</v>
      </c>
      <c r="E56" s="1" t="s">
        <v>46</v>
      </c>
      <c r="F56" s="1" t="s">
        <v>88</v>
      </c>
      <c r="G56" s="1" t="str">
        <f>Table001__Page_1_19[[#This Row],[Original Name]]</f>
        <v>Battery float charge current exceeds expected
value</v>
      </c>
      <c r="H56" s="12" t="str">
        <f>IF(LEN(Table001__Page_1_19[[#This Row],[Parameter Name]]) &lt; 41, LEN(Table001__Page_1_19[[#This Row],[Parameter Name]]), "TOO LONG")</f>
        <v>TOO LONG</v>
      </c>
      <c r="I56" s="1" t="str">
        <f>_xlfn.CONCAT(Table001__Page_1_19[[#This Row],[Adjusted Name]], IF(Table001__Page_1_19[[#This Row],[Column10]] = "", Table001__Page_1_19[[#This Row],[Column10]], _xlfn.CONCAT(" ",Table001__Page_1_19[[#This Row],[Column10]])))</f>
        <v>Battery float charge current exceeds expected
value 1=The battery float charge current exceeds the
expected value and has been limited to avoid thermal
runaway</v>
      </c>
      <c r="J56" s="1"/>
      <c r="K56" s="1">
        <f>IF(Table001__Page_1_19[[#This Row],[4]]=0,0,Table001__Page_1_19[[#This Row],[4]]+40001)</f>
        <v>0</v>
      </c>
      <c r="L56" s="1" t="str">
        <f>IF(Table001__Page_1_19[[#This Row],[3]] = "", "", Table001__Page_1_19[[#This Row],[3]]+40001)</f>
        <v/>
      </c>
      <c r="M56" s="1"/>
      <c r="N56" s="1" t="s">
        <v>4</v>
      </c>
      <c r="O56" s="1" t="s">
        <v>18</v>
      </c>
      <c r="P56" s="1" t="s">
        <v>4</v>
      </c>
      <c r="Q56" s="1" t="s">
        <v>4</v>
      </c>
      <c r="R56" s="1" t="s">
        <v>89</v>
      </c>
    </row>
    <row r="57" spans="1:18" x14ac:dyDescent="0.25">
      <c r="A57" s="1" t="s">
        <v>90</v>
      </c>
      <c r="B57" s="1" t="s">
        <v>91</v>
      </c>
      <c r="C57" s="1" t="s">
        <v>28</v>
      </c>
      <c r="D57" s="1">
        <f>IF(Table001__Page_1_19[[#This Row],[3]] &gt;= 0, IF(Table001__Page_1_19[[#This Row],[BOOLEAN]] = "UINT32", Table001__Page_1_19[[#This Row],[3]]+1,0), "")</f>
        <v>0</v>
      </c>
      <c r="E57" s="1" t="s">
        <v>4</v>
      </c>
      <c r="F57" s="1" t="s">
        <v>62</v>
      </c>
      <c r="G57" s="1" t="s">
        <v>1486</v>
      </c>
      <c r="H57" s="4">
        <f>IF(LEN(Table001__Page_1_19[[#This Row],[Parameter Name]]) &lt; 41, LEN(Table001__Page_1_19[[#This Row],[Parameter Name]]), "TOO LONG")</f>
        <v>16</v>
      </c>
      <c r="I57" s="7" t="str">
        <f>_xlfn.CONCAT(Table001__Page_1_19[[#This Row],[Adjusted Name]], IF(Table001__Page_1_19[[#This Row],[Column10]] = "", Table001__Page_1_19[[#This Row],[Column10]], _xlfn.CONCAT(" ",Table001__Page_1_19[[#This Row],[Column10]])))</f>
        <v>Energy Storage 2</v>
      </c>
      <c r="J57" s="7" t="s">
        <v>1533</v>
      </c>
      <c r="K57" s="7">
        <f>IF(Table001__Page_1_19[[#This Row],[4]]=0,0,Table001__Page_1_19[[#This Row],[4]]+40001)</f>
        <v>0</v>
      </c>
      <c r="L57" s="7">
        <f>IF(Table001__Page_1_19[[#This Row],[3]] = "", "", Table001__Page_1_19[[#This Row],[3]]+40001)</f>
        <v>40005</v>
      </c>
      <c r="M57" s="4" t="str">
        <f>IF(Table001__Page_1_19[[#This Row],[BOOLEAN]]="UINT32","Unsigned 32 bit Integer", IF(Table001__Page_1_19[[#This Row],[BOOLEAN]]="UINT16","Unsigned 16 bit Integer",IF(Table001__Page_1_19[[#This Row],[BOOLEAN]]="BOOLEAN","Unsigned 16 bit Integer",Table001__Page_1_19[[#This Row],[BOOLEAN]])))</f>
        <v>Unsigned 16 bit Integer</v>
      </c>
      <c r="N57" s="1" t="s">
        <v>14</v>
      </c>
      <c r="O57" s="1" t="s">
        <v>18</v>
      </c>
      <c r="P57" s="1" t="s">
        <v>4</v>
      </c>
      <c r="Q57" s="1" t="s">
        <v>4</v>
      </c>
      <c r="R57" s="1" t="s">
        <v>4</v>
      </c>
    </row>
    <row r="58" spans="1:18" x14ac:dyDescent="0.25">
      <c r="A58" s="1" t="s">
        <v>4</v>
      </c>
      <c r="B58" s="1" t="s">
        <v>4</v>
      </c>
      <c r="C58" s="1" t="s">
        <v>4</v>
      </c>
      <c r="D58" s="1">
        <f>IF(Table001__Page_1_19[[#This Row],[3]] &gt;= 0, IF(Table001__Page_1_19[[#This Row],[BOOLEAN]] = "UINT32", Table001__Page_1_19[[#This Row],[3]]+1,0), "")</f>
        <v>0</v>
      </c>
      <c r="E58" s="1" t="s">
        <v>16</v>
      </c>
      <c r="F58" s="1" t="s">
        <v>92</v>
      </c>
      <c r="G58" s="1" t="str">
        <f>Table001__Page_1_19[[#This Row],[Original Name]]</f>
        <v>High battery temperature shutdown</v>
      </c>
      <c r="H58" s="12" t="str">
        <f>IF(LEN(Table001__Page_1_19[[#This Row],[Parameter Name]]) &lt; 41, LEN(Table001__Page_1_19[[#This Row],[Parameter Name]]), "TOO LONG")</f>
        <v>TOO LONG</v>
      </c>
      <c r="I58" s="1" t="str">
        <f>_xlfn.CONCAT(Table001__Page_1_19[[#This Row],[Adjusted Name]], IF(Table001__Page_1_19[[#This Row],[Column10]] = "", Table001__Page_1_19[[#This Row],[Column10]], _xlfn.CONCAT(" ",Table001__Page_1_19[[#This Row],[Column10]])))</f>
        <v>High battery temperature shutdown 1=The energy storage surveillance has detected a
battery temperature above shutdown limit</v>
      </c>
      <c r="J58" s="1"/>
      <c r="K58" s="1">
        <f>IF(Table001__Page_1_19[[#This Row],[4]]=0,0,Table001__Page_1_19[[#This Row],[4]]+40001)</f>
        <v>0</v>
      </c>
      <c r="L58" s="1" t="str">
        <f>IF(Table001__Page_1_19[[#This Row],[3]] = "", "", Table001__Page_1_19[[#This Row],[3]]+40001)</f>
        <v/>
      </c>
      <c r="M58" s="1"/>
      <c r="N58" s="1" t="s">
        <v>4</v>
      </c>
      <c r="O58" s="1" t="s">
        <v>18</v>
      </c>
      <c r="P58" s="1" t="s">
        <v>4</v>
      </c>
      <c r="Q58" s="1" t="s">
        <v>4</v>
      </c>
      <c r="R58" s="1" t="s">
        <v>93</v>
      </c>
    </row>
    <row r="59" spans="1:18" x14ac:dyDescent="0.25">
      <c r="A59" s="1" t="s">
        <v>4</v>
      </c>
      <c r="B59" s="1" t="s">
        <v>4</v>
      </c>
      <c r="C59" s="1" t="s">
        <v>4</v>
      </c>
      <c r="D59" s="1">
        <f>IF(Table001__Page_1_19[[#This Row],[3]] &gt;= 0, IF(Table001__Page_1_19[[#This Row],[BOOLEAN]] = "UINT32", Table001__Page_1_19[[#This Row],[3]]+1,0), "")</f>
        <v>0</v>
      </c>
      <c r="E59" s="1" t="s">
        <v>14</v>
      </c>
      <c r="F59" s="1" t="s">
        <v>94</v>
      </c>
      <c r="G59" s="1" t="str">
        <f>Table001__Page_1_19[[#This Row],[Original Name]]</f>
        <v>Battery configuration is incorrect</v>
      </c>
      <c r="H59" s="12" t="str">
        <f>IF(LEN(Table001__Page_1_19[[#This Row],[Parameter Name]]) &lt; 41, LEN(Table001__Page_1_19[[#This Row],[Parameter Name]]), "TOO LONG")</f>
        <v>TOO LONG</v>
      </c>
      <c r="I59" s="1" t="str">
        <f>_xlfn.CONCAT(Table001__Page_1_19[[#This Row],[Adjusted Name]], IF(Table001__Page_1_19[[#This Row],[Column10]] = "", Table001__Page_1_19[[#This Row],[Column10]], _xlfn.CONCAT(" ",Table001__Page_1_19[[#This Row],[Column10]])))</f>
        <v>Battery configuration is incorrect 1=The configuration of the settings for number of
batteries in series, number of cells in battery and
nominal cell voltage does not match the battery voltage
range of the UPS</v>
      </c>
      <c r="J59" s="1"/>
      <c r="K59" s="1">
        <f>IF(Table001__Page_1_19[[#This Row],[4]]=0,0,Table001__Page_1_19[[#This Row],[4]]+40001)</f>
        <v>0</v>
      </c>
      <c r="L59" s="1" t="str">
        <f>IF(Table001__Page_1_19[[#This Row],[3]] = "", "", Table001__Page_1_19[[#This Row],[3]]+40001)</f>
        <v/>
      </c>
      <c r="M59" s="1"/>
      <c r="N59" s="1" t="s">
        <v>4</v>
      </c>
      <c r="O59" s="1" t="s">
        <v>18</v>
      </c>
      <c r="P59" s="1" t="s">
        <v>4</v>
      </c>
      <c r="Q59" s="1" t="s">
        <v>4</v>
      </c>
      <c r="R59" s="1" t="s">
        <v>95</v>
      </c>
    </row>
    <row r="60" spans="1:18" x14ac:dyDescent="0.25">
      <c r="A60" s="1" t="s">
        <v>4</v>
      </c>
      <c r="B60" s="1" t="s">
        <v>4</v>
      </c>
      <c r="C60" s="1" t="s">
        <v>4</v>
      </c>
      <c r="D60" s="1">
        <f>IF(Table001__Page_1_19[[#This Row],[3]] &gt;= 0, IF(Table001__Page_1_19[[#This Row],[BOOLEAN]] = "UINT32", Table001__Page_1_19[[#This Row],[3]]+1,0), "")</f>
        <v>0</v>
      </c>
      <c r="E60" s="1" t="s">
        <v>22</v>
      </c>
      <c r="F60" s="1" t="s">
        <v>96</v>
      </c>
      <c r="G60" s="1" t="str">
        <f>Table001__Page_1_19[[#This Row],[Original Name]]</f>
        <v>Mixed battery brands on string level detected</v>
      </c>
      <c r="H60" s="12" t="str">
        <f>IF(LEN(Table001__Page_1_19[[#This Row],[Parameter Name]]) &lt; 41, LEN(Table001__Page_1_19[[#This Row],[Parameter Name]]), "TOO LONG")</f>
        <v>TOO LONG</v>
      </c>
      <c r="I60" s="1" t="str">
        <f>_xlfn.CONCAT(Table001__Page_1_19[[#This Row],[Adjusted Name]], IF(Table001__Page_1_19[[#This Row],[Column10]] = "", Table001__Page_1_19[[#This Row],[Column10]], _xlfn.CONCAT(" ",Table001__Page_1_19[[#This Row],[Column10]])))</f>
        <v>Mixed battery brands on string level detected 1=The battery modules in the string are not of the same
brand</v>
      </c>
      <c r="J60" s="1"/>
      <c r="K60" s="1">
        <f>IF(Table001__Page_1_19[[#This Row],[4]]=0,0,Table001__Page_1_19[[#This Row],[4]]+40001)</f>
        <v>0</v>
      </c>
      <c r="L60" s="1" t="str">
        <f>IF(Table001__Page_1_19[[#This Row],[3]] = "", "", Table001__Page_1_19[[#This Row],[3]]+40001)</f>
        <v/>
      </c>
      <c r="M60" s="1"/>
      <c r="N60" s="1" t="s">
        <v>4</v>
      </c>
      <c r="O60" s="1" t="s">
        <v>18</v>
      </c>
      <c r="P60" s="1" t="s">
        <v>4</v>
      </c>
      <c r="Q60" s="1" t="s">
        <v>4</v>
      </c>
      <c r="R60" s="1" t="s">
        <v>97</v>
      </c>
    </row>
    <row r="61" spans="1:18" x14ac:dyDescent="0.25">
      <c r="A61" s="1" t="s">
        <v>4</v>
      </c>
      <c r="B61" s="1" t="s">
        <v>4</v>
      </c>
      <c r="C61" s="1" t="s">
        <v>4</v>
      </c>
      <c r="D61" s="1">
        <f>IF(Table001__Page_1_19[[#This Row],[3]] &gt;= 0, IF(Table001__Page_1_19[[#This Row],[BOOLEAN]] = "UINT32", Table001__Page_1_19[[#This Row],[3]]+1,0), "")</f>
        <v>0</v>
      </c>
      <c r="E61" s="1" t="s">
        <v>25</v>
      </c>
      <c r="F61" s="1" t="s">
        <v>29</v>
      </c>
      <c r="G61" s="1" t="str">
        <f>Table001__Page_1_19[[#This Row],[Original Name]]</f>
        <v>Reserved</v>
      </c>
      <c r="H61" s="12">
        <f>IF(LEN(Table001__Page_1_19[[#This Row],[Parameter Name]]) &lt; 41, LEN(Table001__Page_1_19[[#This Row],[Parameter Name]]), "TOO LONG")</f>
        <v>8</v>
      </c>
      <c r="I61" s="1" t="str">
        <f>_xlfn.CONCAT(Table001__Page_1_19[[#This Row],[Adjusted Name]], IF(Table001__Page_1_19[[#This Row],[Column10]] = "", Table001__Page_1_19[[#This Row],[Column10]], _xlfn.CONCAT(" ",Table001__Page_1_19[[#This Row],[Column10]])))</f>
        <v>Reserved</v>
      </c>
      <c r="J61" s="1"/>
      <c r="K61" s="1">
        <f>IF(Table001__Page_1_19[[#This Row],[4]]=0,0,Table001__Page_1_19[[#This Row],[4]]+40001)</f>
        <v>0</v>
      </c>
      <c r="L61" s="1" t="str">
        <f>IF(Table001__Page_1_19[[#This Row],[3]] = "", "", Table001__Page_1_19[[#This Row],[3]]+40001)</f>
        <v/>
      </c>
      <c r="M61" s="1"/>
      <c r="N61" s="1" t="s">
        <v>4</v>
      </c>
      <c r="O61" s="1" t="s">
        <v>18</v>
      </c>
      <c r="P61" s="1" t="s">
        <v>4</v>
      </c>
      <c r="Q61" s="1" t="s">
        <v>4</v>
      </c>
      <c r="R61" s="1" t="s">
        <v>4</v>
      </c>
    </row>
    <row r="62" spans="1:18" x14ac:dyDescent="0.25">
      <c r="A62" s="1" t="s">
        <v>4</v>
      </c>
      <c r="B62" s="1" t="s">
        <v>4</v>
      </c>
      <c r="C62" s="1" t="s">
        <v>4</v>
      </c>
      <c r="D62" s="1">
        <f>IF(Table001__Page_1_19[[#This Row],[3]] &gt;= 0, IF(Table001__Page_1_19[[#This Row],[BOOLEAN]] = "UINT32", Table001__Page_1_19[[#This Row],[3]]+1,0), "")</f>
        <v>0</v>
      </c>
      <c r="E62" s="1" t="s">
        <v>28</v>
      </c>
      <c r="F62" s="1" t="s">
        <v>98</v>
      </c>
      <c r="G62" s="1" t="str">
        <f>Table001__Page_1_19[[#This Row],[Original Name]]</f>
        <v>Mixed battery module commercial references on
system level detected</v>
      </c>
      <c r="H62" s="12" t="str">
        <f>IF(LEN(Table001__Page_1_19[[#This Row],[Parameter Name]]) &lt; 41, LEN(Table001__Page_1_19[[#This Row],[Parameter Name]]), "TOO LONG")</f>
        <v>TOO LONG</v>
      </c>
      <c r="I62" s="1" t="str">
        <f>_xlfn.CONCAT(Table001__Page_1_19[[#This Row],[Adjusted Name]], IF(Table001__Page_1_19[[#This Row],[Column10]] = "", Table001__Page_1_19[[#This Row],[Column10]], _xlfn.CONCAT(" ",Table001__Page_1_19[[#This Row],[Column10]])))</f>
        <v>Mixed battery module commercial references on
system level detected 1=Mixed battery module commercial references on
system level detected</v>
      </c>
      <c r="J62" s="1"/>
      <c r="K62" s="1">
        <f>IF(Table001__Page_1_19[[#This Row],[4]]=0,0,Table001__Page_1_19[[#This Row],[4]]+40001)</f>
        <v>0</v>
      </c>
      <c r="L62" s="1" t="str">
        <f>IF(Table001__Page_1_19[[#This Row],[3]] = "", "", Table001__Page_1_19[[#This Row],[3]]+40001)</f>
        <v/>
      </c>
      <c r="M62" s="1"/>
      <c r="N62" s="1" t="s">
        <v>4</v>
      </c>
      <c r="O62" s="1" t="s">
        <v>18</v>
      </c>
      <c r="P62" s="1" t="s">
        <v>4</v>
      </c>
      <c r="Q62" s="1" t="s">
        <v>4</v>
      </c>
      <c r="R62" s="1" t="s">
        <v>99</v>
      </c>
    </row>
    <row r="63" spans="1:18" x14ac:dyDescent="0.25">
      <c r="A63" s="1" t="s">
        <v>4</v>
      </c>
      <c r="B63" s="1" t="s">
        <v>4</v>
      </c>
      <c r="C63" s="1" t="s">
        <v>4</v>
      </c>
      <c r="D63" s="1">
        <f>IF(Table001__Page_1_19[[#This Row],[3]] &gt;= 0, IF(Table001__Page_1_19[[#This Row],[BOOLEAN]] = "UINT32", Table001__Page_1_19[[#This Row],[3]]+1,0), "")</f>
        <v>0</v>
      </c>
      <c r="E63" s="1" t="s">
        <v>30</v>
      </c>
      <c r="F63" s="1" t="s">
        <v>100</v>
      </c>
      <c r="G63" s="1" t="str">
        <f>Table001__Page_1_19[[#This Row],[Original Name]]</f>
        <v>Modular battery breaker open</v>
      </c>
      <c r="H63" s="12" t="str">
        <f>IF(LEN(Table001__Page_1_19[[#This Row],[Parameter Name]]) &lt; 41, LEN(Table001__Page_1_19[[#This Row],[Parameter Name]]), "TOO LONG")</f>
        <v>TOO LONG</v>
      </c>
      <c r="I63" s="1" t="str">
        <f>_xlfn.CONCAT(Table001__Page_1_19[[#This Row],[Adjusted Name]], IF(Table001__Page_1_19[[#This Row],[Column10]] = "", Table001__Page_1_19[[#This Row],[Column10]], _xlfn.CONCAT(" ",Table001__Page_1_19[[#This Row],[Column10]])))</f>
        <v>Modular battery breaker open 1=Modular battery breaker is open</v>
      </c>
      <c r="J63" s="1"/>
      <c r="K63" s="1">
        <f>IF(Table001__Page_1_19[[#This Row],[4]]=0,0,Table001__Page_1_19[[#This Row],[4]]+40001)</f>
        <v>0</v>
      </c>
      <c r="L63" s="1" t="str">
        <f>IF(Table001__Page_1_19[[#This Row],[3]] = "", "", Table001__Page_1_19[[#This Row],[3]]+40001)</f>
        <v/>
      </c>
      <c r="M63" s="1"/>
      <c r="N63" s="1" t="s">
        <v>4</v>
      </c>
      <c r="O63" s="1" t="s">
        <v>18</v>
      </c>
      <c r="P63" s="1" t="s">
        <v>4</v>
      </c>
      <c r="Q63" s="1" t="s">
        <v>4</v>
      </c>
      <c r="R63" s="1" t="s">
        <v>101</v>
      </c>
    </row>
    <row r="64" spans="1:18" x14ac:dyDescent="0.25">
      <c r="A64" s="1" t="s">
        <v>4</v>
      </c>
      <c r="B64" s="1" t="s">
        <v>4</v>
      </c>
      <c r="C64" s="1" t="s">
        <v>4</v>
      </c>
      <c r="D64" s="1">
        <f>IF(Table001__Page_1_19[[#This Row],[3]] &gt;= 0, IF(Table001__Page_1_19[[#This Row],[BOOLEAN]] = "UINT32", Table001__Page_1_19[[#This Row],[3]]+1,0), "")</f>
        <v>0</v>
      </c>
      <c r="E64" s="1" t="s">
        <v>31</v>
      </c>
      <c r="F64" s="1" t="s">
        <v>102</v>
      </c>
      <c r="G64" s="1" t="str">
        <f>Table001__Page_1_19[[#This Row],[Original Name]]</f>
        <v>Incorrect battery monitor controller (BMC)
configuration detected</v>
      </c>
      <c r="H64" s="12" t="str">
        <f>IF(LEN(Table001__Page_1_19[[#This Row],[Parameter Name]]) &lt; 41, LEN(Table001__Page_1_19[[#This Row],[Parameter Name]]), "TOO LONG")</f>
        <v>TOO LONG</v>
      </c>
      <c r="I64" s="1" t="str">
        <f>_xlfn.CONCAT(Table001__Page_1_19[[#This Row],[Adjusted Name]], IF(Table001__Page_1_19[[#This Row],[Column10]] = "", Table001__Page_1_19[[#This Row],[Column10]], _xlfn.CONCAT(" ",Table001__Page_1_19[[#This Row],[Column10]])))</f>
        <v>Incorrect battery monitor controller (BMC)
configuration detected 1=Incorrect battery monitor controller (BMC)
configuration detected</v>
      </c>
      <c r="J64" s="1"/>
      <c r="K64" s="1">
        <f>IF(Table001__Page_1_19[[#This Row],[4]]=0,0,Table001__Page_1_19[[#This Row],[4]]+40001)</f>
        <v>0</v>
      </c>
      <c r="L64" s="1" t="str">
        <f>IF(Table001__Page_1_19[[#This Row],[3]] = "", "", Table001__Page_1_19[[#This Row],[3]]+40001)</f>
        <v/>
      </c>
      <c r="M64" s="1"/>
      <c r="N64" s="1" t="s">
        <v>4</v>
      </c>
      <c r="O64" s="1" t="s">
        <v>18</v>
      </c>
      <c r="P64" s="1" t="s">
        <v>4</v>
      </c>
      <c r="Q64" s="1" t="s">
        <v>4</v>
      </c>
      <c r="R64" s="1" t="s">
        <v>103</v>
      </c>
    </row>
    <row r="65" spans="1:18" x14ac:dyDescent="0.25">
      <c r="A65" s="1" t="s">
        <v>4</v>
      </c>
      <c r="B65" s="1" t="s">
        <v>4</v>
      </c>
      <c r="C65" s="1" t="s">
        <v>4</v>
      </c>
      <c r="D65" s="1">
        <f>IF(Table001__Page_1_19[[#This Row],[3]] &gt;= 0, IF(Table001__Page_1_19[[#This Row],[BOOLEAN]] = "UINT32", Table001__Page_1_19[[#This Row],[3]]+1,0), "")</f>
        <v>0</v>
      </c>
      <c r="E65" s="1" t="s">
        <v>32</v>
      </c>
      <c r="F65" s="1" t="s">
        <v>104</v>
      </c>
      <c r="G65" s="1" t="str">
        <f>Table001__Page_1_19[[#This Row],[Original Name]]</f>
        <v>Modular battery temperature out of tolerance</v>
      </c>
      <c r="H65" s="12" t="str">
        <f>IF(LEN(Table001__Page_1_19[[#This Row],[Parameter Name]]) &lt; 41, LEN(Table001__Page_1_19[[#This Row],[Parameter Name]]), "TOO LONG")</f>
        <v>TOO LONG</v>
      </c>
      <c r="I65" s="1" t="str">
        <f>_xlfn.CONCAT(Table001__Page_1_19[[#This Row],[Adjusted Name]], IF(Table001__Page_1_19[[#This Row],[Column10]] = "", Table001__Page_1_19[[#This Row],[Column10]], _xlfn.CONCAT(" ",Table001__Page_1_19[[#This Row],[Column10]])))</f>
        <v>Modular battery temperature out of tolerance 1=Modular battery temperature is out of tolerance</v>
      </c>
      <c r="J65" s="1"/>
      <c r="K65" s="1">
        <f>IF(Table001__Page_1_19[[#This Row],[4]]=0,0,Table001__Page_1_19[[#This Row],[4]]+40001)</f>
        <v>0</v>
      </c>
      <c r="L65" s="1" t="str">
        <f>IF(Table001__Page_1_19[[#This Row],[3]] = "", "", Table001__Page_1_19[[#This Row],[3]]+40001)</f>
        <v/>
      </c>
      <c r="M65" s="1"/>
      <c r="N65" s="1" t="s">
        <v>4</v>
      </c>
      <c r="O65" s="1" t="s">
        <v>18</v>
      </c>
      <c r="P65" s="1" t="s">
        <v>4</v>
      </c>
      <c r="Q65" s="1" t="s">
        <v>4</v>
      </c>
      <c r="R65" s="1" t="s">
        <v>105</v>
      </c>
    </row>
    <row r="66" spans="1:18" x14ac:dyDescent="0.25">
      <c r="A66" s="1" t="s">
        <v>4</v>
      </c>
      <c r="B66" s="1" t="s">
        <v>4</v>
      </c>
      <c r="C66" s="1" t="s">
        <v>4</v>
      </c>
      <c r="D66" s="1">
        <f>IF(Table001__Page_1_19[[#This Row],[3]] &gt;= 0, IF(Table001__Page_1_19[[#This Row],[BOOLEAN]] = "UINT32", Table001__Page_1_19[[#This Row],[3]]+1,0), "")</f>
        <v>0</v>
      </c>
      <c r="E66" s="1" t="s">
        <v>33</v>
      </c>
      <c r="F66" s="1" t="s">
        <v>106</v>
      </c>
      <c r="G66" s="1" t="str">
        <f>Table001__Page_1_19[[#This Row],[Original Name]]</f>
        <v>Modular battery cabinet fuse blown</v>
      </c>
      <c r="H66" s="12" t="str">
        <f>IF(LEN(Table001__Page_1_19[[#This Row],[Parameter Name]]) &lt; 41, LEN(Table001__Page_1_19[[#This Row],[Parameter Name]]), "TOO LONG")</f>
        <v>TOO LONG</v>
      </c>
      <c r="I66" s="1" t="str">
        <f>_xlfn.CONCAT(Table001__Page_1_19[[#This Row],[Adjusted Name]], IF(Table001__Page_1_19[[#This Row],[Column10]] = "", Table001__Page_1_19[[#This Row],[Column10]], _xlfn.CONCAT(" ",Table001__Page_1_19[[#This Row],[Column10]])))</f>
        <v>Modular battery cabinet fuse blown 1=Modular battery cabinet fuse blown</v>
      </c>
      <c r="J66" s="1"/>
      <c r="K66" s="1">
        <f>IF(Table001__Page_1_19[[#This Row],[4]]=0,0,Table001__Page_1_19[[#This Row],[4]]+40001)</f>
        <v>0</v>
      </c>
      <c r="L66" s="1" t="str">
        <f>IF(Table001__Page_1_19[[#This Row],[3]] = "", "", Table001__Page_1_19[[#This Row],[3]]+40001)</f>
        <v/>
      </c>
      <c r="M66" s="1"/>
      <c r="N66" s="1" t="s">
        <v>4</v>
      </c>
      <c r="O66" s="1" t="s">
        <v>18</v>
      </c>
      <c r="P66" s="1" t="s">
        <v>4</v>
      </c>
      <c r="Q66" s="1" t="s">
        <v>4</v>
      </c>
      <c r="R66" s="1" t="s">
        <v>107</v>
      </c>
    </row>
    <row r="67" spans="1:18" x14ac:dyDescent="0.25">
      <c r="A67" s="1" t="s">
        <v>4</v>
      </c>
      <c r="B67" s="1" t="s">
        <v>4</v>
      </c>
      <c r="C67" s="1" t="s">
        <v>4</v>
      </c>
      <c r="D67" s="1">
        <f>IF(Table001__Page_1_19[[#This Row],[3]] &gt;= 0, IF(Table001__Page_1_19[[#This Row],[BOOLEAN]] = "UINT32", Table001__Page_1_19[[#This Row],[3]]+1,0), "")</f>
        <v>0</v>
      </c>
      <c r="E67" s="1" t="s">
        <v>34</v>
      </c>
      <c r="F67" s="1" t="s">
        <v>108</v>
      </c>
      <c r="G67" s="1" t="str">
        <f>Table001__Page_1_19[[#This Row],[Original Name]]</f>
        <v>Incomplete battery string detected</v>
      </c>
      <c r="H67" s="12" t="str">
        <f>IF(LEN(Table001__Page_1_19[[#This Row],[Parameter Name]]) &lt; 41, LEN(Table001__Page_1_19[[#This Row],[Parameter Name]]), "TOO LONG")</f>
        <v>TOO LONG</v>
      </c>
      <c r="I67" s="1" t="str">
        <f>_xlfn.CONCAT(Table001__Page_1_19[[#This Row],[Adjusted Name]], IF(Table001__Page_1_19[[#This Row],[Column10]] = "", Table001__Page_1_19[[#This Row],[Column10]], _xlfn.CONCAT(" ",Table001__Page_1_19[[#This Row],[Column10]])))</f>
        <v>Incomplete battery string detected 1=Incomplete battery string detected</v>
      </c>
      <c r="J67" s="1"/>
      <c r="K67" s="1">
        <f>IF(Table001__Page_1_19[[#This Row],[4]]=0,0,Table001__Page_1_19[[#This Row],[4]]+40001)</f>
        <v>0</v>
      </c>
      <c r="L67" s="1" t="str">
        <f>IF(Table001__Page_1_19[[#This Row],[3]] = "", "", Table001__Page_1_19[[#This Row],[3]]+40001)</f>
        <v/>
      </c>
      <c r="M67" s="1"/>
      <c r="N67" s="1" t="s">
        <v>4</v>
      </c>
      <c r="O67" s="1" t="s">
        <v>18</v>
      </c>
      <c r="P67" s="1" t="s">
        <v>4</v>
      </c>
      <c r="Q67" s="1" t="s">
        <v>4</v>
      </c>
      <c r="R67" s="1" t="s">
        <v>109</v>
      </c>
    </row>
    <row r="68" spans="1:18" x14ac:dyDescent="0.25">
      <c r="A68" s="1" t="s">
        <v>4</v>
      </c>
      <c r="B68" s="1" t="s">
        <v>4</v>
      </c>
      <c r="C68" s="1" t="s">
        <v>4</v>
      </c>
      <c r="D68" s="1">
        <f>IF(Table001__Page_1_19[[#This Row],[3]] &gt;= 0, IF(Table001__Page_1_19[[#This Row],[BOOLEAN]] = "UINT32", Table001__Page_1_19[[#This Row],[3]]+1,0), "")</f>
        <v>0</v>
      </c>
      <c r="E68" s="1" t="s">
        <v>37</v>
      </c>
      <c r="F68" s="1" t="s">
        <v>110</v>
      </c>
      <c r="G68" s="1" t="str">
        <f>Table001__Page_1_19[[#This Row],[Original Name]]</f>
        <v>Mixed battery solution detected</v>
      </c>
      <c r="H68" s="12" t="str">
        <f>IF(LEN(Table001__Page_1_19[[#This Row],[Parameter Name]]) &lt; 41, LEN(Table001__Page_1_19[[#This Row],[Parameter Name]]), "TOO LONG")</f>
        <v>TOO LONG</v>
      </c>
      <c r="I68" s="1" t="str">
        <f>_xlfn.CONCAT(Table001__Page_1_19[[#This Row],[Adjusted Name]], IF(Table001__Page_1_19[[#This Row],[Column10]] = "", Table001__Page_1_19[[#This Row],[Column10]], _xlfn.CONCAT(" ",Table001__Page_1_19[[#This Row],[Column10]])))</f>
        <v>Mixed battery solution detected 1=The UPS is configured for a classic battery solution
but one or more battery modules are detected present</v>
      </c>
      <c r="J68" s="1"/>
      <c r="K68" s="1">
        <f>IF(Table001__Page_1_19[[#This Row],[4]]=0,0,Table001__Page_1_19[[#This Row],[4]]+40001)</f>
        <v>0</v>
      </c>
      <c r="L68" s="1" t="str">
        <f>IF(Table001__Page_1_19[[#This Row],[3]] = "", "", Table001__Page_1_19[[#This Row],[3]]+40001)</f>
        <v/>
      </c>
      <c r="M68" s="1"/>
      <c r="N68" s="1" t="s">
        <v>4</v>
      </c>
      <c r="O68" s="1" t="s">
        <v>18</v>
      </c>
      <c r="P68" s="1" t="s">
        <v>4</v>
      </c>
      <c r="Q68" s="1" t="s">
        <v>4</v>
      </c>
      <c r="R68" s="1" t="s">
        <v>111</v>
      </c>
    </row>
    <row r="69" spans="1:18" x14ac:dyDescent="0.25">
      <c r="A69" s="1" t="s">
        <v>4</v>
      </c>
      <c r="B69" s="1" t="s">
        <v>4</v>
      </c>
      <c r="C69" s="1" t="s">
        <v>4</v>
      </c>
      <c r="D69" s="1">
        <f>IF(Table001__Page_1_19[[#This Row],[3]] &gt;= 0, IF(Table001__Page_1_19[[#This Row],[BOOLEAN]] = "UINT32", Table001__Page_1_19[[#This Row],[3]]+1,0), "")</f>
        <v>0</v>
      </c>
      <c r="E69" s="1" t="s">
        <v>38</v>
      </c>
      <c r="F69" s="1" t="s">
        <v>112</v>
      </c>
      <c r="G69" s="1" t="str">
        <f>Table001__Page_1_19[[#This Row],[Original Name]]</f>
        <v>Modular battery cabinet commercial reference
unknown</v>
      </c>
      <c r="H69" s="12" t="str">
        <f>IF(LEN(Table001__Page_1_19[[#This Row],[Parameter Name]]) &lt; 41, LEN(Table001__Page_1_19[[#This Row],[Parameter Name]]), "TOO LONG")</f>
        <v>TOO LONG</v>
      </c>
      <c r="I69" s="1" t="str">
        <f>_xlfn.CONCAT(Table001__Page_1_19[[#This Row],[Adjusted Name]], IF(Table001__Page_1_19[[#This Row],[Column10]] = "", Table001__Page_1_19[[#This Row],[Column10]], _xlfn.CONCAT(" ",Table001__Page_1_19[[#This Row],[Column10]])))</f>
        <v>Modular battery cabinet commercial reference
unknown 1=Modular battery cabinet commercial reference is
unknown</v>
      </c>
      <c r="J69" s="1"/>
      <c r="K69" s="1">
        <f>IF(Table001__Page_1_19[[#This Row],[4]]=0,0,Table001__Page_1_19[[#This Row],[4]]+40001)</f>
        <v>0</v>
      </c>
      <c r="L69" s="1" t="str">
        <f>IF(Table001__Page_1_19[[#This Row],[3]] = "", "", Table001__Page_1_19[[#This Row],[3]]+40001)</f>
        <v/>
      </c>
      <c r="M69" s="1"/>
      <c r="N69" s="1" t="s">
        <v>4</v>
      </c>
      <c r="O69" s="1" t="s">
        <v>18</v>
      </c>
      <c r="P69" s="1" t="s">
        <v>4</v>
      </c>
      <c r="Q69" s="1" t="s">
        <v>4</v>
      </c>
      <c r="R69" s="1" t="s">
        <v>113</v>
      </c>
    </row>
    <row r="70" spans="1:18" x14ac:dyDescent="0.25">
      <c r="A70" s="1" t="s">
        <v>4</v>
      </c>
      <c r="B70" s="1" t="s">
        <v>4</v>
      </c>
      <c r="C70" s="1" t="s">
        <v>4</v>
      </c>
      <c r="D70" s="1">
        <f>IF(Table001__Page_1_19[[#This Row],[3]] &gt;= 0, IF(Table001__Page_1_19[[#This Row],[BOOLEAN]] = "UINT32", Table001__Page_1_19[[#This Row],[3]]+1,0), "")</f>
        <v>0</v>
      </c>
      <c r="E70" s="1" t="s">
        <v>39</v>
      </c>
      <c r="F70" s="1" t="s">
        <v>114</v>
      </c>
      <c r="G70" s="1" t="str">
        <f>Table001__Page_1_19[[#This Row],[Original Name]]</f>
        <v>Battery module type unknown</v>
      </c>
      <c r="H70" s="12" t="str">
        <f>IF(LEN(Table001__Page_1_19[[#This Row],[Parameter Name]]) &lt; 41, LEN(Table001__Page_1_19[[#This Row],[Parameter Name]]), "TOO LONG")</f>
        <v>TOO LONG</v>
      </c>
      <c r="I70" s="1" t="str">
        <f>_xlfn.CONCAT(Table001__Page_1_19[[#This Row],[Adjusted Name]], IF(Table001__Page_1_19[[#This Row],[Column10]] = "", Table001__Page_1_19[[#This Row],[Column10]], _xlfn.CONCAT(" ",Table001__Page_1_19[[#This Row],[Column10]])))</f>
        <v>Battery module type unknown 1=Battery module type is unknown</v>
      </c>
      <c r="J70" s="1"/>
      <c r="K70" s="1">
        <f>IF(Table001__Page_1_19[[#This Row],[4]]=0,0,Table001__Page_1_19[[#This Row],[4]]+40001)</f>
        <v>0</v>
      </c>
      <c r="L70" s="1" t="str">
        <f>IF(Table001__Page_1_19[[#This Row],[3]] = "", "", Table001__Page_1_19[[#This Row],[3]]+40001)</f>
        <v/>
      </c>
      <c r="M70" s="1"/>
      <c r="N70" s="1" t="s">
        <v>4</v>
      </c>
      <c r="O70" s="1" t="s">
        <v>18</v>
      </c>
      <c r="P70" s="1" t="s">
        <v>4</v>
      </c>
      <c r="Q70" s="1" t="s">
        <v>4</v>
      </c>
      <c r="R70" s="1" t="s">
        <v>115</v>
      </c>
    </row>
    <row r="71" spans="1:18" x14ac:dyDescent="0.25">
      <c r="A71" s="1" t="s">
        <v>4</v>
      </c>
      <c r="B71" s="1" t="s">
        <v>4</v>
      </c>
      <c r="C71" s="1" t="s">
        <v>4</v>
      </c>
      <c r="D71" s="1">
        <f>IF(Table001__Page_1_19[[#This Row],[3]] &gt;= 0, IF(Table001__Page_1_19[[#This Row],[BOOLEAN]] = "UINT32", Table001__Page_1_19[[#This Row],[3]]+1,0), "")</f>
        <v>0</v>
      </c>
      <c r="E71" s="1" t="s">
        <v>40</v>
      </c>
      <c r="F71" s="1" t="s">
        <v>116</v>
      </c>
      <c r="G71" s="1" t="str">
        <f>Table001__Page_1_19[[#This Row],[Original Name]]</f>
        <v>Battery module temperature sensor not working
correctly</v>
      </c>
      <c r="H71" s="12" t="str">
        <f>IF(LEN(Table001__Page_1_19[[#This Row],[Parameter Name]]) &lt; 41, LEN(Table001__Page_1_19[[#This Row],[Parameter Name]]), "TOO LONG")</f>
        <v>TOO LONG</v>
      </c>
      <c r="I71" s="1" t="str">
        <f>_xlfn.CONCAT(Table001__Page_1_19[[#This Row],[Adjusted Name]], IF(Table001__Page_1_19[[#This Row],[Column10]] = "", Table001__Page_1_19[[#This Row],[Column10]], _xlfn.CONCAT(" ",Table001__Page_1_19[[#This Row],[Column10]])))</f>
        <v>Battery module temperature sensor not working
correctly 1=Battery module temperature sensor is not working
correctly</v>
      </c>
      <c r="J71" s="1"/>
      <c r="K71" s="1">
        <f>IF(Table001__Page_1_19[[#This Row],[4]]=0,0,Table001__Page_1_19[[#This Row],[4]]+40001)</f>
        <v>0</v>
      </c>
      <c r="L71" s="1" t="str">
        <f>IF(Table001__Page_1_19[[#This Row],[3]] = "", "", Table001__Page_1_19[[#This Row],[3]]+40001)</f>
        <v/>
      </c>
      <c r="M71" s="1"/>
      <c r="N71" s="1" t="s">
        <v>4</v>
      </c>
      <c r="O71" s="1" t="s">
        <v>18</v>
      </c>
      <c r="P71" s="1" t="s">
        <v>4</v>
      </c>
      <c r="Q71" s="1" t="s">
        <v>4</v>
      </c>
      <c r="R71" s="1" t="s">
        <v>117</v>
      </c>
    </row>
    <row r="72" spans="1:18" x14ac:dyDescent="0.25">
      <c r="A72" s="1" t="s">
        <v>4</v>
      </c>
      <c r="B72" s="1" t="s">
        <v>4</v>
      </c>
      <c r="C72" s="1" t="s">
        <v>4</v>
      </c>
      <c r="D72" s="1">
        <f>IF(Table001__Page_1_19[[#This Row],[3]] &gt;= 0, IF(Table001__Page_1_19[[#This Row],[BOOLEAN]] = "UINT32", Table001__Page_1_19[[#This Row],[3]]+1,0), "")</f>
        <v>0</v>
      </c>
      <c r="E72" s="1" t="s">
        <v>43</v>
      </c>
      <c r="F72" s="1" t="s">
        <v>118</v>
      </c>
      <c r="G72" s="1" t="str">
        <f>Table001__Page_1_19[[#This Row],[Original Name]]</f>
        <v>Battery module temperature out of tolerance</v>
      </c>
      <c r="H72" s="12" t="str">
        <f>IF(LEN(Table001__Page_1_19[[#This Row],[Parameter Name]]) &lt; 41, LEN(Table001__Page_1_19[[#This Row],[Parameter Name]]), "TOO LONG")</f>
        <v>TOO LONG</v>
      </c>
      <c r="I72" s="1" t="str">
        <f>_xlfn.CONCAT(Table001__Page_1_19[[#This Row],[Adjusted Name]], IF(Table001__Page_1_19[[#This Row],[Column10]] = "", Table001__Page_1_19[[#This Row],[Column10]], _xlfn.CONCAT(" ",Table001__Page_1_19[[#This Row],[Column10]])))</f>
        <v>Battery module temperature out of tolerance 1=Battery module temperature is out of tolerance</v>
      </c>
      <c r="J72" s="1"/>
      <c r="K72" s="1">
        <f>IF(Table001__Page_1_19[[#This Row],[4]]=0,0,Table001__Page_1_19[[#This Row],[4]]+40001)</f>
        <v>0</v>
      </c>
      <c r="L72" s="1" t="str">
        <f>IF(Table001__Page_1_19[[#This Row],[3]] = "", "", Table001__Page_1_19[[#This Row],[3]]+40001)</f>
        <v/>
      </c>
      <c r="M72" s="1"/>
      <c r="N72" s="1" t="s">
        <v>4</v>
      </c>
      <c r="O72" s="1" t="s">
        <v>18</v>
      </c>
      <c r="P72" s="1" t="s">
        <v>4</v>
      </c>
      <c r="Q72" s="1" t="s">
        <v>4</v>
      </c>
      <c r="R72" s="1" t="s">
        <v>119</v>
      </c>
    </row>
    <row r="73" spans="1:18" x14ac:dyDescent="0.25">
      <c r="A73" s="1" t="s">
        <v>4</v>
      </c>
      <c r="B73" s="1" t="s">
        <v>4</v>
      </c>
      <c r="C73" s="1" t="s">
        <v>4</v>
      </c>
      <c r="D73" s="1">
        <f>IF(Table001__Page_1_19[[#This Row],[3]] &gt;= 0, IF(Table001__Page_1_19[[#This Row],[BOOLEAN]] = "UINT32", Table001__Page_1_19[[#This Row],[3]]+1,0), "")</f>
        <v>0</v>
      </c>
      <c r="E73" s="1" t="s">
        <v>46</v>
      </c>
      <c r="F73" s="1" t="s">
        <v>120</v>
      </c>
      <c r="G73" s="1" t="str">
        <f>Table001__Page_1_19[[#This Row],[Original Name]]</f>
        <v>Modular battery DC relay open</v>
      </c>
      <c r="H73" s="12" t="str">
        <f>IF(LEN(Table001__Page_1_19[[#This Row],[Parameter Name]]) &lt; 41, LEN(Table001__Page_1_19[[#This Row],[Parameter Name]]), "TOO LONG")</f>
        <v>TOO LONG</v>
      </c>
      <c r="I73" s="1" t="str">
        <f>_xlfn.CONCAT(Table001__Page_1_19[[#This Row],[Adjusted Name]], IF(Table001__Page_1_19[[#This Row],[Column10]] = "", Table001__Page_1_19[[#This Row],[Column10]], _xlfn.CONCAT(" ",Table001__Page_1_19[[#This Row],[Column10]])))</f>
        <v>Modular battery DC relay open 1=Modular battery DC relay open</v>
      </c>
      <c r="J73" s="1"/>
      <c r="K73" s="1">
        <f>IF(Table001__Page_1_19[[#This Row],[4]]=0,0,Table001__Page_1_19[[#This Row],[4]]+40001)</f>
        <v>0</v>
      </c>
      <c r="L73" s="1" t="str">
        <f>IF(Table001__Page_1_19[[#This Row],[3]] = "", "", Table001__Page_1_19[[#This Row],[3]]+40001)</f>
        <v/>
      </c>
      <c r="M73" s="1"/>
      <c r="N73" s="1" t="s">
        <v>4</v>
      </c>
      <c r="O73" s="1" t="s">
        <v>18</v>
      </c>
      <c r="P73" s="1" t="s">
        <v>4</v>
      </c>
      <c r="Q73" s="1" t="s">
        <v>4</v>
      </c>
      <c r="R73" s="1" t="s">
        <v>121</v>
      </c>
    </row>
    <row r="74" spans="1:18" x14ac:dyDescent="0.25">
      <c r="A74" s="1" t="s">
        <v>122</v>
      </c>
      <c r="B74" s="1" t="s">
        <v>123</v>
      </c>
      <c r="C74" s="1" t="s">
        <v>30</v>
      </c>
      <c r="D74" s="1">
        <f>IF(Table001__Page_1_19[[#This Row],[3]] &gt;= 0, IF(Table001__Page_1_19[[#This Row],[BOOLEAN]] = "UINT32", Table001__Page_1_19[[#This Row],[3]]+1,0), "")</f>
        <v>0</v>
      </c>
      <c r="E74" s="1" t="s">
        <v>4</v>
      </c>
      <c r="F74" s="1" t="s">
        <v>124</v>
      </c>
      <c r="G74" s="1" t="s">
        <v>1504</v>
      </c>
      <c r="H74" s="4">
        <f>IF(LEN(Table001__Page_1_19[[#This Row],[Parameter Name]]) &lt; 41, LEN(Table001__Page_1_19[[#This Row],[Parameter Name]]), "TOO LONG")</f>
        <v>9</v>
      </c>
      <c r="I74" s="7" t="str">
        <f>_xlfn.CONCAT(Table001__Page_1_19[[#This Row],[Adjusted Name]], IF(Table001__Page_1_19[[#This Row],[Column10]] = "", Table001__Page_1_19[[#This Row],[Column10]], _xlfn.CONCAT(" ",Table001__Page_1_19[[#This Row],[Column10]])))</f>
        <v>General 1</v>
      </c>
      <c r="J74" s="7" t="s">
        <v>1533</v>
      </c>
      <c r="K74" s="7">
        <f>IF(Table001__Page_1_19[[#This Row],[4]]=0,0,Table001__Page_1_19[[#This Row],[4]]+40001)</f>
        <v>0</v>
      </c>
      <c r="L74" s="7">
        <f>IF(Table001__Page_1_19[[#This Row],[3]] = "", "", Table001__Page_1_19[[#This Row],[3]]+40001)</f>
        <v>40006</v>
      </c>
      <c r="M74" s="4" t="str">
        <f>IF(Table001__Page_1_19[[#This Row],[BOOLEAN]]="UINT32","Unsigned 32 bit Integer", IF(Table001__Page_1_19[[#This Row],[BOOLEAN]]="UINT16","Unsigned 16 bit Integer",IF(Table001__Page_1_19[[#This Row],[BOOLEAN]]="BOOLEAN","Unsigned 16 bit Integer",Table001__Page_1_19[[#This Row],[BOOLEAN]])))</f>
        <v>Unsigned 16 bit Integer</v>
      </c>
      <c r="N74" s="1" t="s">
        <v>14</v>
      </c>
      <c r="O74" s="1" t="s">
        <v>18</v>
      </c>
      <c r="P74" s="1" t="s">
        <v>4</v>
      </c>
      <c r="Q74" s="1" t="s">
        <v>4</v>
      </c>
      <c r="R74" s="1" t="s">
        <v>4</v>
      </c>
    </row>
    <row r="75" spans="1:18" x14ac:dyDescent="0.25">
      <c r="A75" s="1" t="s">
        <v>4</v>
      </c>
      <c r="B75" s="1" t="s">
        <v>4</v>
      </c>
      <c r="C75" s="1" t="s">
        <v>4</v>
      </c>
      <c r="D75" s="1">
        <f>IF(Table001__Page_1_19[[#This Row],[3]] &gt;= 0, IF(Table001__Page_1_19[[#This Row],[BOOLEAN]] = "UINT32", Table001__Page_1_19[[#This Row],[3]]+1,0), "")</f>
        <v>0</v>
      </c>
      <c r="E75" s="1" t="s">
        <v>16</v>
      </c>
      <c r="F75" s="1" t="s">
        <v>125</v>
      </c>
      <c r="G75" s="1" t="str">
        <f>Table001__Page_1_19[[#This Row],[Original Name]]</f>
        <v>EPO switch activated</v>
      </c>
      <c r="H75" s="12" t="str">
        <f>IF(LEN(Table001__Page_1_19[[#This Row],[Parameter Name]]) &lt; 41, LEN(Table001__Page_1_19[[#This Row],[Parameter Name]]), "TOO LONG")</f>
        <v>TOO LONG</v>
      </c>
      <c r="I75" s="1" t="str">
        <f>_xlfn.CONCAT(Table001__Page_1_19[[#This Row],[Adjusted Name]], IF(Table001__Page_1_19[[#This Row],[Column10]] = "", Table001__Page_1_19[[#This Row],[Column10]], _xlfn.CONCAT(" ",Table001__Page_1_19[[#This Row],[Column10]])))</f>
        <v>EPO switch activated 1=An emergency power off (EPO) switch is activated</v>
      </c>
      <c r="J75" s="1"/>
      <c r="K75" s="1">
        <f>IF(Table001__Page_1_19[[#This Row],[4]]=0,0,Table001__Page_1_19[[#This Row],[4]]+40001)</f>
        <v>0</v>
      </c>
      <c r="L75" s="1" t="str">
        <f>IF(Table001__Page_1_19[[#This Row],[3]] = "", "", Table001__Page_1_19[[#This Row],[3]]+40001)</f>
        <v/>
      </c>
      <c r="M75" s="1"/>
      <c r="N75" s="1" t="s">
        <v>4</v>
      </c>
      <c r="O75" s="1" t="s">
        <v>18</v>
      </c>
      <c r="P75" s="1" t="s">
        <v>4</v>
      </c>
      <c r="Q75" s="1" t="s">
        <v>4</v>
      </c>
      <c r="R75" s="1" t="s">
        <v>126</v>
      </c>
    </row>
    <row r="76" spans="1:18" x14ac:dyDescent="0.25">
      <c r="A76" s="1" t="s">
        <v>4</v>
      </c>
      <c r="B76" s="1" t="s">
        <v>4</v>
      </c>
      <c r="C76" s="1" t="s">
        <v>4</v>
      </c>
      <c r="D76" s="1">
        <f>IF(Table001__Page_1_19[[#This Row],[3]] &gt;= 0, IF(Table001__Page_1_19[[#This Row],[BOOLEAN]] = "UINT32", Table001__Page_1_19[[#This Row],[3]]+1,0), "")</f>
        <v>0</v>
      </c>
      <c r="E76" s="1" t="s">
        <v>14</v>
      </c>
      <c r="F76" s="1" t="s">
        <v>127</v>
      </c>
      <c r="G76" s="1" t="str">
        <f>Table001__Page_1_19[[#This Row],[Original Name]]</f>
        <v>Synchronization unavailable - system is free
running</v>
      </c>
      <c r="H76" s="12" t="str">
        <f>IF(LEN(Table001__Page_1_19[[#This Row],[Parameter Name]]) &lt; 41, LEN(Table001__Page_1_19[[#This Row],[Parameter Name]]), "TOO LONG")</f>
        <v>TOO LONG</v>
      </c>
      <c r="I76" s="1" t="str">
        <f>_xlfn.CONCAT(Table001__Page_1_19[[#This Row],[Adjusted Name]], IF(Table001__Page_1_19[[#This Row],[Column10]] = "", Table001__Page_1_19[[#This Row],[Column10]], _xlfn.CONCAT(" ",Table001__Page_1_19[[#This Row],[Column10]])))</f>
        <v>Synchronization unavailable - system is free
running 1=The UPS is unable to synchronize to the bypass
input, external source or parallel system</v>
      </c>
      <c r="J76" s="1"/>
      <c r="K76" s="1">
        <f>IF(Table001__Page_1_19[[#This Row],[4]]=0,0,Table001__Page_1_19[[#This Row],[4]]+40001)</f>
        <v>0</v>
      </c>
      <c r="L76" s="1" t="str">
        <f>IF(Table001__Page_1_19[[#This Row],[3]] = "", "", Table001__Page_1_19[[#This Row],[3]]+40001)</f>
        <v/>
      </c>
      <c r="M76" s="1"/>
      <c r="N76" s="1" t="s">
        <v>4</v>
      </c>
      <c r="O76" s="1" t="s">
        <v>18</v>
      </c>
      <c r="P76" s="1" t="s">
        <v>4</v>
      </c>
      <c r="Q76" s="1" t="s">
        <v>4</v>
      </c>
      <c r="R76" s="1" t="s">
        <v>128</v>
      </c>
    </row>
    <row r="77" spans="1:18" x14ac:dyDescent="0.25">
      <c r="A77" s="1" t="s">
        <v>4</v>
      </c>
      <c r="B77" s="1" t="s">
        <v>4</v>
      </c>
      <c r="C77" s="1" t="s">
        <v>4</v>
      </c>
      <c r="D77" s="1">
        <f>IF(Table001__Page_1_19[[#This Row],[3]] &gt;= 0, IF(Table001__Page_1_19[[#This Row],[BOOLEAN]] = "UINT32", Table001__Page_1_19[[#This Row],[3]]+1,0), "")</f>
        <v>0</v>
      </c>
      <c r="E77" s="1" t="s">
        <v>22</v>
      </c>
      <c r="F77" s="1" t="s">
        <v>129</v>
      </c>
      <c r="G77" s="1" t="str">
        <f>Table001__Page_1_19[[#This Row],[Original Name]]</f>
        <v>Inverter output is not in phase with bypass input</v>
      </c>
      <c r="H77" s="12" t="str">
        <f>IF(LEN(Table001__Page_1_19[[#This Row],[Parameter Name]]) &lt; 41, LEN(Table001__Page_1_19[[#This Row],[Parameter Name]]), "TOO LONG")</f>
        <v>TOO LONG</v>
      </c>
      <c r="I77" s="1" t="str">
        <f>_xlfn.CONCAT(Table001__Page_1_19[[#This Row],[Adjusted Name]], IF(Table001__Page_1_19[[#This Row],[Column10]] = "", Table001__Page_1_19[[#This Row],[Column10]], _xlfn.CONCAT(" ",Table001__Page_1_19[[#This Row],[Column10]])))</f>
        <v>Inverter output is not in phase with bypass input 1=The UPS inverter output is not in phase with the
bypass input</v>
      </c>
      <c r="J77" s="1"/>
      <c r="K77" s="1">
        <f>IF(Table001__Page_1_19[[#This Row],[4]]=0,0,Table001__Page_1_19[[#This Row],[4]]+40001)</f>
        <v>0</v>
      </c>
      <c r="L77" s="1" t="str">
        <f>IF(Table001__Page_1_19[[#This Row],[3]] = "", "", Table001__Page_1_19[[#This Row],[3]]+40001)</f>
        <v/>
      </c>
      <c r="M77" s="1"/>
      <c r="N77" s="1" t="s">
        <v>4</v>
      </c>
      <c r="O77" s="1" t="s">
        <v>18</v>
      </c>
      <c r="P77" s="1" t="s">
        <v>4</v>
      </c>
      <c r="Q77" s="1" t="s">
        <v>4</v>
      </c>
      <c r="R77" s="1" t="s">
        <v>130</v>
      </c>
    </row>
    <row r="78" spans="1:18" x14ac:dyDescent="0.25">
      <c r="A78" s="1" t="s">
        <v>4</v>
      </c>
      <c r="B78" s="1" t="s">
        <v>4</v>
      </c>
      <c r="C78" s="1" t="s">
        <v>4</v>
      </c>
      <c r="D78" s="1">
        <f>IF(Table001__Page_1_19[[#This Row],[3]] &gt;= 0, IF(Table001__Page_1_19[[#This Row],[BOOLEAN]] = "UINT32", Table001__Page_1_19[[#This Row],[3]]+1,0), "")</f>
        <v>0</v>
      </c>
      <c r="E78" s="1" t="s">
        <v>25</v>
      </c>
      <c r="F78" s="1" t="s">
        <v>17</v>
      </c>
      <c r="G78" s="1" t="str">
        <f>Table001__Page_1_19[[#This Row],[Original Name]]</f>
        <v>UPS operation mode - Battery</v>
      </c>
      <c r="H78" s="12" t="str">
        <f>IF(LEN(Table001__Page_1_19[[#This Row],[Parameter Name]]) &lt; 41, LEN(Table001__Page_1_19[[#This Row],[Parameter Name]]), "TOO LONG")</f>
        <v>TOO LONG</v>
      </c>
      <c r="I78" s="1" t="str">
        <f>_xlfn.CONCAT(Table001__Page_1_19[[#This Row],[Adjusted Name]], IF(Table001__Page_1_19[[#This Row],[Column10]] = "", Table001__Page_1_19[[#This Row],[Column10]], _xlfn.CONCAT(" ",Table001__Page_1_19[[#This Row],[Column10]])))</f>
        <v>UPS operation mode - Battery 1=On battery power in response to an input power
unavailability or due to a transfer out of ECOnversion</v>
      </c>
      <c r="J78" s="1"/>
      <c r="K78" s="1">
        <f>IF(Table001__Page_1_19[[#This Row],[4]]=0,0,Table001__Page_1_19[[#This Row],[4]]+40001)</f>
        <v>0</v>
      </c>
      <c r="L78" s="1" t="str">
        <f>IF(Table001__Page_1_19[[#This Row],[3]] = "", "", Table001__Page_1_19[[#This Row],[3]]+40001)</f>
        <v/>
      </c>
      <c r="M78" s="1"/>
      <c r="N78" s="1" t="s">
        <v>4</v>
      </c>
      <c r="O78" s="1" t="s">
        <v>18</v>
      </c>
      <c r="P78" s="1" t="s">
        <v>4</v>
      </c>
      <c r="Q78" s="1" t="s">
        <v>4</v>
      </c>
      <c r="R78" s="1" t="s">
        <v>131</v>
      </c>
    </row>
    <row r="79" spans="1:18" x14ac:dyDescent="0.25">
      <c r="A79" s="1" t="s">
        <v>4</v>
      </c>
      <c r="B79" s="1" t="s">
        <v>4</v>
      </c>
      <c r="C79" s="1" t="s">
        <v>4</v>
      </c>
      <c r="D79" s="1">
        <f>IF(Table001__Page_1_19[[#This Row],[3]] &gt;= 0, IF(Table001__Page_1_19[[#This Row],[BOOLEAN]] = "UINT32", Table001__Page_1_19[[#This Row],[3]]+1,0), "")</f>
        <v>0</v>
      </c>
      <c r="E79" s="1" t="s">
        <v>28</v>
      </c>
      <c r="F79" s="1" t="s">
        <v>132</v>
      </c>
      <c r="G79" s="1" t="str">
        <f>Table001__Page_1_19[[#This Row],[Original Name]]</f>
        <v>UPS operation mode - Requested static bypass</v>
      </c>
      <c r="H79" s="12" t="str">
        <f>IF(LEN(Table001__Page_1_19[[#This Row],[Parameter Name]]) &lt; 41, LEN(Table001__Page_1_19[[#This Row],[Parameter Name]]), "TOO LONG")</f>
        <v>TOO LONG</v>
      </c>
      <c r="I79" s="1" t="str">
        <f>_xlfn.CONCAT(Table001__Page_1_19[[#This Row],[Adjusted Name]], IF(Table001__Page_1_19[[#This Row],[Column10]] = "", Table001__Page_1_19[[#This Row],[Column10]], _xlfn.CONCAT(" ",Table001__Page_1_19[[#This Row],[Column10]])))</f>
        <v>UPS operation mode - Requested static bypass 1=The UPS is in bypass in response to a user-initiated
command, typically for maintenance</v>
      </c>
      <c r="J79" s="1"/>
      <c r="K79" s="1">
        <f>IF(Table001__Page_1_19[[#This Row],[4]]=0,0,Table001__Page_1_19[[#This Row],[4]]+40001)</f>
        <v>0</v>
      </c>
      <c r="L79" s="1" t="str">
        <f>IF(Table001__Page_1_19[[#This Row],[3]] = "", "", Table001__Page_1_19[[#This Row],[3]]+40001)</f>
        <v/>
      </c>
      <c r="M79" s="1"/>
      <c r="N79" s="1" t="s">
        <v>4</v>
      </c>
      <c r="O79" s="1" t="s">
        <v>18</v>
      </c>
      <c r="P79" s="1" t="s">
        <v>4</v>
      </c>
      <c r="Q79" s="1" t="s">
        <v>4</v>
      </c>
      <c r="R79" s="1" t="s">
        <v>133</v>
      </c>
    </row>
    <row r="80" spans="1:18" x14ac:dyDescent="0.25">
      <c r="A80" s="1" t="s">
        <v>4</v>
      </c>
      <c r="B80" s="1" t="s">
        <v>4</v>
      </c>
      <c r="C80" s="1" t="s">
        <v>4</v>
      </c>
      <c r="D80" s="1">
        <f>IF(Table001__Page_1_19[[#This Row],[3]] &gt;= 0, IF(Table001__Page_1_19[[#This Row],[BOOLEAN]] = "UINT32", Table001__Page_1_19[[#This Row],[3]]+1,0), "")</f>
        <v>0</v>
      </c>
      <c r="E80" s="1" t="s">
        <v>30</v>
      </c>
      <c r="F80" s="1" t="s">
        <v>134</v>
      </c>
      <c r="G80" s="1" t="str">
        <f>Table001__Page_1_19[[#This Row],[Original Name]]</f>
        <v>UPS operation mode - Forced static bypass</v>
      </c>
      <c r="H80" s="12" t="str">
        <f>IF(LEN(Table001__Page_1_19[[#This Row],[Parameter Name]]) &lt; 41, LEN(Table001__Page_1_19[[#This Row],[Parameter Name]]), "TOO LONG")</f>
        <v>TOO LONG</v>
      </c>
      <c r="I80" s="1" t="str">
        <f>_xlfn.CONCAT(Table001__Page_1_19[[#This Row],[Adjusted Name]], IF(Table001__Page_1_19[[#This Row],[Column10]] = "", Table001__Page_1_19[[#This Row],[Column10]], _xlfn.CONCAT(" ",Table001__Page_1_19[[#This Row],[Column10]])))</f>
        <v>UPS operation mode - Forced static bypass 1=The UPS is in forced static bypass</v>
      </c>
      <c r="J80" s="1"/>
      <c r="K80" s="1">
        <f>IF(Table001__Page_1_19[[#This Row],[4]]=0,0,Table001__Page_1_19[[#This Row],[4]]+40001)</f>
        <v>0</v>
      </c>
      <c r="L80" s="1" t="str">
        <f>IF(Table001__Page_1_19[[#This Row],[3]] = "", "", Table001__Page_1_19[[#This Row],[3]]+40001)</f>
        <v/>
      </c>
      <c r="M80" s="1"/>
      <c r="N80" s="1" t="s">
        <v>4</v>
      </c>
      <c r="O80" s="1" t="s">
        <v>18</v>
      </c>
      <c r="P80" s="1" t="s">
        <v>4</v>
      </c>
      <c r="Q80" s="1" t="s">
        <v>4</v>
      </c>
      <c r="R80" s="1" t="s">
        <v>135</v>
      </c>
    </row>
    <row r="81" spans="1:18" x14ac:dyDescent="0.25">
      <c r="A81" s="1" t="s">
        <v>4</v>
      </c>
      <c r="B81" s="1" t="s">
        <v>4</v>
      </c>
      <c r="C81" s="1" t="s">
        <v>4</v>
      </c>
      <c r="D81" s="1">
        <f>IF(Table001__Page_1_19[[#This Row],[3]] &gt;= 0, IF(Table001__Page_1_19[[#This Row],[BOOLEAN]] = "UINT32", Table001__Page_1_19[[#This Row],[3]]+1,0), "")</f>
        <v>0</v>
      </c>
      <c r="E81" s="1" t="s">
        <v>31</v>
      </c>
      <c r="F81" s="1" t="s">
        <v>136</v>
      </c>
      <c r="G81" s="1" t="str">
        <f>Table001__Page_1_19[[#This Row],[Original Name]]</f>
        <v>UPS operation mode - Maintenance bypass</v>
      </c>
      <c r="H81" s="12" t="str">
        <f>IF(LEN(Table001__Page_1_19[[#This Row],[Parameter Name]]) &lt; 41, LEN(Table001__Page_1_19[[#This Row],[Parameter Name]]), "TOO LONG")</f>
        <v>TOO LONG</v>
      </c>
      <c r="I81" s="1" t="str">
        <f>_xlfn.CONCAT(Table001__Page_1_19[[#This Row],[Adjusted Name]], IF(Table001__Page_1_19[[#This Row],[Column10]] = "", Table001__Page_1_19[[#This Row],[Column10]], _xlfn.CONCAT(" ",Table001__Page_1_19[[#This Row],[Column10]])))</f>
        <v>UPS operation mode - Maintenance bypass 1=The UPS load is supplied through maintenance
bypass breaker (MBB)</v>
      </c>
      <c r="J81" s="1"/>
      <c r="K81" s="1">
        <f>IF(Table001__Page_1_19[[#This Row],[4]]=0,0,Table001__Page_1_19[[#This Row],[4]]+40001)</f>
        <v>0</v>
      </c>
      <c r="L81" s="1" t="str">
        <f>IF(Table001__Page_1_19[[#This Row],[3]] = "", "", Table001__Page_1_19[[#This Row],[3]]+40001)</f>
        <v/>
      </c>
      <c r="M81" s="1"/>
      <c r="N81" s="1" t="s">
        <v>4</v>
      </c>
      <c r="O81" s="1" t="s">
        <v>18</v>
      </c>
      <c r="P81" s="1" t="s">
        <v>4</v>
      </c>
      <c r="Q81" s="1" t="s">
        <v>4</v>
      </c>
      <c r="R81" s="1" t="s">
        <v>137</v>
      </c>
    </row>
    <row r="82" spans="1:18" x14ac:dyDescent="0.25">
      <c r="A82" s="1" t="s">
        <v>4</v>
      </c>
      <c r="B82" s="1" t="s">
        <v>4</v>
      </c>
      <c r="C82" s="1" t="s">
        <v>4</v>
      </c>
      <c r="D82" s="1">
        <f>IF(Table001__Page_1_19[[#This Row],[3]] &gt;= 0, IF(Table001__Page_1_19[[#This Row],[BOOLEAN]] = "UINT32", Table001__Page_1_19[[#This Row],[3]]+1,0), "")</f>
        <v>0</v>
      </c>
      <c r="E82" s="1" t="s">
        <v>32</v>
      </c>
      <c r="F82" s="1" t="s">
        <v>26</v>
      </c>
      <c r="G82" s="1" t="str">
        <f>Table001__Page_1_19[[#This Row],[Original Name]]</f>
        <v>UPS operation mode - Battery test</v>
      </c>
      <c r="H82" s="12" t="str">
        <f>IF(LEN(Table001__Page_1_19[[#This Row],[Parameter Name]]) &lt; 41, LEN(Table001__Page_1_19[[#This Row],[Parameter Name]]), "TOO LONG")</f>
        <v>TOO LONG</v>
      </c>
      <c r="I82" s="1" t="str">
        <f>_xlfn.CONCAT(Table001__Page_1_19[[#This Row],[Adjusted Name]], IF(Table001__Page_1_19[[#This Row],[Column10]] = "", Table001__Page_1_19[[#This Row],[Column10]], _xlfn.CONCAT(" ",Table001__Page_1_19[[#This Row],[Column10]])))</f>
        <v>UPS operation mode - Battery test 1=On battery power in response to a test of the
performance of the batteries</v>
      </c>
      <c r="J82" s="1"/>
      <c r="K82" s="1">
        <f>IF(Table001__Page_1_19[[#This Row],[4]]=0,0,Table001__Page_1_19[[#This Row],[4]]+40001)</f>
        <v>0</v>
      </c>
      <c r="L82" s="1" t="str">
        <f>IF(Table001__Page_1_19[[#This Row],[3]] = "", "", Table001__Page_1_19[[#This Row],[3]]+40001)</f>
        <v/>
      </c>
      <c r="M82" s="1"/>
      <c r="N82" s="1" t="s">
        <v>4</v>
      </c>
      <c r="O82" s="1" t="s">
        <v>18</v>
      </c>
      <c r="P82" s="1" t="s">
        <v>4</v>
      </c>
      <c r="Q82" s="1" t="s">
        <v>4</v>
      </c>
      <c r="R82" s="1" t="s">
        <v>138</v>
      </c>
    </row>
    <row r="83" spans="1:18" x14ac:dyDescent="0.25">
      <c r="A83" s="1" t="s">
        <v>4</v>
      </c>
      <c r="B83" s="1" t="s">
        <v>4</v>
      </c>
      <c r="C83" s="1" t="s">
        <v>4</v>
      </c>
      <c r="D83" s="1">
        <f>IF(Table001__Page_1_19[[#This Row],[3]] &gt;= 0, IF(Table001__Page_1_19[[#This Row],[BOOLEAN]] = "UINT32", Table001__Page_1_19[[#This Row],[3]]+1,0), "")</f>
        <v>0</v>
      </c>
      <c r="E83" s="1" t="s">
        <v>33</v>
      </c>
      <c r="F83" s="1" t="s">
        <v>139</v>
      </c>
      <c r="G83" s="1" t="str">
        <f>Table001__Page_1_19[[#This Row],[Original Name]]</f>
        <v>UPS operation mode - Off</v>
      </c>
      <c r="H83" s="12" t="str">
        <f>IF(LEN(Table001__Page_1_19[[#This Row],[Parameter Name]]) &lt; 41, LEN(Table001__Page_1_19[[#This Row],[Parameter Name]]), "TOO LONG")</f>
        <v>TOO LONG</v>
      </c>
      <c r="I83" s="1" t="str">
        <f>_xlfn.CONCAT(Table001__Page_1_19[[#This Row],[Adjusted Name]], IF(Table001__Page_1_19[[#This Row],[Column10]] = "", Table001__Page_1_19[[#This Row],[Column10]], _xlfn.CONCAT(" ",Table001__Page_1_19[[#This Row],[Column10]])))</f>
        <v>UPS operation mode - Off 1=The output power is turned off</v>
      </c>
      <c r="J83" s="1"/>
      <c r="K83" s="1">
        <f>IF(Table001__Page_1_19[[#This Row],[4]]=0,0,Table001__Page_1_19[[#This Row],[4]]+40001)</f>
        <v>0</v>
      </c>
      <c r="L83" s="1" t="str">
        <f>IF(Table001__Page_1_19[[#This Row],[3]] = "", "", Table001__Page_1_19[[#This Row],[3]]+40001)</f>
        <v/>
      </c>
      <c r="M83" s="1"/>
      <c r="N83" s="1" t="s">
        <v>4</v>
      </c>
      <c r="O83" s="1" t="s">
        <v>18</v>
      </c>
      <c r="P83" s="1" t="s">
        <v>4</v>
      </c>
      <c r="Q83" s="1" t="s">
        <v>4</v>
      </c>
      <c r="R83" s="1" t="s">
        <v>140</v>
      </c>
    </row>
    <row r="84" spans="1:18" x14ac:dyDescent="0.25">
      <c r="A84" s="1" t="s">
        <v>4</v>
      </c>
      <c r="B84" s="1" t="s">
        <v>4</v>
      </c>
      <c r="C84" s="1" t="s">
        <v>4</v>
      </c>
      <c r="D84" s="1">
        <f>IF(Table001__Page_1_19[[#This Row],[3]] &gt;= 0, IF(Table001__Page_1_19[[#This Row],[BOOLEAN]] = "UINT32", Table001__Page_1_19[[#This Row],[3]]+1,0), "")</f>
        <v>0</v>
      </c>
      <c r="E84" s="1" t="s">
        <v>34</v>
      </c>
      <c r="F84" s="1" t="s">
        <v>141</v>
      </c>
      <c r="G84" s="1" t="str">
        <f>Table001__Page_1_19[[#This Row],[Original Name]]</f>
        <v>UPS operation mode - Initialization</v>
      </c>
      <c r="H84" s="12" t="str">
        <f>IF(LEN(Table001__Page_1_19[[#This Row],[Parameter Name]]) &lt; 41, LEN(Table001__Page_1_19[[#This Row],[Parameter Name]]), "TOO LONG")</f>
        <v>TOO LONG</v>
      </c>
      <c r="I84" s="1" t="str">
        <f>_xlfn.CONCAT(Table001__Page_1_19[[#This Row],[Adjusted Name]], IF(Table001__Page_1_19[[#This Row],[Column10]] = "", Table001__Page_1_19[[#This Row],[Column10]], _xlfn.CONCAT(" ",Table001__Page_1_19[[#This Row],[Column10]])))</f>
        <v>UPS operation mode - Initialization 1=The UPS is initializing</v>
      </c>
      <c r="J84" s="1"/>
      <c r="K84" s="1">
        <f>IF(Table001__Page_1_19[[#This Row],[4]]=0,0,Table001__Page_1_19[[#This Row],[4]]+40001)</f>
        <v>0</v>
      </c>
      <c r="L84" s="1" t="str">
        <f>IF(Table001__Page_1_19[[#This Row],[3]] = "", "", Table001__Page_1_19[[#This Row],[3]]+40001)</f>
        <v/>
      </c>
      <c r="M84" s="1"/>
      <c r="N84" s="1" t="s">
        <v>4</v>
      </c>
      <c r="O84" s="1" t="s">
        <v>18</v>
      </c>
      <c r="P84" s="1" t="s">
        <v>4</v>
      </c>
      <c r="Q84" s="1" t="s">
        <v>4</v>
      </c>
      <c r="R84" s="1" t="s">
        <v>142</v>
      </c>
    </row>
    <row r="85" spans="1:18" x14ac:dyDescent="0.25">
      <c r="A85" s="1" t="s">
        <v>4</v>
      </c>
      <c r="B85" s="1" t="s">
        <v>4</v>
      </c>
      <c r="C85" s="1" t="s">
        <v>4</v>
      </c>
      <c r="D85" s="1">
        <f>IF(Table001__Page_1_19[[#This Row],[3]] &gt;= 0, IF(Table001__Page_1_19[[#This Row],[BOOLEAN]] = "UINT32", Table001__Page_1_19[[#This Row],[3]]+1,0), "")</f>
        <v>0</v>
      </c>
      <c r="E85" s="1" t="s">
        <v>37</v>
      </c>
      <c r="F85" s="1" t="s">
        <v>143</v>
      </c>
      <c r="G85" s="1" t="str">
        <f>Table001__Page_1_19[[#This Row],[Original Name]]</f>
        <v>UPS operation mode - Static bypass standby</v>
      </c>
      <c r="H85" s="12" t="str">
        <f>IF(LEN(Table001__Page_1_19[[#This Row],[Parameter Name]]) &lt; 41, LEN(Table001__Page_1_19[[#This Row],[Parameter Name]]), "TOO LONG")</f>
        <v>TOO LONG</v>
      </c>
      <c r="I85" s="1" t="str">
        <f>_xlfn.CONCAT(Table001__Page_1_19[[#This Row],[Adjusted Name]], IF(Table001__Page_1_19[[#This Row],[Column10]] = "", Table001__Page_1_19[[#This Row],[Column10]], _xlfn.CONCAT(" ",Table001__Page_1_19[[#This Row],[Column10]])))</f>
        <v>UPS operation mode - Static bypass standby 1=The UPS is ready to enter static bypass but awaits
permission from the system. UPS output is off</v>
      </c>
      <c r="J85" s="1"/>
      <c r="K85" s="1">
        <f>IF(Table001__Page_1_19[[#This Row],[4]]=0,0,Table001__Page_1_19[[#This Row],[4]]+40001)</f>
        <v>0</v>
      </c>
      <c r="L85" s="1" t="str">
        <f>IF(Table001__Page_1_19[[#This Row],[3]] = "", "", Table001__Page_1_19[[#This Row],[3]]+40001)</f>
        <v/>
      </c>
      <c r="M85" s="1"/>
      <c r="N85" s="1" t="s">
        <v>4</v>
      </c>
      <c r="O85" s="1" t="s">
        <v>18</v>
      </c>
      <c r="P85" s="1" t="s">
        <v>4</v>
      </c>
      <c r="Q85" s="1" t="s">
        <v>4</v>
      </c>
      <c r="R85" s="1" t="s">
        <v>144</v>
      </c>
    </row>
    <row r="86" spans="1:18" x14ac:dyDescent="0.25">
      <c r="A86" s="1" t="s">
        <v>4</v>
      </c>
      <c r="B86" s="1" t="s">
        <v>4</v>
      </c>
      <c r="C86" s="1" t="s">
        <v>4</v>
      </c>
      <c r="D86" s="1">
        <f>IF(Table001__Page_1_19[[#This Row],[3]] &gt;= 0, IF(Table001__Page_1_19[[#This Row],[BOOLEAN]] = "UINT32", Table001__Page_1_19[[#This Row],[3]]+1,0), "")</f>
        <v>0</v>
      </c>
      <c r="E86" s="1" t="s">
        <v>38</v>
      </c>
      <c r="F86" s="1" t="s">
        <v>145</v>
      </c>
      <c r="G86" s="1" t="str">
        <f>Table001__Page_1_19[[#This Row],[Original Name]]</f>
        <v>UPS operation mode - Inverter standby</v>
      </c>
      <c r="H86" s="12" t="str">
        <f>IF(LEN(Table001__Page_1_19[[#This Row],[Parameter Name]]) &lt; 41, LEN(Table001__Page_1_19[[#This Row],[Parameter Name]]), "TOO LONG")</f>
        <v>TOO LONG</v>
      </c>
      <c r="I86" s="1" t="str">
        <f>_xlfn.CONCAT(Table001__Page_1_19[[#This Row],[Adjusted Name]], IF(Table001__Page_1_19[[#This Row],[Column10]] = "", Table001__Page_1_19[[#This Row],[Column10]], _xlfn.CONCAT(" ",Table001__Page_1_19[[#This Row],[Column10]])))</f>
        <v>UPS operation mode - Inverter standby 1=The UPS is ready to enter battery operation but
awaits permission from the system. UPS output is off</v>
      </c>
      <c r="J86" s="1"/>
      <c r="K86" s="1">
        <f>IF(Table001__Page_1_19[[#This Row],[4]]=0,0,Table001__Page_1_19[[#This Row],[4]]+40001)</f>
        <v>0</v>
      </c>
      <c r="L86" s="1" t="str">
        <f>IF(Table001__Page_1_19[[#This Row],[3]] = "", "", Table001__Page_1_19[[#This Row],[3]]+40001)</f>
        <v/>
      </c>
      <c r="M86" s="1"/>
      <c r="N86" s="1" t="s">
        <v>4</v>
      </c>
      <c r="O86" s="1" t="s">
        <v>18</v>
      </c>
      <c r="P86" s="1" t="s">
        <v>4</v>
      </c>
      <c r="Q86" s="1" t="s">
        <v>4</v>
      </c>
      <c r="R86" s="1" t="s">
        <v>146</v>
      </c>
    </row>
    <row r="87" spans="1:18" x14ac:dyDescent="0.25">
      <c r="A87" s="1" t="s">
        <v>4</v>
      </c>
      <c r="B87" s="1" t="s">
        <v>4</v>
      </c>
      <c r="C87" s="1" t="s">
        <v>4</v>
      </c>
      <c r="D87" s="1">
        <f>IF(Table001__Page_1_19[[#This Row],[3]] &gt;= 0, IF(Table001__Page_1_19[[#This Row],[BOOLEAN]] = "UINT32", Table001__Page_1_19[[#This Row],[3]]+1,0), "")</f>
        <v>0</v>
      </c>
      <c r="E87" s="1" t="s">
        <v>39</v>
      </c>
      <c r="F87" s="1" t="s">
        <v>147</v>
      </c>
      <c r="G87" s="1" t="str">
        <f>Table001__Page_1_19[[#This Row],[Original Name]]</f>
        <v>System operation mode - Off</v>
      </c>
      <c r="H87" s="12" t="str">
        <f>IF(LEN(Table001__Page_1_19[[#This Row],[Parameter Name]]) &lt; 41, LEN(Table001__Page_1_19[[#This Row],[Parameter Name]]), "TOO LONG")</f>
        <v>TOO LONG</v>
      </c>
      <c r="I87" s="1" t="str">
        <f>_xlfn.CONCAT(Table001__Page_1_19[[#This Row],[Adjusted Name]], IF(Table001__Page_1_19[[#This Row],[Column10]] = "", Table001__Page_1_19[[#This Row],[Column10]], _xlfn.CONCAT(" ",Table001__Page_1_19[[#This Row],[Column10]])))</f>
        <v>System operation mode - Off 1=The system output power is turned off</v>
      </c>
      <c r="J87" s="1"/>
      <c r="K87" s="1">
        <f>IF(Table001__Page_1_19[[#This Row],[4]]=0,0,Table001__Page_1_19[[#This Row],[4]]+40001)</f>
        <v>0</v>
      </c>
      <c r="L87" s="1" t="str">
        <f>IF(Table001__Page_1_19[[#This Row],[3]] = "", "", Table001__Page_1_19[[#This Row],[3]]+40001)</f>
        <v/>
      </c>
      <c r="M87" s="1"/>
      <c r="N87" s="1" t="s">
        <v>4</v>
      </c>
      <c r="O87" s="1" t="s">
        <v>18</v>
      </c>
      <c r="P87" s="1" t="s">
        <v>4</v>
      </c>
      <c r="Q87" s="1" t="s">
        <v>4</v>
      </c>
      <c r="R87" s="1" t="s">
        <v>148</v>
      </c>
    </row>
    <row r="88" spans="1:18" x14ac:dyDescent="0.25">
      <c r="A88" s="1" t="s">
        <v>4</v>
      </c>
      <c r="B88" s="1" t="s">
        <v>4</v>
      </c>
      <c r="C88" s="1" t="s">
        <v>4</v>
      </c>
      <c r="D88" s="1">
        <f>IF(Table001__Page_1_19[[#This Row],[3]] &gt;= 0, IF(Table001__Page_1_19[[#This Row],[BOOLEAN]] = "UINT32", Table001__Page_1_19[[#This Row],[3]]+1,0), "")</f>
        <v>0</v>
      </c>
      <c r="E88" s="1" t="s">
        <v>40</v>
      </c>
      <c r="F88" s="1" t="s">
        <v>149</v>
      </c>
      <c r="G88" s="1" t="str">
        <f>Table001__Page_1_19[[#This Row],[Original Name]]</f>
        <v>System operation mode - Forced static bypass</v>
      </c>
      <c r="H88" s="12" t="str">
        <f>IF(LEN(Table001__Page_1_19[[#This Row],[Parameter Name]]) &lt; 41, LEN(Table001__Page_1_19[[#This Row],[Parameter Name]]), "TOO LONG")</f>
        <v>TOO LONG</v>
      </c>
      <c r="I88" s="1" t="str">
        <f>_xlfn.CONCAT(Table001__Page_1_19[[#This Row],[Adjusted Name]], IF(Table001__Page_1_19[[#This Row],[Column10]] = "", Table001__Page_1_19[[#This Row],[Column10]], _xlfn.CONCAT(" ",Table001__Page_1_19[[#This Row],[Column10]])))</f>
        <v>System operation mode - Forced static bypass 1=The system is in bypass in response to a critical
event or an inverter off request</v>
      </c>
      <c r="J88" s="1"/>
      <c r="K88" s="1">
        <f>IF(Table001__Page_1_19[[#This Row],[4]]=0,0,Table001__Page_1_19[[#This Row],[4]]+40001)</f>
        <v>0</v>
      </c>
      <c r="L88" s="1" t="str">
        <f>IF(Table001__Page_1_19[[#This Row],[3]] = "", "", Table001__Page_1_19[[#This Row],[3]]+40001)</f>
        <v/>
      </c>
      <c r="M88" s="1"/>
      <c r="N88" s="1" t="s">
        <v>4</v>
      </c>
      <c r="O88" s="1" t="s">
        <v>18</v>
      </c>
      <c r="P88" s="1" t="s">
        <v>4</v>
      </c>
      <c r="Q88" s="1" t="s">
        <v>4</v>
      </c>
      <c r="R88" s="1" t="s">
        <v>150</v>
      </c>
    </row>
    <row r="89" spans="1:18" x14ac:dyDescent="0.25">
      <c r="A89" s="1" t="s">
        <v>4</v>
      </c>
      <c r="B89" s="1" t="s">
        <v>4</v>
      </c>
      <c r="C89" s="1" t="s">
        <v>4</v>
      </c>
      <c r="D89" s="1">
        <f>IF(Table001__Page_1_19[[#This Row],[3]] &gt;= 0, IF(Table001__Page_1_19[[#This Row],[BOOLEAN]] = "UINT32", Table001__Page_1_19[[#This Row],[3]]+1,0), "")</f>
        <v>0</v>
      </c>
      <c r="E89" s="1" t="s">
        <v>43</v>
      </c>
      <c r="F89" s="1" t="s">
        <v>151</v>
      </c>
      <c r="G89" s="1" t="str">
        <f>Table001__Page_1_19[[#This Row],[Original Name]]</f>
        <v>System operation mode - Requested static bypass</v>
      </c>
      <c r="H89" s="12" t="str">
        <f>IF(LEN(Table001__Page_1_19[[#This Row],[Parameter Name]]) &lt; 41, LEN(Table001__Page_1_19[[#This Row],[Parameter Name]]), "TOO LONG")</f>
        <v>TOO LONG</v>
      </c>
      <c r="I89" s="1" t="str">
        <f>_xlfn.CONCAT(Table001__Page_1_19[[#This Row],[Adjusted Name]], IF(Table001__Page_1_19[[#This Row],[Column10]] = "", Table001__Page_1_19[[#This Row],[Column10]], _xlfn.CONCAT(" ",Table001__Page_1_19[[#This Row],[Column10]])))</f>
        <v>System operation mode - Requested static bypass 1=The UPS is in bypass in response to a user-initiated
command, typically for maintenance</v>
      </c>
      <c r="J89" s="1"/>
      <c r="K89" s="1">
        <f>IF(Table001__Page_1_19[[#This Row],[4]]=0,0,Table001__Page_1_19[[#This Row],[4]]+40001)</f>
        <v>0</v>
      </c>
      <c r="L89" s="1" t="str">
        <f>IF(Table001__Page_1_19[[#This Row],[3]] = "", "", Table001__Page_1_19[[#This Row],[3]]+40001)</f>
        <v/>
      </c>
      <c r="M89" s="1"/>
      <c r="N89" s="1" t="s">
        <v>4</v>
      </c>
      <c r="O89" s="1" t="s">
        <v>18</v>
      </c>
      <c r="P89" s="1" t="s">
        <v>4</v>
      </c>
      <c r="Q89" s="1" t="s">
        <v>4</v>
      </c>
      <c r="R89" s="1" t="s">
        <v>133</v>
      </c>
    </row>
    <row r="90" spans="1:18" x14ac:dyDescent="0.25">
      <c r="A90" s="1" t="s">
        <v>4</v>
      </c>
      <c r="B90" s="1" t="s">
        <v>4</v>
      </c>
      <c r="C90" s="1" t="s">
        <v>4</v>
      </c>
      <c r="D90" s="1">
        <f>IF(Table001__Page_1_19[[#This Row],[3]] &gt;= 0, IF(Table001__Page_1_19[[#This Row],[BOOLEAN]] = "UINT32", Table001__Page_1_19[[#This Row],[3]]+1,0), "")</f>
        <v>0</v>
      </c>
      <c r="E90" s="1" t="s">
        <v>46</v>
      </c>
      <c r="F90" s="1" t="s">
        <v>152</v>
      </c>
      <c r="G90" s="1" t="str">
        <f>Table001__Page_1_19[[#This Row],[Original Name]]</f>
        <v>System operation mode - Maintenance bypass</v>
      </c>
      <c r="H90" s="12" t="str">
        <f>IF(LEN(Table001__Page_1_19[[#This Row],[Parameter Name]]) &lt; 41, LEN(Table001__Page_1_19[[#This Row],[Parameter Name]]), "TOO LONG")</f>
        <v>TOO LONG</v>
      </c>
      <c r="I90" s="1" t="str">
        <f>_xlfn.CONCAT(Table001__Page_1_19[[#This Row],[Adjusted Name]], IF(Table001__Page_1_19[[#This Row],[Column10]] = "", Table001__Page_1_19[[#This Row],[Column10]], _xlfn.CONCAT(" ",Table001__Page_1_19[[#This Row],[Column10]])))</f>
        <v>System operation mode - Maintenance bypass 1=The system load is supplied through maintenance
bypass breaker (MBB)</v>
      </c>
      <c r="J90" s="1"/>
      <c r="K90" s="1">
        <f>IF(Table001__Page_1_19[[#This Row],[4]]=0,0,Table001__Page_1_19[[#This Row],[4]]+40001)</f>
        <v>0</v>
      </c>
      <c r="L90" s="1" t="str">
        <f>IF(Table001__Page_1_19[[#This Row],[3]] = "", "", Table001__Page_1_19[[#This Row],[3]]+40001)</f>
        <v/>
      </c>
      <c r="M90" s="1"/>
      <c r="N90" s="1" t="s">
        <v>4</v>
      </c>
      <c r="O90" s="1" t="s">
        <v>18</v>
      </c>
      <c r="P90" s="1" t="s">
        <v>4</v>
      </c>
      <c r="Q90" s="1" t="s">
        <v>4</v>
      </c>
      <c r="R90" s="1" t="s">
        <v>153</v>
      </c>
    </row>
    <row r="91" spans="1:18" x14ac:dyDescent="0.25">
      <c r="A91" s="1" t="s">
        <v>154</v>
      </c>
      <c r="B91" s="1" t="s">
        <v>155</v>
      </c>
      <c r="C91" s="1" t="s">
        <v>31</v>
      </c>
      <c r="D91" s="1">
        <f>IF(Table001__Page_1_19[[#This Row],[3]] &gt;= 0, IF(Table001__Page_1_19[[#This Row],[BOOLEAN]] = "UINT32", Table001__Page_1_19[[#This Row],[3]]+1,0), "")</f>
        <v>0</v>
      </c>
      <c r="E91" s="1" t="s">
        <v>4</v>
      </c>
      <c r="F91" s="1" t="s">
        <v>124</v>
      </c>
      <c r="G91" s="1" t="s">
        <v>1505</v>
      </c>
      <c r="H91" s="4">
        <f>IF(LEN(Table001__Page_1_19[[#This Row],[Parameter Name]]) &lt; 41, LEN(Table001__Page_1_19[[#This Row],[Parameter Name]]), "TOO LONG")</f>
        <v>9</v>
      </c>
      <c r="I91" s="7" t="str">
        <f>_xlfn.CONCAT(Table001__Page_1_19[[#This Row],[Adjusted Name]], IF(Table001__Page_1_19[[#This Row],[Column10]] = "", Table001__Page_1_19[[#This Row],[Column10]], _xlfn.CONCAT(" ",Table001__Page_1_19[[#This Row],[Column10]])))</f>
        <v>General 2</v>
      </c>
      <c r="J91" s="7" t="s">
        <v>1533</v>
      </c>
      <c r="K91" s="7">
        <f>IF(Table001__Page_1_19[[#This Row],[4]]=0,0,Table001__Page_1_19[[#This Row],[4]]+40001)</f>
        <v>0</v>
      </c>
      <c r="L91" s="7">
        <f>IF(Table001__Page_1_19[[#This Row],[3]] = "", "", Table001__Page_1_19[[#This Row],[3]]+40001)</f>
        <v>40007</v>
      </c>
      <c r="M91" s="4" t="str">
        <f>IF(Table001__Page_1_19[[#This Row],[BOOLEAN]]="UINT32","Unsigned 32 bit Integer", IF(Table001__Page_1_19[[#This Row],[BOOLEAN]]="UINT16","Unsigned 16 bit Integer",IF(Table001__Page_1_19[[#This Row],[BOOLEAN]]="BOOLEAN","Unsigned 16 bit Integer",Table001__Page_1_19[[#This Row],[BOOLEAN]])))</f>
        <v>Unsigned 16 bit Integer</v>
      </c>
      <c r="N91" s="1" t="s">
        <v>14</v>
      </c>
      <c r="O91" s="1" t="s">
        <v>18</v>
      </c>
      <c r="P91" s="1" t="s">
        <v>4</v>
      </c>
      <c r="Q91" s="1" t="s">
        <v>4</v>
      </c>
      <c r="R91" s="1" t="s">
        <v>4</v>
      </c>
    </row>
    <row r="92" spans="1:18" x14ac:dyDescent="0.25">
      <c r="A92" s="1" t="s">
        <v>4</v>
      </c>
      <c r="B92" s="1" t="s">
        <v>4</v>
      </c>
      <c r="C92" s="1" t="s">
        <v>4</v>
      </c>
      <c r="D92" s="1">
        <f>IF(Table001__Page_1_19[[#This Row],[3]] &gt;= 0, IF(Table001__Page_1_19[[#This Row],[BOOLEAN]] = "UINT32", Table001__Page_1_19[[#This Row],[3]]+1,0), "")</f>
        <v>0</v>
      </c>
      <c r="E92" s="1" t="s">
        <v>16</v>
      </c>
      <c r="F92" s="1" t="s">
        <v>156</v>
      </c>
      <c r="G92" s="1" t="str">
        <f>Table001__Page_1_19[[#This Row],[Original Name]]</f>
        <v>System operation mode - Static bypass standby</v>
      </c>
      <c r="H92" s="12" t="str">
        <f>IF(LEN(Table001__Page_1_19[[#This Row],[Parameter Name]]) &lt; 41, LEN(Table001__Page_1_19[[#This Row],[Parameter Name]]), "TOO LONG")</f>
        <v>TOO LONG</v>
      </c>
      <c r="I92" s="1" t="str">
        <f>_xlfn.CONCAT(Table001__Page_1_19[[#This Row],[Adjusted Name]], IF(Table001__Page_1_19[[#This Row],[Column10]] = "", Table001__Page_1_19[[#This Row],[Column10]], _xlfn.CONCAT(" ",Table001__Page_1_19[[#This Row],[Column10]])))</f>
        <v>System operation mode - Static bypass standby 1=The system is in static bypass standby operation in
response to a critical event or an inverter off request</v>
      </c>
      <c r="J92" s="1"/>
      <c r="K92" s="1">
        <f>IF(Table001__Page_1_19[[#This Row],[4]]=0,0,Table001__Page_1_19[[#This Row],[4]]+40001)</f>
        <v>0</v>
      </c>
      <c r="L92" s="1" t="str">
        <f>IF(Table001__Page_1_19[[#This Row],[3]] = "", "", Table001__Page_1_19[[#This Row],[3]]+40001)</f>
        <v/>
      </c>
      <c r="M92" s="1"/>
      <c r="N92" s="1" t="s">
        <v>4</v>
      </c>
      <c r="O92" s="1" t="s">
        <v>18</v>
      </c>
      <c r="P92" s="1" t="s">
        <v>4</v>
      </c>
      <c r="Q92" s="1" t="s">
        <v>4</v>
      </c>
      <c r="R92" s="1" t="s">
        <v>157</v>
      </c>
    </row>
    <row r="93" spans="1:18" x14ac:dyDescent="0.25">
      <c r="A93" s="1" t="s">
        <v>4</v>
      </c>
      <c r="B93" s="1" t="s">
        <v>4</v>
      </c>
      <c r="C93" s="1" t="s">
        <v>4</v>
      </c>
      <c r="D93" s="1">
        <f>IF(Table001__Page_1_19[[#This Row],[3]] &gt;= 0, IF(Table001__Page_1_19[[#This Row],[BOOLEAN]] = "UINT32", Table001__Page_1_19[[#This Row],[3]]+1,0), "")</f>
        <v>0</v>
      </c>
      <c r="E93" s="1" t="s">
        <v>14</v>
      </c>
      <c r="F93" s="1" t="s">
        <v>158</v>
      </c>
      <c r="G93" s="1" t="str">
        <f>Table001__Page_1_19[[#This Row],[Original Name]]</f>
        <v>Product not registered</v>
      </c>
      <c r="H93" s="12" t="str">
        <f>IF(LEN(Table001__Page_1_19[[#This Row],[Parameter Name]]) &lt; 41, LEN(Table001__Page_1_19[[#This Row],[Parameter Name]]), "TOO LONG")</f>
        <v>TOO LONG</v>
      </c>
      <c r="I93" s="1" t="str">
        <f>_xlfn.CONCAT(Table001__Page_1_19[[#This Row],[Adjusted Name]], IF(Table001__Page_1_19[[#This Row],[Column10]] = "", Table001__Page_1_19[[#This Row],[Column10]], _xlfn.CONCAT(" ",Table001__Page_1_19[[#This Row],[Column10]])))</f>
        <v>Product not registered 1=Your UPS is not registered</v>
      </c>
      <c r="J93" s="1"/>
      <c r="K93" s="1">
        <f>IF(Table001__Page_1_19[[#This Row],[4]]=0,0,Table001__Page_1_19[[#This Row],[4]]+40001)</f>
        <v>0</v>
      </c>
      <c r="L93" s="1" t="str">
        <f>IF(Table001__Page_1_19[[#This Row],[3]] = "", "", Table001__Page_1_19[[#This Row],[3]]+40001)</f>
        <v/>
      </c>
      <c r="M93" s="1"/>
      <c r="N93" s="1" t="s">
        <v>4</v>
      </c>
      <c r="O93" s="1" t="s">
        <v>18</v>
      </c>
      <c r="P93" s="1" t="s">
        <v>4</v>
      </c>
      <c r="Q93" s="1" t="s">
        <v>4</v>
      </c>
      <c r="R93" s="1" t="s">
        <v>159</v>
      </c>
    </row>
    <row r="94" spans="1:18" x14ac:dyDescent="0.25">
      <c r="A94" s="1" t="s">
        <v>4</v>
      </c>
      <c r="B94" s="1" t="s">
        <v>4</v>
      </c>
      <c r="C94" s="1" t="s">
        <v>4</v>
      </c>
      <c r="D94" s="1">
        <f>IF(Table001__Page_1_19[[#This Row],[3]] &gt;= 0, IF(Table001__Page_1_19[[#This Row],[BOOLEAN]] = "UINT32", Table001__Page_1_19[[#This Row],[3]]+1,0), "")</f>
        <v>0</v>
      </c>
      <c r="E94" s="1" t="s">
        <v>22</v>
      </c>
      <c r="F94" s="1" t="s">
        <v>29</v>
      </c>
      <c r="G94" s="1" t="str">
        <f>Table001__Page_1_19[[#This Row],[Original Name]]</f>
        <v>Reserved</v>
      </c>
      <c r="H94" s="12">
        <f>IF(LEN(Table001__Page_1_19[[#This Row],[Parameter Name]]) &lt; 41, LEN(Table001__Page_1_19[[#This Row],[Parameter Name]]), "TOO LONG")</f>
        <v>8</v>
      </c>
      <c r="I94" s="1" t="str">
        <f>_xlfn.CONCAT(Table001__Page_1_19[[#This Row],[Adjusted Name]], IF(Table001__Page_1_19[[#This Row],[Column10]] = "", Table001__Page_1_19[[#This Row],[Column10]], _xlfn.CONCAT(" ",Table001__Page_1_19[[#This Row],[Column10]])))</f>
        <v>Reserved</v>
      </c>
      <c r="J94" s="1"/>
      <c r="K94" s="1">
        <f>IF(Table001__Page_1_19[[#This Row],[4]]=0,0,Table001__Page_1_19[[#This Row],[4]]+40001)</f>
        <v>0</v>
      </c>
      <c r="L94" s="1" t="str">
        <f>IF(Table001__Page_1_19[[#This Row],[3]] = "", "", Table001__Page_1_19[[#This Row],[3]]+40001)</f>
        <v/>
      </c>
      <c r="M94" s="1"/>
      <c r="N94" s="1" t="s">
        <v>4</v>
      </c>
      <c r="O94" s="1" t="s">
        <v>18</v>
      </c>
      <c r="P94" s="1" t="s">
        <v>4</v>
      </c>
      <c r="Q94" s="1" t="s">
        <v>4</v>
      </c>
      <c r="R94" s="1" t="s">
        <v>4</v>
      </c>
    </row>
    <row r="95" spans="1:18" x14ac:dyDescent="0.25">
      <c r="A95" s="1" t="s">
        <v>4</v>
      </c>
      <c r="B95" s="1" t="s">
        <v>4</v>
      </c>
      <c r="C95" s="1" t="s">
        <v>4</v>
      </c>
      <c r="D95" s="1">
        <f>IF(Table001__Page_1_19[[#This Row],[3]] &gt;= 0, IF(Table001__Page_1_19[[#This Row],[BOOLEAN]] = "UINT32", Table001__Page_1_19[[#This Row],[3]]+1,0), "")</f>
        <v>0</v>
      </c>
      <c r="E95" s="1" t="s">
        <v>25</v>
      </c>
      <c r="F95" s="1" t="s">
        <v>29</v>
      </c>
      <c r="G95" s="1" t="str">
        <f>Table001__Page_1_19[[#This Row],[Original Name]]</f>
        <v>Reserved</v>
      </c>
      <c r="H95" s="12">
        <f>IF(LEN(Table001__Page_1_19[[#This Row],[Parameter Name]]) &lt; 41, LEN(Table001__Page_1_19[[#This Row],[Parameter Name]]), "TOO LONG")</f>
        <v>8</v>
      </c>
      <c r="I95" s="1" t="str">
        <f>_xlfn.CONCAT(Table001__Page_1_19[[#This Row],[Adjusted Name]], IF(Table001__Page_1_19[[#This Row],[Column10]] = "", Table001__Page_1_19[[#This Row],[Column10]], _xlfn.CONCAT(" ",Table001__Page_1_19[[#This Row],[Column10]])))</f>
        <v>Reserved</v>
      </c>
      <c r="J95" s="1"/>
      <c r="K95" s="1">
        <f>IF(Table001__Page_1_19[[#This Row],[4]]=0,0,Table001__Page_1_19[[#This Row],[4]]+40001)</f>
        <v>0</v>
      </c>
      <c r="L95" s="1" t="str">
        <f>IF(Table001__Page_1_19[[#This Row],[3]] = "", "", Table001__Page_1_19[[#This Row],[3]]+40001)</f>
        <v/>
      </c>
      <c r="M95" s="1"/>
      <c r="N95" s="1" t="s">
        <v>4</v>
      </c>
      <c r="O95" s="1" t="s">
        <v>18</v>
      </c>
      <c r="P95" s="1" t="s">
        <v>4</v>
      </c>
      <c r="Q95" s="1" t="s">
        <v>4</v>
      </c>
      <c r="R95" s="1" t="s">
        <v>4</v>
      </c>
    </row>
    <row r="96" spans="1:18" x14ac:dyDescent="0.25">
      <c r="A96" s="1" t="s">
        <v>4</v>
      </c>
      <c r="B96" s="1" t="s">
        <v>4</v>
      </c>
      <c r="C96" s="1" t="s">
        <v>4</v>
      </c>
      <c r="D96" s="1">
        <f>IF(Table001__Page_1_19[[#This Row],[3]] &gt;= 0, IF(Table001__Page_1_19[[#This Row],[BOOLEAN]] = "UINT32", Table001__Page_1_19[[#This Row],[3]]+1,0), "")</f>
        <v>0</v>
      </c>
      <c r="E96" s="1" t="s">
        <v>28</v>
      </c>
      <c r="F96" s="1" t="s">
        <v>29</v>
      </c>
      <c r="G96" s="1" t="str">
        <f>Table001__Page_1_19[[#This Row],[Original Name]]</f>
        <v>Reserved</v>
      </c>
      <c r="H96" s="12">
        <f>IF(LEN(Table001__Page_1_19[[#This Row],[Parameter Name]]) &lt; 41, LEN(Table001__Page_1_19[[#This Row],[Parameter Name]]), "TOO LONG")</f>
        <v>8</v>
      </c>
      <c r="I96" s="1" t="str">
        <f>_xlfn.CONCAT(Table001__Page_1_19[[#This Row],[Adjusted Name]], IF(Table001__Page_1_19[[#This Row],[Column10]] = "", Table001__Page_1_19[[#This Row],[Column10]], _xlfn.CONCAT(" ",Table001__Page_1_19[[#This Row],[Column10]])))</f>
        <v>Reserved</v>
      </c>
      <c r="J96" s="1"/>
      <c r="K96" s="1">
        <f>IF(Table001__Page_1_19[[#This Row],[4]]=0,0,Table001__Page_1_19[[#This Row],[4]]+40001)</f>
        <v>0</v>
      </c>
      <c r="L96" s="1" t="str">
        <f>IF(Table001__Page_1_19[[#This Row],[3]] = "", "", Table001__Page_1_19[[#This Row],[3]]+40001)</f>
        <v/>
      </c>
      <c r="M96" s="1"/>
      <c r="N96" s="1" t="s">
        <v>4</v>
      </c>
      <c r="O96" s="1" t="s">
        <v>18</v>
      </c>
      <c r="P96" s="1" t="s">
        <v>4</v>
      </c>
      <c r="Q96" s="1" t="s">
        <v>4</v>
      </c>
      <c r="R96" s="1" t="s">
        <v>4</v>
      </c>
    </row>
    <row r="97" spans="1:18" x14ac:dyDescent="0.25">
      <c r="A97" s="1" t="s">
        <v>4</v>
      </c>
      <c r="B97" s="1" t="s">
        <v>4</v>
      </c>
      <c r="C97" s="1" t="s">
        <v>4</v>
      </c>
      <c r="D97" s="1">
        <f>IF(Table001__Page_1_19[[#This Row],[3]] &gt;= 0, IF(Table001__Page_1_19[[#This Row],[BOOLEAN]] = "UINT32", Table001__Page_1_19[[#This Row],[3]]+1,0), "")</f>
        <v>0</v>
      </c>
      <c r="E97" s="1" t="s">
        <v>30</v>
      </c>
      <c r="F97" s="1" t="s">
        <v>160</v>
      </c>
      <c r="G97" s="1" t="str">
        <f>Table001__Page_1_19[[#This Row],[Original Name]]</f>
        <v>Activation code is not valid for UPS</v>
      </c>
      <c r="H97" s="12" t="str">
        <f>IF(LEN(Table001__Page_1_19[[#This Row],[Parameter Name]]) &lt; 41, LEN(Table001__Page_1_19[[#This Row],[Parameter Name]]), "TOO LONG")</f>
        <v>TOO LONG</v>
      </c>
      <c r="I97" s="1" t="str">
        <f>_xlfn.CONCAT(Table001__Page_1_19[[#This Row],[Adjusted Name]], IF(Table001__Page_1_19[[#This Row],[Column10]] = "", Table001__Page_1_19[[#This Row],[Column10]], _xlfn.CONCAT(" ",Table001__Page_1_19[[#This Row],[Column10]])))</f>
        <v>Activation code is not valid for UPS 1=The activation code is not valid for UPS</v>
      </c>
      <c r="J97" s="1"/>
      <c r="K97" s="1">
        <f>IF(Table001__Page_1_19[[#This Row],[4]]=0,0,Table001__Page_1_19[[#This Row],[4]]+40001)</f>
        <v>0</v>
      </c>
      <c r="L97" s="1" t="str">
        <f>IF(Table001__Page_1_19[[#This Row],[3]] = "", "", Table001__Page_1_19[[#This Row],[3]]+40001)</f>
        <v/>
      </c>
      <c r="M97" s="1"/>
      <c r="N97" s="1" t="s">
        <v>4</v>
      </c>
      <c r="O97" s="1" t="s">
        <v>18</v>
      </c>
      <c r="P97" s="1" t="s">
        <v>4</v>
      </c>
      <c r="Q97" s="1" t="s">
        <v>4</v>
      </c>
      <c r="R97" s="1" t="s">
        <v>161</v>
      </c>
    </row>
    <row r="98" spans="1:18" x14ac:dyDescent="0.25">
      <c r="A98" s="1" t="s">
        <v>4</v>
      </c>
      <c r="B98" s="1" t="s">
        <v>4</v>
      </c>
      <c r="C98" s="1" t="s">
        <v>4</v>
      </c>
      <c r="D98" s="1">
        <f>IF(Table001__Page_1_19[[#This Row],[3]] &gt;= 0, IF(Table001__Page_1_19[[#This Row],[BOOLEAN]] = "UINT32", Table001__Page_1_19[[#This Row],[3]]+1,0), "")</f>
        <v>0</v>
      </c>
      <c r="E98" s="1" t="s">
        <v>31</v>
      </c>
      <c r="F98" s="1" t="s">
        <v>162</v>
      </c>
      <c r="G98" s="1" t="str">
        <f>Table001__Page_1_19[[#This Row],[Original Name]]</f>
        <v>Activation code missing</v>
      </c>
      <c r="H98" s="12" t="str">
        <f>IF(LEN(Table001__Page_1_19[[#This Row],[Parameter Name]]) &lt; 41, LEN(Table001__Page_1_19[[#This Row],[Parameter Name]]), "TOO LONG")</f>
        <v>TOO LONG</v>
      </c>
      <c r="I98" s="1" t="str">
        <f>_xlfn.CONCAT(Table001__Page_1_19[[#This Row],[Adjusted Name]], IF(Table001__Page_1_19[[#This Row],[Column10]] = "", Table001__Page_1_19[[#This Row],[Column10]], _xlfn.CONCAT(" ",Table001__Page_1_19[[#This Row],[Column10]])))</f>
        <v>Activation code missing 1=The activation code is missing</v>
      </c>
      <c r="J98" s="1"/>
      <c r="K98" s="1">
        <f>IF(Table001__Page_1_19[[#This Row],[4]]=0,0,Table001__Page_1_19[[#This Row],[4]]+40001)</f>
        <v>0</v>
      </c>
      <c r="L98" s="1" t="str">
        <f>IF(Table001__Page_1_19[[#This Row],[3]] = "", "", Table001__Page_1_19[[#This Row],[3]]+40001)</f>
        <v/>
      </c>
      <c r="M98" s="1"/>
      <c r="N98" s="1" t="s">
        <v>4</v>
      </c>
      <c r="O98" s="1" t="s">
        <v>18</v>
      </c>
      <c r="P98" s="1" t="s">
        <v>4</v>
      </c>
      <c r="Q98" s="1" t="s">
        <v>4</v>
      </c>
      <c r="R98" s="1" t="s">
        <v>163</v>
      </c>
    </row>
    <row r="99" spans="1:18" x14ac:dyDescent="0.25">
      <c r="A99" s="1" t="s">
        <v>4</v>
      </c>
      <c r="B99" s="1" t="s">
        <v>4</v>
      </c>
      <c r="C99" s="1" t="s">
        <v>4</v>
      </c>
      <c r="D99" s="1">
        <f>IF(Table001__Page_1_19[[#This Row],[3]] &gt;= 0, IF(Table001__Page_1_19[[#This Row],[BOOLEAN]] = "UINT32", Table001__Page_1_19[[#This Row],[3]]+1,0), "")</f>
        <v>0</v>
      </c>
      <c r="E99" s="1" t="s">
        <v>32</v>
      </c>
      <c r="F99" s="1" t="s">
        <v>164</v>
      </c>
      <c r="G99" s="1" t="str">
        <f>Table001__Page_1_19[[#This Row],[Original Name]]</f>
        <v>RFID tag has changed</v>
      </c>
      <c r="H99" s="12" t="str">
        <f>IF(LEN(Table001__Page_1_19[[#This Row],[Parameter Name]]) &lt; 41, LEN(Table001__Page_1_19[[#This Row],[Parameter Name]]), "TOO LONG")</f>
        <v>TOO LONG</v>
      </c>
      <c r="I99" s="1" t="str">
        <f>_xlfn.CONCAT(Table001__Page_1_19[[#This Row],[Adjusted Name]], IF(Table001__Page_1_19[[#This Row],[Column10]] = "", Table001__Page_1_19[[#This Row],[Column10]], _xlfn.CONCAT(" ",Table001__Page_1_19[[#This Row],[Column10]])))</f>
        <v>RFID tag has changed 1=The RFID tag has changed</v>
      </c>
      <c r="J99" s="1"/>
      <c r="K99" s="1">
        <f>IF(Table001__Page_1_19[[#This Row],[4]]=0,0,Table001__Page_1_19[[#This Row],[4]]+40001)</f>
        <v>0</v>
      </c>
      <c r="L99" s="1" t="str">
        <f>IF(Table001__Page_1_19[[#This Row],[3]] = "", "", Table001__Page_1_19[[#This Row],[3]]+40001)</f>
        <v/>
      </c>
      <c r="M99" s="1"/>
      <c r="N99" s="1" t="s">
        <v>4</v>
      </c>
      <c r="O99" s="1" t="s">
        <v>18</v>
      </c>
      <c r="P99" s="1" t="s">
        <v>4</v>
      </c>
      <c r="Q99" s="1" t="s">
        <v>4</v>
      </c>
      <c r="R99" s="1" t="s">
        <v>165</v>
      </c>
    </row>
    <row r="100" spans="1:18" x14ac:dyDescent="0.25">
      <c r="A100" s="1" t="s">
        <v>4</v>
      </c>
      <c r="B100" s="1" t="s">
        <v>4</v>
      </c>
      <c r="C100" s="1" t="s">
        <v>4</v>
      </c>
      <c r="D100" s="1">
        <f>IF(Table001__Page_1_19[[#This Row],[3]] &gt;= 0, IF(Table001__Page_1_19[[#This Row],[BOOLEAN]] = "UINT32", Table001__Page_1_19[[#This Row],[3]]+1,0), "")</f>
        <v>0</v>
      </c>
      <c r="E100" s="1" t="s">
        <v>33</v>
      </c>
      <c r="F100" s="1" t="s">
        <v>29</v>
      </c>
      <c r="G100" s="1" t="str">
        <f>Table001__Page_1_19[[#This Row],[Original Name]]</f>
        <v>Reserved</v>
      </c>
      <c r="H100" s="12">
        <f>IF(LEN(Table001__Page_1_19[[#This Row],[Parameter Name]]) &lt; 41, LEN(Table001__Page_1_19[[#This Row],[Parameter Name]]), "TOO LONG")</f>
        <v>8</v>
      </c>
      <c r="I100" s="1" t="str">
        <f>_xlfn.CONCAT(Table001__Page_1_19[[#This Row],[Adjusted Name]], IF(Table001__Page_1_19[[#This Row],[Column10]] = "", Table001__Page_1_19[[#This Row],[Column10]], _xlfn.CONCAT(" ",Table001__Page_1_19[[#This Row],[Column10]])))</f>
        <v>Reserved</v>
      </c>
      <c r="J100" s="1"/>
      <c r="K100" s="1">
        <f>IF(Table001__Page_1_19[[#This Row],[4]]=0,0,Table001__Page_1_19[[#This Row],[4]]+40001)</f>
        <v>0</v>
      </c>
      <c r="L100" s="1" t="str">
        <f>IF(Table001__Page_1_19[[#This Row],[3]] = "", "", Table001__Page_1_19[[#This Row],[3]]+40001)</f>
        <v/>
      </c>
      <c r="M100" s="1"/>
      <c r="N100" s="1" t="s">
        <v>4</v>
      </c>
      <c r="O100" s="1" t="s">
        <v>18</v>
      </c>
      <c r="P100" s="1" t="s">
        <v>4</v>
      </c>
      <c r="Q100" s="1" t="s">
        <v>4</v>
      </c>
      <c r="R100" s="1" t="s">
        <v>4</v>
      </c>
    </row>
    <row r="101" spans="1:18" x14ac:dyDescent="0.25">
      <c r="A101" s="1" t="s">
        <v>4</v>
      </c>
      <c r="B101" s="1" t="s">
        <v>4</v>
      </c>
      <c r="C101" s="1" t="s">
        <v>4</v>
      </c>
      <c r="D101" s="1">
        <f>IF(Table001__Page_1_19[[#This Row],[3]] &gt;= 0, IF(Table001__Page_1_19[[#This Row],[BOOLEAN]] = "UINT32", Table001__Page_1_19[[#This Row],[3]]+1,0), "")</f>
        <v>0</v>
      </c>
      <c r="E101" s="1" t="s">
        <v>34</v>
      </c>
      <c r="F101" s="1" t="s">
        <v>166</v>
      </c>
      <c r="G101" s="1" t="str">
        <f>Table001__Page_1_19[[#This Row],[Original Name]]</f>
        <v>System locked in bypass operation</v>
      </c>
      <c r="H101" s="12" t="str">
        <f>IF(LEN(Table001__Page_1_19[[#This Row],[Parameter Name]]) &lt; 41, LEN(Table001__Page_1_19[[#This Row],[Parameter Name]]), "TOO LONG")</f>
        <v>TOO LONG</v>
      </c>
      <c r="I101" s="1" t="str">
        <f>_xlfn.CONCAT(Table001__Page_1_19[[#This Row],[Adjusted Name]], IF(Table001__Page_1_19[[#This Row],[Column10]] = "", Table001__Page_1_19[[#This Row],[Column10]], _xlfn.CONCAT(" ",Table001__Page_1_19[[#This Row],[Column10]])))</f>
        <v>System locked in bypass operation 1=The system is locked in bypass operation</v>
      </c>
      <c r="J101" s="1"/>
      <c r="K101" s="1">
        <f>IF(Table001__Page_1_19[[#This Row],[4]]=0,0,Table001__Page_1_19[[#This Row],[4]]+40001)</f>
        <v>0</v>
      </c>
      <c r="L101" s="1" t="str">
        <f>IF(Table001__Page_1_19[[#This Row],[3]] = "", "", Table001__Page_1_19[[#This Row],[3]]+40001)</f>
        <v/>
      </c>
      <c r="M101" s="1"/>
      <c r="N101" s="1" t="s">
        <v>4</v>
      </c>
      <c r="O101" s="1" t="s">
        <v>18</v>
      </c>
      <c r="P101" s="1" t="s">
        <v>4</v>
      </c>
      <c r="Q101" s="1" t="s">
        <v>4</v>
      </c>
      <c r="R101" s="1" t="s">
        <v>167</v>
      </c>
    </row>
    <row r="102" spans="1:18" x14ac:dyDescent="0.25">
      <c r="A102" s="1" t="s">
        <v>4</v>
      </c>
      <c r="B102" s="1" t="s">
        <v>4</v>
      </c>
      <c r="C102" s="1" t="s">
        <v>4</v>
      </c>
      <c r="D102" s="1">
        <f>IF(Table001__Page_1_19[[#This Row],[3]] &gt;= 0, IF(Table001__Page_1_19[[#This Row],[BOOLEAN]] = "UINT32", Table001__Page_1_19[[#This Row],[3]]+1,0), "")</f>
        <v>0</v>
      </c>
      <c r="E102" s="1" t="s">
        <v>37</v>
      </c>
      <c r="F102" s="1" t="s">
        <v>168</v>
      </c>
      <c r="G102" s="1" t="str">
        <f>Table001__Page_1_19[[#This Row],[Original Name]]</f>
        <v>Unsupported power frame type detected</v>
      </c>
      <c r="H102" s="12" t="str">
        <f>IF(LEN(Table001__Page_1_19[[#This Row],[Parameter Name]]) &lt; 41, LEN(Table001__Page_1_19[[#This Row],[Parameter Name]]), "TOO LONG")</f>
        <v>TOO LONG</v>
      </c>
      <c r="I102" s="1" t="str">
        <f>_xlfn.CONCAT(Table001__Page_1_19[[#This Row],[Adjusted Name]], IF(Table001__Page_1_19[[#This Row],[Column10]] = "", Table001__Page_1_19[[#This Row],[Column10]], _xlfn.CONCAT(" ",Table001__Page_1_19[[#This Row],[Column10]])))</f>
        <v>Unsupported power frame type detected 1=The detected UPS power frame type is not supported
by the current UPS power configuration</v>
      </c>
      <c r="J102" s="1"/>
      <c r="K102" s="1">
        <f>IF(Table001__Page_1_19[[#This Row],[4]]=0,0,Table001__Page_1_19[[#This Row],[4]]+40001)</f>
        <v>0</v>
      </c>
      <c r="L102" s="1" t="str">
        <f>IF(Table001__Page_1_19[[#This Row],[3]] = "", "", Table001__Page_1_19[[#This Row],[3]]+40001)</f>
        <v/>
      </c>
      <c r="M102" s="1"/>
      <c r="N102" s="1" t="s">
        <v>4</v>
      </c>
      <c r="O102" s="1" t="s">
        <v>18</v>
      </c>
      <c r="P102" s="1" t="s">
        <v>4</v>
      </c>
      <c r="Q102" s="1" t="s">
        <v>4</v>
      </c>
      <c r="R102" s="1" t="s">
        <v>169</v>
      </c>
    </row>
    <row r="103" spans="1:18" x14ac:dyDescent="0.25">
      <c r="A103" s="1" t="s">
        <v>4</v>
      </c>
      <c r="B103" s="1" t="s">
        <v>4</v>
      </c>
      <c r="C103" s="1" t="s">
        <v>4</v>
      </c>
      <c r="D103" s="1">
        <f>IF(Table001__Page_1_19[[#This Row],[3]] &gt;= 0, IF(Table001__Page_1_19[[#This Row],[BOOLEAN]] = "UINT32", Table001__Page_1_19[[#This Row],[3]]+1,0), "")</f>
        <v>0</v>
      </c>
      <c r="E103" s="1" t="s">
        <v>38</v>
      </c>
      <c r="F103" s="1" t="s">
        <v>170</v>
      </c>
      <c r="G103" s="1" t="str">
        <f>Table001__Page_1_19[[#This Row],[Original Name]]</f>
        <v>Unsupported power module type detected</v>
      </c>
      <c r="H103" s="12" t="str">
        <f>IF(LEN(Table001__Page_1_19[[#This Row],[Parameter Name]]) &lt; 41, LEN(Table001__Page_1_19[[#This Row],[Parameter Name]]), "TOO LONG")</f>
        <v>TOO LONG</v>
      </c>
      <c r="I103" s="1" t="str">
        <f>_xlfn.CONCAT(Table001__Page_1_19[[#This Row],[Adjusted Name]], IF(Table001__Page_1_19[[#This Row],[Column10]] = "", Table001__Page_1_19[[#This Row],[Column10]], _xlfn.CONCAT(" ",Table001__Page_1_19[[#This Row],[Column10]])))</f>
        <v>Unsupported power module type detected 1=The detected power module type is not supported by
the current UPS power configuration</v>
      </c>
      <c r="J103" s="1"/>
      <c r="K103" s="1">
        <f>IF(Table001__Page_1_19[[#This Row],[4]]=0,0,Table001__Page_1_19[[#This Row],[4]]+40001)</f>
        <v>0</v>
      </c>
      <c r="L103" s="1" t="str">
        <f>IF(Table001__Page_1_19[[#This Row],[3]] = "", "", Table001__Page_1_19[[#This Row],[3]]+40001)</f>
        <v/>
      </c>
      <c r="M103" s="1"/>
      <c r="N103" s="1" t="s">
        <v>4</v>
      </c>
      <c r="O103" s="1" t="s">
        <v>18</v>
      </c>
      <c r="P103" s="1" t="s">
        <v>4</v>
      </c>
      <c r="Q103" s="1" t="s">
        <v>4</v>
      </c>
      <c r="R103" s="1" t="s">
        <v>171</v>
      </c>
    </row>
    <row r="104" spans="1:18" x14ac:dyDescent="0.25">
      <c r="A104" s="1" t="s">
        <v>4</v>
      </c>
      <c r="B104" s="1" t="s">
        <v>4</v>
      </c>
      <c r="C104" s="1" t="s">
        <v>4</v>
      </c>
      <c r="D104" s="1">
        <f>IF(Table001__Page_1_19[[#This Row],[3]] &gt;= 0, IF(Table001__Page_1_19[[#This Row],[BOOLEAN]] = "UINT32", Table001__Page_1_19[[#This Row],[3]]+1,0), "")</f>
        <v>0</v>
      </c>
      <c r="E104" s="1" t="s">
        <v>39</v>
      </c>
      <c r="F104" s="1" t="s">
        <v>172</v>
      </c>
      <c r="G104" s="1" t="str">
        <f>Table001__Page_1_19[[#This Row],[Original Name]]</f>
        <v>Unsupported static bypass switch module type
detected</v>
      </c>
      <c r="H104" s="12" t="str">
        <f>IF(LEN(Table001__Page_1_19[[#This Row],[Parameter Name]]) &lt; 41, LEN(Table001__Page_1_19[[#This Row],[Parameter Name]]), "TOO LONG")</f>
        <v>TOO LONG</v>
      </c>
      <c r="I104" s="1" t="str">
        <f>_xlfn.CONCAT(Table001__Page_1_19[[#This Row],[Adjusted Name]], IF(Table001__Page_1_19[[#This Row],[Column10]] = "", Table001__Page_1_19[[#This Row],[Column10]], _xlfn.CONCAT(" ",Table001__Page_1_19[[#This Row],[Column10]])))</f>
        <v>Unsupported static bypass switch module type
detected 1=The detected static bypass switch module type is not
supported by the current UPS power configuration</v>
      </c>
      <c r="J104" s="1"/>
      <c r="K104" s="1">
        <f>IF(Table001__Page_1_19[[#This Row],[4]]=0,0,Table001__Page_1_19[[#This Row],[4]]+40001)</f>
        <v>0</v>
      </c>
      <c r="L104" s="1" t="str">
        <f>IF(Table001__Page_1_19[[#This Row],[3]] = "", "", Table001__Page_1_19[[#This Row],[3]]+40001)</f>
        <v/>
      </c>
      <c r="M104" s="1"/>
      <c r="N104" s="1" t="s">
        <v>4</v>
      </c>
      <c r="O104" s="1" t="s">
        <v>18</v>
      </c>
      <c r="P104" s="1" t="s">
        <v>4</v>
      </c>
      <c r="Q104" s="1" t="s">
        <v>4</v>
      </c>
      <c r="R104" s="1" t="s">
        <v>173</v>
      </c>
    </row>
    <row r="105" spans="1:18" x14ac:dyDescent="0.25">
      <c r="A105" s="1" t="s">
        <v>4</v>
      </c>
      <c r="B105" s="1" t="s">
        <v>4</v>
      </c>
      <c r="C105" s="1" t="s">
        <v>4</v>
      </c>
      <c r="D105" s="1">
        <f>IF(Table001__Page_1_19[[#This Row],[3]] &gt;= 0, IF(Table001__Page_1_19[[#This Row],[BOOLEAN]] = "UINT32", Table001__Page_1_19[[#This Row],[3]]+1,0), "")</f>
        <v>0</v>
      </c>
      <c r="E105" s="1" t="s">
        <v>40</v>
      </c>
      <c r="F105" s="1" t="s">
        <v>174</v>
      </c>
      <c r="G105" s="1" t="str">
        <f>Table001__Page_1_19[[#This Row],[Original Name]]</f>
        <v>Incorrect system voltage configuration detected</v>
      </c>
      <c r="H105" s="12" t="str">
        <f>IF(LEN(Table001__Page_1_19[[#This Row],[Parameter Name]]) &lt; 41, LEN(Table001__Page_1_19[[#This Row],[Parameter Name]]), "TOO LONG")</f>
        <v>TOO LONG</v>
      </c>
      <c r="I105" s="1" t="str">
        <f>_xlfn.CONCAT(Table001__Page_1_19[[#This Row],[Adjusted Name]], IF(Table001__Page_1_19[[#This Row],[Column10]] = "", Table001__Page_1_19[[#This Row],[Column10]], _xlfn.CONCAT(" ",Table001__Page_1_19[[#This Row],[Column10]])))</f>
        <v>Incorrect system voltage configuration detected 1=The configured UPS system voltage is not within the
allowed range</v>
      </c>
      <c r="J105" s="1"/>
      <c r="K105" s="1">
        <f>IF(Table001__Page_1_19[[#This Row],[4]]=0,0,Table001__Page_1_19[[#This Row],[4]]+40001)</f>
        <v>0</v>
      </c>
      <c r="L105" s="1" t="str">
        <f>IF(Table001__Page_1_19[[#This Row],[3]] = "", "", Table001__Page_1_19[[#This Row],[3]]+40001)</f>
        <v/>
      </c>
      <c r="M105" s="1"/>
      <c r="N105" s="1" t="s">
        <v>4</v>
      </c>
      <c r="O105" s="1" t="s">
        <v>18</v>
      </c>
      <c r="P105" s="1" t="s">
        <v>4</v>
      </c>
      <c r="Q105" s="1" t="s">
        <v>4</v>
      </c>
      <c r="R105" s="1" t="s">
        <v>175</v>
      </c>
    </row>
    <row r="106" spans="1:18" x14ac:dyDescent="0.25">
      <c r="A106" s="1" t="s">
        <v>4</v>
      </c>
      <c r="B106" s="1" t="s">
        <v>4</v>
      </c>
      <c r="C106" s="1" t="s">
        <v>4</v>
      </c>
      <c r="D106" s="1">
        <f>IF(Table001__Page_1_19[[#This Row],[3]] &gt;= 0, IF(Table001__Page_1_19[[#This Row],[BOOLEAN]] = "UINT32", Table001__Page_1_19[[#This Row],[3]]+1,0), "")</f>
        <v>0</v>
      </c>
      <c r="E106" s="1" t="s">
        <v>43</v>
      </c>
      <c r="F106" s="1" t="s">
        <v>176</v>
      </c>
      <c r="G106" s="1" t="str">
        <f>Table001__Page_1_19[[#This Row],[Original Name]]</f>
        <v>Configured UPS power rating exceeds frame
power rating</v>
      </c>
      <c r="H106" s="12" t="str">
        <f>IF(LEN(Table001__Page_1_19[[#This Row],[Parameter Name]]) &lt; 41, LEN(Table001__Page_1_19[[#This Row],[Parameter Name]]), "TOO LONG")</f>
        <v>TOO LONG</v>
      </c>
      <c r="I106" s="1" t="str">
        <f>_xlfn.CONCAT(Table001__Page_1_19[[#This Row],[Adjusted Name]], IF(Table001__Page_1_19[[#This Row],[Column10]] = "", Table001__Page_1_19[[#This Row],[Column10]], _xlfn.CONCAT(" ",Table001__Page_1_19[[#This Row],[Column10]])))</f>
        <v>Configured UPS power rating exceeds frame
power rating 1=The configured UPS power rating is larger than the
power rating of the frame</v>
      </c>
      <c r="J106" s="1"/>
      <c r="K106" s="1">
        <f>IF(Table001__Page_1_19[[#This Row],[4]]=0,0,Table001__Page_1_19[[#This Row],[4]]+40001)</f>
        <v>0</v>
      </c>
      <c r="L106" s="1" t="str">
        <f>IF(Table001__Page_1_19[[#This Row],[3]] = "", "", Table001__Page_1_19[[#This Row],[3]]+40001)</f>
        <v/>
      </c>
      <c r="M106" s="1"/>
      <c r="N106" s="1" t="s">
        <v>4</v>
      </c>
      <c r="O106" s="1" t="s">
        <v>18</v>
      </c>
      <c r="P106" s="1" t="s">
        <v>4</v>
      </c>
      <c r="Q106" s="1" t="s">
        <v>4</v>
      </c>
      <c r="R106" s="1" t="s">
        <v>177</v>
      </c>
    </row>
    <row r="107" spans="1:18" x14ac:dyDescent="0.25">
      <c r="A107" s="1" t="s">
        <v>4</v>
      </c>
      <c r="B107" s="1" t="s">
        <v>4</v>
      </c>
      <c r="C107" s="1" t="s">
        <v>4</v>
      </c>
      <c r="D107" s="1">
        <f>IF(Table001__Page_1_19[[#This Row],[3]] &gt;= 0, IF(Table001__Page_1_19[[#This Row],[BOOLEAN]] = "UINT32", Table001__Page_1_19[[#This Row],[3]]+1,0), "")</f>
        <v>0</v>
      </c>
      <c r="E107" s="1" t="s">
        <v>46</v>
      </c>
      <c r="F107" s="1" t="s">
        <v>29</v>
      </c>
      <c r="G107" s="1" t="str">
        <f>Table001__Page_1_19[[#This Row],[Original Name]]</f>
        <v>Reserved</v>
      </c>
      <c r="H107" s="12">
        <f>IF(LEN(Table001__Page_1_19[[#This Row],[Parameter Name]]) &lt; 41, LEN(Table001__Page_1_19[[#This Row],[Parameter Name]]), "TOO LONG")</f>
        <v>8</v>
      </c>
      <c r="I107" s="1" t="str">
        <f>_xlfn.CONCAT(Table001__Page_1_19[[#This Row],[Adjusted Name]], IF(Table001__Page_1_19[[#This Row],[Column10]] = "", Table001__Page_1_19[[#This Row],[Column10]], _xlfn.CONCAT(" ",Table001__Page_1_19[[#This Row],[Column10]])))</f>
        <v>Reserved</v>
      </c>
      <c r="J107" s="1"/>
      <c r="K107" s="1">
        <f>IF(Table001__Page_1_19[[#This Row],[4]]=0,0,Table001__Page_1_19[[#This Row],[4]]+40001)</f>
        <v>0</v>
      </c>
      <c r="L107" s="1" t="str">
        <f>IF(Table001__Page_1_19[[#This Row],[3]] = "", "", Table001__Page_1_19[[#This Row],[3]]+40001)</f>
        <v/>
      </c>
      <c r="M107" s="1"/>
      <c r="N107" s="1" t="s">
        <v>4</v>
      </c>
      <c r="O107" s="1" t="s">
        <v>18</v>
      </c>
      <c r="P107" s="1" t="s">
        <v>4</v>
      </c>
      <c r="Q107" s="1" t="s">
        <v>4</v>
      </c>
      <c r="R107" s="1" t="s">
        <v>4</v>
      </c>
    </row>
    <row r="108" spans="1:18" x14ac:dyDescent="0.25">
      <c r="A108" s="1" t="s">
        <v>178</v>
      </c>
      <c r="B108" s="1" t="s">
        <v>179</v>
      </c>
      <c r="C108" s="1" t="s">
        <v>32</v>
      </c>
      <c r="D108" s="1">
        <f>IF(Table001__Page_1_19[[#This Row],[3]] &gt;= 0, IF(Table001__Page_1_19[[#This Row],[BOOLEAN]] = "UINT32", Table001__Page_1_19[[#This Row],[3]]+1,0), "")</f>
        <v>0</v>
      </c>
      <c r="E108" s="1" t="s">
        <v>4</v>
      </c>
      <c r="F108" s="1" t="s">
        <v>124</v>
      </c>
      <c r="G108" s="1" t="s">
        <v>1506</v>
      </c>
      <c r="H108" s="4">
        <f>IF(LEN(Table001__Page_1_19[[#This Row],[Parameter Name]]) &lt; 41, LEN(Table001__Page_1_19[[#This Row],[Parameter Name]]), "TOO LONG")</f>
        <v>9</v>
      </c>
      <c r="I108" s="7" t="str">
        <f>_xlfn.CONCAT(Table001__Page_1_19[[#This Row],[Adjusted Name]], IF(Table001__Page_1_19[[#This Row],[Column10]] = "", Table001__Page_1_19[[#This Row],[Column10]], _xlfn.CONCAT(" ",Table001__Page_1_19[[#This Row],[Column10]])))</f>
        <v>General 3</v>
      </c>
      <c r="J108" s="7" t="s">
        <v>1533</v>
      </c>
      <c r="K108" s="7">
        <f>IF(Table001__Page_1_19[[#This Row],[4]]=0,0,Table001__Page_1_19[[#This Row],[4]]+40001)</f>
        <v>0</v>
      </c>
      <c r="L108" s="7">
        <f>IF(Table001__Page_1_19[[#This Row],[3]] = "", "", Table001__Page_1_19[[#This Row],[3]]+40001)</f>
        <v>40008</v>
      </c>
      <c r="M108" s="4" t="str">
        <f>IF(Table001__Page_1_19[[#This Row],[BOOLEAN]]="UINT32","Unsigned 32 bit Integer", IF(Table001__Page_1_19[[#This Row],[BOOLEAN]]="UINT16","Unsigned 16 bit Integer",IF(Table001__Page_1_19[[#This Row],[BOOLEAN]]="BOOLEAN","Unsigned 16 bit Integer",Table001__Page_1_19[[#This Row],[BOOLEAN]])))</f>
        <v>Unsigned 16 bit Integer</v>
      </c>
      <c r="N108" s="1" t="s">
        <v>14</v>
      </c>
      <c r="O108" s="1" t="s">
        <v>18</v>
      </c>
      <c r="P108" s="1" t="s">
        <v>4</v>
      </c>
      <c r="Q108" s="1" t="s">
        <v>4</v>
      </c>
      <c r="R108" s="1" t="s">
        <v>4</v>
      </c>
    </row>
    <row r="109" spans="1:18" x14ac:dyDescent="0.25">
      <c r="A109" s="1" t="s">
        <v>4</v>
      </c>
      <c r="B109" s="1" t="s">
        <v>4</v>
      </c>
      <c r="C109" s="1" t="s">
        <v>4</v>
      </c>
      <c r="D109" s="1">
        <f>IF(Table001__Page_1_19[[#This Row],[3]] &gt;= 0, IF(Table001__Page_1_19[[#This Row],[BOOLEAN]] = "UINT32", Table001__Page_1_19[[#This Row],[3]]+1,0), "")</f>
        <v>0</v>
      </c>
      <c r="E109" s="1" t="s">
        <v>16</v>
      </c>
      <c r="F109" s="1" t="s">
        <v>180</v>
      </c>
      <c r="G109" s="1" t="str">
        <f>Table001__Page_1_19[[#This Row],[Original Name]]</f>
        <v>Incorrect 3-wire configuration detected</v>
      </c>
      <c r="H109" s="12" t="str">
        <f>IF(LEN(Table001__Page_1_19[[#This Row],[Parameter Name]]) &lt; 41, LEN(Table001__Page_1_19[[#This Row],[Parameter Name]]), "TOO LONG")</f>
        <v>TOO LONG</v>
      </c>
      <c r="I109" s="1" t="str">
        <f>_xlfn.CONCAT(Table001__Page_1_19[[#This Row],[Adjusted Name]], IF(Table001__Page_1_19[[#This Row],[Column10]] = "", Table001__Page_1_19[[#This Row],[Column10]], _xlfn.CONCAT(" ",Table001__Page_1_19[[#This Row],[Column10]])))</f>
        <v>Incorrect 3-wire configuration detected 1=The UPS is not allowed to operate as a 3-wire
system at the configured UPS system voltage</v>
      </c>
      <c r="J109" s="1"/>
      <c r="K109" s="1">
        <f>IF(Table001__Page_1_19[[#This Row],[4]]=0,0,Table001__Page_1_19[[#This Row],[4]]+40001)</f>
        <v>0</v>
      </c>
      <c r="L109" s="1" t="str">
        <f>IF(Table001__Page_1_19[[#This Row],[3]] = "", "", Table001__Page_1_19[[#This Row],[3]]+40001)</f>
        <v/>
      </c>
      <c r="M109" s="1"/>
      <c r="N109" s="1" t="s">
        <v>4</v>
      </c>
      <c r="O109" s="1" t="s">
        <v>18</v>
      </c>
      <c r="P109" s="1" t="s">
        <v>4</v>
      </c>
      <c r="Q109" s="1" t="s">
        <v>4</v>
      </c>
      <c r="R109" s="1" t="s">
        <v>181</v>
      </c>
    </row>
    <row r="110" spans="1:18" x14ac:dyDescent="0.25">
      <c r="A110" s="1" t="s">
        <v>4</v>
      </c>
      <c r="B110" s="1" t="s">
        <v>4</v>
      </c>
      <c r="C110" s="1" t="s">
        <v>4</v>
      </c>
      <c r="D110" s="1">
        <f>IF(Table001__Page_1_19[[#This Row],[3]] &gt;= 0, IF(Table001__Page_1_19[[#This Row],[BOOLEAN]] = "UINT32", Table001__Page_1_19[[#This Row],[3]]+1,0), "")</f>
        <v>0</v>
      </c>
      <c r="E110" s="1" t="s">
        <v>14</v>
      </c>
      <c r="F110" s="1" t="s">
        <v>182</v>
      </c>
      <c r="G110" s="1" t="str">
        <f>Table001__Page_1_19[[#This Row],[Original Name]]</f>
        <v>No static bypass switch present</v>
      </c>
      <c r="H110" s="12" t="str">
        <f>IF(LEN(Table001__Page_1_19[[#This Row],[Parameter Name]]) &lt; 41, LEN(Table001__Page_1_19[[#This Row],[Parameter Name]]), "TOO LONG")</f>
        <v>TOO LONG</v>
      </c>
      <c r="I110" s="1" t="str">
        <f>_xlfn.CONCAT(Table001__Page_1_19[[#This Row],[Adjusted Name]], IF(Table001__Page_1_19[[#This Row],[Column10]] = "", Table001__Page_1_19[[#This Row],[Column10]], _xlfn.CONCAT(" ",Table001__Page_1_19[[#This Row],[Column10]])))</f>
        <v>No static bypass switch present 1=No static bypass switch detected present</v>
      </c>
      <c r="J110" s="1"/>
      <c r="K110" s="1">
        <f>IF(Table001__Page_1_19[[#This Row],[4]]=0,0,Table001__Page_1_19[[#This Row],[4]]+40001)</f>
        <v>0</v>
      </c>
      <c r="L110" s="1" t="str">
        <f>IF(Table001__Page_1_19[[#This Row],[3]] = "", "", Table001__Page_1_19[[#This Row],[3]]+40001)</f>
        <v/>
      </c>
      <c r="M110" s="1"/>
      <c r="N110" s="1" t="s">
        <v>4</v>
      </c>
      <c r="O110" s="1" t="s">
        <v>18</v>
      </c>
      <c r="P110" s="1" t="s">
        <v>4</v>
      </c>
      <c r="Q110" s="1" t="s">
        <v>4</v>
      </c>
      <c r="R110" s="1" t="s">
        <v>183</v>
      </c>
    </row>
    <row r="111" spans="1:18" x14ac:dyDescent="0.25">
      <c r="A111" s="1" t="s">
        <v>4</v>
      </c>
      <c r="B111" s="1" t="s">
        <v>4</v>
      </c>
      <c r="C111" s="1" t="s">
        <v>4</v>
      </c>
      <c r="D111" s="1">
        <f>IF(Table001__Page_1_19[[#This Row],[3]] &gt;= 0, IF(Table001__Page_1_19[[#This Row],[BOOLEAN]] = "UINT32", Table001__Page_1_19[[#This Row],[3]]+1,0), "")</f>
        <v>0</v>
      </c>
      <c r="E111" s="1" t="s">
        <v>22</v>
      </c>
      <c r="F111" s="1" t="s">
        <v>184</v>
      </c>
      <c r="G111" s="1" t="str">
        <f>Table001__Page_1_19[[#This Row],[Original Name]]</f>
        <v>No power module(s) present</v>
      </c>
      <c r="H111" s="12" t="str">
        <f>IF(LEN(Table001__Page_1_19[[#This Row],[Parameter Name]]) &lt; 41, LEN(Table001__Page_1_19[[#This Row],[Parameter Name]]), "TOO LONG")</f>
        <v>TOO LONG</v>
      </c>
      <c r="I111" s="1" t="str">
        <f>_xlfn.CONCAT(Table001__Page_1_19[[#This Row],[Adjusted Name]], IF(Table001__Page_1_19[[#This Row],[Column10]] = "", Table001__Page_1_19[[#This Row],[Column10]], _xlfn.CONCAT(" ",Table001__Page_1_19[[#This Row],[Column10]])))</f>
        <v>No power module(s) present 1=No power module(s) detected present</v>
      </c>
      <c r="J111" s="1"/>
      <c r="K111" s="1">
        <f>IF(Table001__Page_1_19[[#This Row],[4]]=0,0,Table001__Page_1_19[[#This Row],[4]]+40001)</f>
        <v>0</v>
      </c>
      <c r="L111" s="1" t="str">
        <f>IF(Table001__Page_1_19[[#This Row],[3]] = "", "", Table001__Page_1_19[[#This Row],[3]]+40001)</f>
        <v/>
      </c>
      <c r="M111" s="1"/>
      <c r="N111" s="1" t="s">
        <v>4</v>
      </c>
      <c r="O111" s="1" t="s">
        <v>18</v>
      </c>
      <c r="P111" s="1" t="s">
        <v>4</v>
      </c>
      <c r="Q111" s="1" t="s">
        <v>4</v>
      </c>
      <c r="R111" s="1" t="s">
        <v>185</v>
      </c>
    </row>
    <row r="112" spans="1:18" x14ac:dyDescent="0.25">
      <c r="A112" s="1" t="s">
        <v>4</v>
      </c>
      <c r="B112" s="1" t="s">
        <v>4</v>
      </c>
      <c r="C112" s="1" t="s">
        <v>4</v>
      </c>
      <c r="D112" s="1">
        <f>IF(Table001__Page_1_19[[#This Row],[3]] &gt;= 0, IF(Table001__Page_1_19[[#This Row],[BOOLEAN]] = "UINT32", Table001__Page_1_19[[#This Row],[3]]+1,0), "")</f>
        <v>0</v>
      </c>
      <c r="E112" s="1" t="s">
        <v>25</v>
      </c>
      <c r="F112" s="1" t="s">
        <v>186</v>
      </c>
      <c r="G112" s="1" t="str">
        <f>Table001__Page_1_19[[#This Row],[Original Name]]</f>
        <v>Available UPS power lower than configured UPS
power rating</v>
      </c>
      <c r="H112" s="12" t="str">
        <f>IF(LEN(Table001__Page_1_19[[#This Row],[Parameter Name]]) &lt; 41, LEN(Table001__Page_1_19[[#This Row],[Parameter Name]]), "TOO LONG")</f>
        <v>TOO LONG</v>
      </c>
      <c r="I112" s="1" t="str">
        <f>_xlfn.CONCAT(Table001__Page_1_19[[#This Row],[Adjusted Name]], IF(Table001__Page_1_19[[#This Row],[Column10]] = "", Table001__Page_1_19[[#This Row],[Column10]], _xlfn.CONCAT(" ",Table001__Page_1_19[[#This Row],[Column10]])))</f>
        <v>Available UPS power lower than configured UPS
power rating 1=The available UPS power from inverter is lower than
the configured UPS power rating</v>
      </c>
      <c r="J112" s="1"/>
      <c r="K112" s="1">
        <f>IF(Table001__Page_1_19[[#This Row],[4]]=0,0,Table001__Page_1_19[[#This Row],[4]]+40001)</f>
        <v>0</v>
      </c>
      <c r="L112" s="1" t="str">
        <f>IF(Table001__Page_1_19[[#This Row],[3]] = "", "", Table001__Page_1_19[[#This Row],[3]]+40001)</f>
        <v/>
      </c>
      <c r="M112" s="1"/>
      <c r="N112" s="1" t="s">
        <v>4</v>
      </c>
      <c r="O112" s="1" t="s">
        <v>18</v>
      </c>
      <c r="P112" s="1" t="s">
        <v>4</v>
      </c>
      <c r="Q112" s="1" t="s">
        <v>4</v>
      </c>
      <c r="R112" s="1" t="s">
        <v>187</v>
      </c>
    </row>
    <row r="113" spans="1:18" x14ac:dyDescent="0.25">
      <c r="A113" s="1" t="s">
        <v>4</v>
      </c>
      <c r="B113" s="1" t="s">
        <v>4</v>
      </c>
      <c r="C113" s="1" t="s">
        <v>4</v>
      </c>
      <c r="D113" s="1">
        <f>IF(Table001__Page_1_19[[#This Row],[3]] &gt;= 0, IF(Table001__Page_1_19[[#This Row],[BOOLEAN]] = "UINT32", Table001__Page_1_19[[#This Row],[3]]+1,0), "")</f>
        <v>0</v>
      </c>
      <c r="E113" s="1" t="s">
        <v>28</v>
      </c>
      <c r="F113" s="1" t="s">
        <v>188</v>
      </c>
      <c r="G113" s="1" t="str">
        <f>Table001__Page_1_19[[#This Row],[Original Name]]</f>
        <v>Static bypass switch power rating lower than
configured UPS power rating</v>
      </c>
      <c r="H113" s="12" t="str">
        <f>IF(LEN(Table001__Page_1_19[[#This Row],[Parameter Name]]) &lt; 41, LEN(Table001__Page_1_19[[#This Row],[Parameter Name]]), "TOO LONG")</f>
        <v>TOO LONG</v>
      </c>
      <c r="I113" s="1" t="str">
        <f>_xlfn.CONCAT(Table001__Page_1_19[[#This Row],[Adjusted Name]], IF(Table001__Page_1_19[[#This Row],[Column10]] = "", Table001__Page_1_19[[#This Row],[Column10]], _xlfn.CONCAT(" ",Table001__Page_1_19[[#This Row],[Column10]])))</f>
        <v>Static bypass switch power rating lower than
configured UPS power rating 1=The static bypass switch power rating is lower than
the configured UPS power rating. UPS power rating has
been derated to match static bypass switch power rating</v>
      </c>
      <c r="J113" s="1"/>
      <c r="K113" s="1">
        <f>IF(Table001__Page_1_19[[#This Row],[4]]=0,0,Table001__Page_1_19[[#This Row],[4]]+40001)</f>
        <v>0</v>
      </c>
      <c r="L113" s="1" t="str">
        <f>IF(Table001__Page_1_19[[#This Row],[3]] = "", "", Table001__Page_1_19[[#This Row],[3]]+40001)</f>
        <v/>
      </c>
      <c r="M113" s="1"/>
      <c r="N113" s="1" t="s">
        <v>4</v>
      </c>
      <c r="O113" s="1" t="s">
        <v>18</v>
      </c>
      <c r="P113" s="1" t="s">
        <v>4</v>
      </c>
      <c r="Q113" s="1" t="s">
        <v>4</v>
      </c>
      <c r="R113" s="1" t="s">
        <v>189</v>
      </c>
    </row>
    <row r="114" spans="1:18" x14ac:dyDescent="0.25">
      <c r="A114" s="1" t="s">
        <v>4</v>
      </c>
      <c r="B114" s="1" t="s">
        <v>4</v>
      </c>
      <c r="C114" s="1" t="s">
        <v>4</v>
      </c>
      <c r="D114" s="1">
        <f>IF(Table001__Page_1_19[[#This Row],[3]] &gt;= 0, IF(Table001__Page_1_19[[#This Row],[BOOLEAN]] = "UINT32", Table001__Page_1_19[[#This Row],[3]]+1,0), "")</f>
        <v>0</v>
      </c>
      <c r="E114" s="1" t="s">
        <v>30</v>
      </c>
      <c r="F114" s="1" t="s">
        <v>190</v>
      </c>
      <c r="G114" s="1" t="str">
        <f>Table001__Page_1_19[[#This Row],[Original Name]]</f>
        <v>Ambient temperature out of tolerance</v>
      </c>
      <c r="H114" s="12" t="str">
        <f>IF(LEN(Table001__Page_1_19[[#This Row],[Parameter Name]]) &lt; 41, LEN(Table001__Page_1_19[[#This Row],[Parameter Name]]), "TOO LONG")</f>
        <v>TOO LONG</v>
      </c>
      <c r="I114" s="1" t="str">
        <f>_xlfn.CONCAT(Table001__Page_1_19[[#This Row],[Adjusted Name]], IF(Table001__Page_1_19[[#This Row],[Column10]] = "", Table001__Page_1_19[[#This Row],[Column10]], _xlfn.CONCAT(" ",Table001__Page_1_19[[#This Row],[Column10]])))</f>
        <v>Ambient temperature out of tolerance 1=The ambient temperature out of tolerance</v>
      </c>
      <c r="J114" s="1"/>
      <c r="K114" s="1">
        <f>IF(Table001__Page_1_19[[#This Row],[4]]=0,0,Table001__Page_1_19[[#This Row],[4]]+40001)</f>
        <v>0</v>
      </c>
      <c r="L114" s="1" t="str">
        <f>IF(Table001__Page_1_19[[#This Row],[3]] = "", "", Table001__Page_1_19[[#This Row],[3]]+40001)</f>
        <v/>
      </c>
      <c r="M114" s="1"/>
      <c r="N114" s="1" t="s">
        <v>4</v>
      </c>
      <c r="O114" s="1" t="s">
        <v>18</v>
      </c>
      <c r="P114" s="1" t="s">
        <v>4</v>
      </c>
      <c r="Q114" s="1" t="s">
        <v>4</v>
      </c>
      <c r="R114" s="1" t="s">
        <v>191</v>
      </c>
    </row>
    <row r="115" spans="1:18" x14ac:dyDescent="0.25">
      <c r="A115" s="1" t="s">
        <v>4</v>
      </c>
      <c r="B115" s="1" t="s">
        <v>4</v>
      </c>
      <c r="C115" s="1" t="s">
        <v>4</v>
      </c>
      <c r="D115" s="1">
        <f>IF(Table001__Page_1_19[[#This Row],[3]] &gt;= 0, IF(Table001__Page_1_19[[#This Row],[BOOLEAN]] = "UINT32", Table001__Page_1_19[[#This Row],[3]]+1,0), "")</f>
        <v>0</v>
      </c>
      <c r="E115" s="1" t="s">
        <v>31</v>
      </c>
      <c r="F115" s="1" t="s">
        <v>192</v>
      </c>
      <c r="G115" s="1" t="str">
        <f>Table001__Page_1_19[[#This Row],[Original Name]]</f>
        <v>Ambient temperature high</v>
      </c>
      <c r="H115" s="12" t="str">
        <f>IF(LEN(Table001__Page_1_19[[#This Row],[Parameter Name]]) &lt; 41, LEN(Table001__Page_1_19[[#This Row],[Parameter Name]]), "TOO LONG")</f>
        <v>TOO LONG</v>
      </c>
      <c r="I115" s="1" t="str">
        <f>_xlfn.CONCAT(Table001__Page_1_19[[#This Row],[Adjusted Name]], IF(Table001__Page_1_19[[#This Row],[Column10]] = "", Table001__Page_1_19[[#This Row],[Column10]], _xlfn.CONCAT(" ",Table001__Page_1_19[[#This Row],[Column10]])))</f>
        <v>Ambient temperature high 1=Ambient temperature is high</v>
      </c>
      <c r="J115" s="1"/>
      <c r="K115" s="1">
        <f>IF(Table001__Page_1_19[[#This Row],[4]]=0,0,Table001__Page_1_19[[#This Row],[4]]+40001)</f>
        <v>0</v>
      </c>
      <c r="L115" s="1" t="str">
        <f>IF(Table001__Page_1_19[[#This Row],[3]] = "", "", Table001__Page_1_19[[#This Row],[3]]+40001)</f>
        <v/>
      </c>
      <c r="M115" s="1"/>
      <c r="N115" s="1" t="s">
        <v>4</v>
      </c>
      <c r="O115" s="1" t="s">
        <v>18</v>
      </c>
      <c r="P115" s="1" t="s">
        <v>4</v>
      </c>
      <c r="Q115" s="1" t="s">
        <v>4</v>
      </c>
      <c r="R115" s="1" t="s">
        <v>193</v>
      </c>
    </row>
    <row r="116" spans="1:18" x14ac:dyDescent="0.25">
      <c r="A116" s="1" t="s">
        <v>4</v>
      </c>
      <c r="B116" s="1" t="s">
        <v>4</v>
      </c>
      <c r="C116" s="1" t="s">
        <v>4</v>
      </c>
      <c r="D116" s="1">
        <f>IF(Table001__Page_1_19[[#This Row],[3]] &gt;= 0, IF(Table001__Page_1_19[[#This Row],[BOOLEAN]] = "UINT32", Table001__Page_1_19[[#This Row],[3]]+1,0), "")</f>
        <v>0</v>
      </c>
      <c r="E116" s="1" t="s">
        <v>32</v>
      </c>
      <c r="F116" s="1" t="s">
        <v>194</v>
      </c>
      <c r="G116" s="1" t="str">
        <f>Table001__Page_1_19[[#This Row],[Original Name]]</f>
        <v>Inverter is off due to a request by the user</v>
      </c>
      <c r="H116" s="12" t="str">
        <f>IF(LEN(Table001__Page_1_19[[#This Row],[Parameter Name]]) &lt; 41, LEN(Table001__Page_1_19[[#This Row],[Parameter Name]]), "TOO LONG")</f>
        <v>TOO LONG</v>
      </c>
      <c r="I116" s="1" t="str">
        <f>_xlfn.CONCAT(Table001__Page_1_19[[#This Row],[Adjusted Name]], IF(Table001__Page_1_19[[#This Row],[Column10]] = "", Table001__Page_1_19[[#This Row],[Column10]], _xlfn.CONCAT(" ",Table001__Page_1_19[[#This Row],[Column10]])))</f>
        <v>Inverter is off due to a request by the user 1=The inverter is off due to a request by the user</v>
      </c>
      <c r="J116" s="1"/>
      <c r="K116" s="1">
        <f>IF(Table001__Page_1_19[[#This Row],[4]]=0,0,Table001__Page_1_19[[#This Row],[4]]+40001)</f>
        <v>0</v>
      </c>
      <c r="L116" s="1" t="str">
        <f>IF(Table001__Page_1_19[[#This Row],[3]] = "", "", Table001__Page_1_19[[#This Row],[3]]+40001)</f>
        <v/>
      </c>
      <c r="M116" s="1"/>
      <c r="N116" s="1" t="s">
        <v>4</v>
      </c>
      <c r="O116" s="1" t="s">
        <v>18</v>
      </c>
      <c r="P116" s="1" t="s">
        <v>4</v>
      </c>
      <c r="Q116" s="1" t="s">
        <v>4</v>
      </c>
      <c r="R116" s="1" t="s">
        <v>195</v>
      </c>
    </row>
    <row r="117" spans="1:18" x14ac:dyDescent="0.25">
      <c r="A117" s="1" t="s">
        <v>4</v>
      </c>
      <c r="B117" s="1" t="s">
        <v>4</v>
      </c>
      <c r="C117" s="1" t="s">
        <v>4</v>
      </c>
      <c r="D117" s="1">
        <f>IF(Table001__Page_1_19[[#This Row],[3]] &gt;= 0, IF(Table001__Page_1_19[[#This Row],[BOOLEAN]] = "UINT32", Table001__Page_1_19[[#This Row],[3]]+1,0), "")</f>
        <v>0</v>
      </c>
      <c r="E117" s="1" t="s">
        <v>33</v>
      </c>
      <c r="F117" s="1" t="s">
        <v>196</v>
      </c>
      <c r="G117" s="1" t="str">
        <f>Table001__Page_1_19[[#This Row],[Original Name]]</f>
        <v>Settings file not accepted</v>
      </c>
      <c r="H117" s="12" t="str">
        <f>IF(LEN(Table001__Page_1_19[[#This Row],[Parameter Name]]) &lt; 41, LEN(Table001__Page_1_19[[#This Row],[Parameter Name]]), "TOO LONG")</f>
        <v>TOO LONG</v>
      </c>
      <c r="I117" s="1" t="str">
        <f>_xlfn.CONCAT(Table001__Page_1_19[[#This Row],[Adjusted Name]], IF(Table001__Page_1_19[[#This Row],[Column10]] = "", Table001__Page_1_19[[#This Row],[Column10]], _xlfn.CONCAT(" ",Table001__Page_1_19[[#This Row],[Column10]])))</f>
        <v>Settings file not accepted 1=The settings file is not valid or not intended for this
UPS</v>
      </c>
      <c r="J117" s="1"/>
      <c r="K117" s="1">
        <f>IF(Table001__Page_1_19[[#This Row],[4]]=0,0,Table001__Page_1_19[[#This Row],[4]]+40001)</f>
        <v>0</v>
      </c>
      <c r="L117" s="1" t="str">
        <f>IF(Table001__Page_1_19[[#This Row],[3]] = "", "", Table001__Page_1_19[[#This Row],[3]]+40001)</f>
        <v/>
      </c>
      <c r="M117" s="1"/>
      <c r="N117" s="1" t="s">
        <v>4</v>
      </c>
      <c r="O117" s="1" t="s">
        <v>18</v>
      </c>
      <c r="P117" s="1" t="s">
        <v>4</v>
      </c>
      <c r="Q117" s="1" t="s">
        <v>4</v>
      </c>
      <c r="R117" s="1" t="s">
        <v>197</v>
      </c>
    </row>
    <row r="118" spans="1:18" x14ac:dyDescent="0.25">
      <c r="A118" s="1" t="s">
        <v>4</v>
      </c>
      <c r="B118" s="1" t="s">
        <v>4</v>
      </c>
      <c r="C118" s="1" t="s">
        <v>4</v>
      </c>
      <c r="D118" s="1">
        <f>IF(Table001__Page_1_19[[#This Row],[3]] &gt;= 0, IF(Table001__Page_1_19[[#This Row],[BOOLEAN]] = "UINT32", Table001__Page_1_19[[#This Row],[3]]+1,0), "")</f>
        <v>0</v>
      </c>
      <c r="E118" s="1" t="s">
        <v>34</v>
      </c>
      <c r="F118" s="1" t="s">
        <v>198</v>
      </c>
      <c r="G118" s="1" t="str">
        <f>Table001__Page_1_19[[#This Row],[Original Name]]</f>
        <v>Warranty expiring soon</v>
      </c>
      <c r="H118" s="12" t="str">
        <f>IF(LEN(Table001__Page_1_19[[#This Row],[Parameter Name]]) &lt; 41, LEN(Table001__Page_1_19[[#This Row],[Parameter Name]]), "TOO LONG")</f>
        <v>TOO LONG</v>
      </c>
      <c r="I118" s="1" t="str">
        <f>_xlfn.CONCAT(Table001__Page_1_19[[#This Row],[Adjusted Name]], IF(Table001__Page_1_19[[#This Row],[Column10]] = "", Table001__Page_1_19[[#This Row],[Column10]], _xlfn.CONCAT(" ",Table001__Page_1_19[[#This Row],[Column10]])))</f>
        <v>Warranty expiring soon 1=The product is reaching the end of warranty</v>
      </c>
      <c r="J118" s="1"/>
      <c r="K118" s="1">
        <f>IF(Table001__Page_1_19[[#This Row],[4]]=0,0,Table001__Page_1_19[[#This Row],[4]]+40001)</f>
        <v>0</v>
      </c>
      <c r="L118" s="1" t="str">
        <f>IF(Table001__Page_1_19[[#This Row],[3]] = "", "", Table001__Page_1_19[[#This Row],[3]]+40001)</f>
        <v/>
      </c>
      <c r="M118" s="1"/>
      <c r="N118" s="1" t="s">
        <v>4</v>
      </c>
      <c r="O118" s="1" t="s">
        <v>18</v>
      </c>
      <c r="P118" s="1" t="s">
        <v>4</v>
      </c>
      <c r="Q118" s="1" t="s">
        <v>4</v>
      </c>
      <c r="R118" s="1" t="s">
        <v>199</v>
      </c>
    </row>
    <row r="119" spans="1:18" x14ac:dyDescent="0.25">
      <c r="A119" s="1" t="s">
        <v>4</v>
      </c>
      <c r="B119" s="1" t="s">
        <v>4</v>
      </c>
      <c r="C119" s="1" t="s">
        <v>4</v>
      </c>
      <c r="D119" s="1">
        <f>IF(Table001__Page_1_19[[#This Row],[3]] &gt;= 0, IF(Table001__Page_1_19[[#This Row],[BOOLEAN]] = "UINT32", Table001__Page_1_19[[#This Row],[3]]+1,0), "")</f>
        <v>0</v>
      </c>
      <c r="E119" s="1" t="s">
        <v>37</v>
      </c>
      <c r="F119" s="1" t="s">
        <v>200</v>
      </c>
      <c r="G119" s="1" t="str">
        <f>Table001__Page_1_19[[#This Row],[Original Name]]</f>
        <v>Technical check recommended</v>
      </c>
      <c r="H119" s="12" t="str">
        <f>IF(LEN(Table001__Page_1_19[[#This Row],[Parameter Name]]) &lt; 41, LEN(Table001__Page_1_19[[#This Row],[Parameter Name]]), "TOO LONG")</f>
        <v>TOO LONG</v>
      </c>
      <c r="I119" s="1" t="str">
        <f>_xlfn.CONCAT(Table001__Page_1_19[[#This Row],[Adjusted Name]], IF(Table001__Page_1_19[[#This Row],[Column10]] = "", Table001__Page_1_19[[#This Row],[Column10]], _xlfn.CONCAT(" ",Table001__Page_1_19[[#This Row],[Column10]])))</f>
        <v>Technical check recommended 1=The product and its batteries need to be checked as
preventive maintenance is recommended</v>
      </c>
      <c r="J119" s="1"/>
      <c r="K119" s="1">
        <f>IF(Table001__Page_1_19[[#This Row],[4]]=0,0,Table001__Page_1_19[[#This Row],[4]]+40001)</f>
        <v>0</v>
      </c>
      <c r="L119" s="1" t="str">
        <f>IF(Table001__Page_1_19[[#This Row],[3]] = "", "", Table001__Page_1_19[[#This Row],[3]]+40001)</f>
        <v/>
      </c>
      <c r="M119" s="1"/>
      <c r="N119" s="1" t="s">
        <v>4</v>
      </c>
      <c r="O119" s="1" t="s">
        <v>18</v>
      </c>
      <c r="P119" s="1" t="s">
        <v>4</v>
      </c>
      <c r="Q119" s="1" t="s">
        <v>4</v>
      </c>
      <c r="R119" s="1" t="s">
        <v>201</v>
      </c>
    </row>
    <row r="120" spans="1:18" x14ac:dyDescent="0.25">
      <c r="A120" s="1" t="s">
        <v>4</v>
      </c>
      <c r="B120" s="1" t="s">
        <v>4</v>
      </c>
      <c r="C120" s="1" t="s">
        <v>4</v>
      </c>
      <c r="D120" s="1">
        <f>IF(Table001__Page_1_19[[#This Row],[3]] &gt;= 0, IF(Table001__Page_1_19[[#This Row],[BOOLEAN]] = "UINT32", Table001__Page_1_19[[#This Row],[3]]+1,0), "")</f>
        <v>0</v>
      </c>
      <c r="E120" s="1" t="s">
        <v>38</v>
      </c>
      <c r="F120" s="1" t="s">
        <v>202</v>
      </c>
      <c r="G120" s="1" t="str">
        <f>Table001__Page_1_19[[#This Row],[Original Name]]</f>
        <v>Air filter technical check recommended</v>
      </c>
      <c r="H120" s="12" t="str">
        <f>IF(LEN(Table001__Page_1_19[[#This Row],[Parameter Name]]) &lt; 41, LEN(Table001__Page_1_19[[#This Row],[Parameter Name]]), "TOO LONG")</f>
        <v>TOO LONG</v>
      </c>
      <c r="I120" s="1" t="str">
        <f>_xlfn.CONCAT(Table001__Page_1_19[[#This Row],[Adjusted Name]], IF(Table001__Page_1_19[[#This Row],[Column10]] = "", Table001__Page_1_19[[#This Row],[Column10]], _xlfn.CONCAT(" ",Table001__Page_1_19[[#This Row],[Column10]])))</f>
        <v>Air filter technical check recommended 1=The air filters need to be checked as preventive
maintenance is recommended</v>
      </c>
      <c r="J120" s="1"/>
      <c r="K120" s="1">
        <f>IF(Table001__Page_1_19[[#This Row],[4]]=0,0,Table001__Page_1_19[[#This Row],[4]]+40001)</f>
        <v>0</v>
      </c>
      <c r="L120" s="1" t="str">
        <f>IF(Table001__Page_1_19[[#This Row],[3]] = "", "", Table001__Page_1_19[[#This Row],[3]]+40001)</f>
        <v/>
      </c>
      <c r="M120" s="1"/>
      <c r="N120" s="1" t="s">
        <v>4</v>
      </c>
      <c r="O120" s="1" t="s">
        <v>18</v>
      </c>
      <c r="P120" s="1" t="s">
        <v>4</v>
      </c>
      <c r="Q120" s="1" t="s">
        <v>4</v>
      </c>
      <c r="R120" s="1" t="s">
        <v>203</v>
      </c>
    </row>
    <row r="121" spans="1:18" x14ac:dyDescent="0.25">
      <c r="A121" s="1" t="s">
        <v>4</v>
      </c>
      <c r="B121" s="1" t="s">
        <v>4</v>
      </c>
      <c r="C121" s="1" t="s">
        <v>4</v>
      </c>
      <c r="D121" s="1">
        <f>IF(Table001__Page_1_19[[#This Row],[3]] &gt;= 0, IF(Table001__Page_1_19[[#This Row],[BOOLEAN]] = "UINT32", Table001__Page_1_19[[#This Row],[3]]+1,0), "")</f>
        <v>0</v>
      </c>
      <c r="E121" s="1" t="s">
        <v>39</v>
      </c>
      <c r="F121" s="1" t="s">
        <v>204</v>
      </c>
      <c r="G121" s="1" t="str">
        <f>Table001__Page_1_19[[#This Row],[Original Name]]</f>
        <v>Controller box disabled</v>
      </c>
      <c r="H121" s="12" t="str">
        <f>IF(LEN(Table001__Page_1_19[[#This Row],[Parameter Name]]) &lt; 41, LEN(Table001__Page_1_19[[#This Row],[Parameter Name]]), "TOO LONG")</f>
        <v>TOO LONG</v>
      </c>
      <c r="I121" s="1" t="str">
        <f>_xlfn.CONCAT(Table001__Page_1_19[[#This Row],[Adjusted Name]], IF(Table001__Page_1_19[[#This Row],[Column10]] = "", Table001__Page_1_19[[#This Row],[Column10]], _xlfn.CONCAT(" ",Table001__Page_1_19[[#This Row],[Column10]])))</f>
        <v>Controller box disabled 1=Controller box has been disabled by user</v>
      </c>
      <c r="J121" s="1"/>
      <c r="K121" s="1">
        <f>IF(Table001__Page_1_19[[#This Row],[4]]=0,0,Table001__Page_1_19[[#This Row],[4]]+40001)</f>
        <v>0</v>
      </c>
      <c r="L121" s="1" t="str">
        <f>IF(Table001__Page_1_19[[#This Row],[3]] = "", "", Table001__Page_1_19[[#This Row],[3]]+40001)</f>
        <v/>
      </c>
      <c r="M121" s="1"/>
      <c r="N121" s="1" t="s">
        <v>4</v>
      </c>
      <c r="O121" s="1" t="s">
        <v>18</v>
      </c>
      <c r="P121" s="1" t="s">
        <v>4</v>
      </c>
      <c r="Q121" s="1" t="s">
        <v>4</v>
      </c>
      <c r="R121" s="1" t="s">
        <v>205</v>
      </c>
    </row>
    <row r="122" spans="1:18" x14ac:dyDescent="0.25">
      <c r="A122" s="1" t="s">
        <v>4</v>
      </c>
      <c r="B122" s="1" t="s">
        <v>4</v>
      </c>
      <c r="C122" s="1" t="s">
        <v>4</v>
      </c>
      <c r="D122" s="1">
        <f>IF(Table001__Page_1_19[[#This Row],[3]] &gt;= 0, IF(Table001__Page_1_19[[#This Row],[BOOLEAN]] = "UINT32", Table001__Page_1_19[[#This Row],[3]]+1,0), "")</f>
        <v>0</v>
      </c>
      <c r="E122" s="1" t="s">
        <v>40</v>
      </c>
      <c r="F122" s="1" t="s">
        <v>206</v>
      </c>
      <c r="G122" s="1" t="str">
        <f>Table001__Page_1_19[[#This Row],[Original Name]]</f>
        <v>UPS surveillance detected fault</v>
      </c>
      <c r="H122" s="12" t="str">
        <f>IF(LEN(Table001__Page_1_19[[#This Row],[Parameter Name]]) &lt; 41, LEN(Table001__Page_1_19[[#This Row],[Parameter Name]]), "TOO LONG")</f>
        <v>TOO LONG</v>
      </c>
      <c r="I122" s="1" t="str">
        <f>_xlfn.CONCAT(Table001__Page_1_19[[#This Row],[Adjusted Name]], IF(Table001__Page_1_19[[#This Row],[Column10]] = "", Table001__Page_1_19[[#This Row],[Column10]], _xlfn.CONCAT(" ",Table001__Page_1_19[[#This Row],[Column10]])))</f>
        <v>UPS surveillance detected fault 1=UPS surveillance detected a fault</v>
      </c>
      <c r="J122" s="1"/>
      <c r="K122" s="1">
        <f>IF(Table001__Page_1_19[[#This Row],[4]]=0,0,Table001__Page_1_19[[#This Row],[4]]+40001)</f>
        <v>0</v>
      </c>
      <c r="L122" s="1" t="str">
        <f>IF(Table001__Page_1_19[[#This Row],[3]] = "", "", Table001__Page_1_19[[#This Row],[3]]+40001)</f>
        <v/>
      </c>
      <c r="M122" s="1"/>
      <c r="N122" s="1" t="s">
        <v>4</v>
      </c>
      <c r="O122" s="1" t="s">
        <v>18</v>
      </c>
      <c r="P122" s="1" t="s">
        <v>4</v>
      </c>
      <c r="Q122" s="1" t="s">
        <v>4</v>
      </c>
      <c r="R122" s="1" t="s">
        <v>207</v>
      </c>
    </row>
    <row r="123" spans="1:18" x14ac:dyDescent="0.25">
      <c r="A123" s="1" t="s">
        <v>4</v>
      </c>
      <c r="B123" s="1" t="s">
        <v>4</v>
      </c>
      <c r="C123" s="1" t="s">
        <v>4</v>
      </c>
      <c r="D123" s="1">
        <f>IF(Table001__Page_1_19[[#This Row],[3]] &gt;= 0, IF(Table001__Page_1_19[[#This Row],[BOOLEAN]] = "UINT32", Table001__Page_1_19[[#This Row],[3]]+1,0), "")</f>
        <v>0</v>
      </c>
      <c r="E123" s="1" t="s">
        <v>43</v>
      </c>
      <c r="F123" s="1" t="s">
        <v>208</v>
      </c>
      <c r="G123" s="1" t="str">
        <f>Table001__Page_1_19[[#This Row],[Original Name]]</f>
        <v>Display communication lost - display is
disconnected from the system</v>
      </c>
      <c r="H123" s="12" t="str">
        <f>IF(LEN(Table001__Page_1_19[[#This Row],[Parameter Name]]) &lt; 41, LEN(Table001__Page_1_19[[#This Row],[Parameter Name]]), "TOO LONG")</f>
        <v>TOO LONG</v>
      </c>
      <c r="I123" s="1" t="str">
        <f>_xlfn.CONCAT(Table001__Page_1_19[[#This Row],[Adjusted Name]], IF(Table001__Page_1_19[[#This Row],[Column10]] = "", Table001__Page_1_19[[#This Row],[Column10]], _xlfn.CONCAT(" ",Table001__Page_1_19[[#This Row],[Column10]])))</f>
        <v>Display communication lost - display is
disconnected from the system 1=Communication link between display and SLC is lost.
Display is disconnected from the system</v>
      </c>
      <c r="J123" s="1"/>
      <c r="K123" s="1">
        <f>IF(Table001__Page_1_19[[#This Row],[4]]=0,0,Table001__Page_1_19[[#This Row],[4]]+40001)</f>
        <v>0</v>
      </c>
      <c r="L123" s="1" t="str">
        <f>IF(Table001__Page_1_19[[#This Row],[3]] = "", "", Table001__Page_1_19[[#This Row],[3]]+40001)</f>
        <v/>
      </c>
      <c r="M123" s="1"/>
      <c r="N123" s="1" t="s">
        <v>4</v>
      </c>
      <c r="O123" s="1" t="s">
        <v>18</v>
      </c>
      <c r="P123" s="1" t="s">
        <v>4</v>
      </c>
      <c r="Q123" s="1" t="s">
        <v>4</v>
      </c>
      <c r="R123" s="1" t="s">
        <v>209</v>
      </c>
    </row>
    <row r="124" spans="1:18" x14ac:dyDescent="0.25">
      <c r="A124" s="1" t="s">
        <v>4</v>
      </c>
      <c r="B124" s="1" t="s">
        <v>4</v>
      </c>
      <c r="C124" s="1" t="s">
        <v>4</v>
      </c>
      <c r="D124" s="1">
        <f>IF(Table001__Page_1_19[[#This Row],[3]] &gt;= 0, IF(Table001__Page_1_19[[#This Row],[BOOLEAN]] = "UINT32", Table001__Page_1_19[[#This Row],[3]]+1,0), "")</f>
        <v>0</v>
      </c>
      <c r="E124" s="1" t="s">
        <v>46</v>
      </c>
      <c r="F124" s="1" t="s">
        <v>210</v>
      </c>
      <c r="G124" s="1" t="str">
        <f>Table001__Page_1_19[[#This Row],[Original Name]]</f>
        <v>Display communication lost but the display is
connected to the system</v>
      </c>
      <c r="H124" s="12" t="str">
        <f>IF(LEN(Table001__Page_1_19[[#This Row],[Parameter Name]]) &lt; 41, LEN(Table001__Page_1_19[[#This Row],[Parameter Name]]), "TOO LONG")</f>
        <v>TOO LONG</v>
      </c>
      <c r="I124" s="1" t="str">
        <f>_xlfn.CONCAT(Table001__Page_1_19[[#This Row],[Adjusted Name]], IF(Table001__Page_1_19[[#This Row],[Column10]] = "", Table001__Page_1_19[[#This Row],[Column10]], _xlfn.CONCAT(" ",Table001__Page_1_19[[#This Row],[Column10]])))</f>
        <v>Display communication lost but the display is
connected to the system 1=Communication link between display and SLC is lost
but the display is connected to the system</v>
      </c>
      <c r="J124" s="1"/>
      <c r="K124" s="1">
        <f>IF(Table001__Page_1_19[[#This Row],[4]]=0,0,Table001__Page_1_19[[#This Row],[4]]+40001)</f>
        <v>0</v>
      </c>
      <c r="L124" s="1" t="str">
        <f>IF(Table001__Page_1_19[[#This Row],[3]] = "", "", Table001__Page_1_19[[#This Row],[3]]+40001)</f>
        <v/>
      </c>
      <c r="M124" s="1"/>
      <c r="N124" s="1" t="s">
        <v>4</v>
      </c>
      <c r="O124" s="1" t="s">
        <v>18</v>
      </c>
      <c r="P124" s="1" t="s">
        <v>4</v>
      </c>
      <c r="Q124" s="1" t="s">
        <v>4</v>
      </c>
      <c r="R124" s="1" t="s">
        <v>211</v>
      </c>
    </row>
    <row r="125" spans="1:18" x14ac:dyDescent="0.25">
      <c r="A125" s="1" t="s">
        <v>212</v>
      </c>
      <c r="B125" s="1" t="s">
        <v>213</v>
      </c>
      <c r="C125" s="1" t="s">
        <v>33</v>
      </c>
      <c r="D125" s="1">
        <f>IF(Table001__Page_1_19[[#This Row],[3]] &gt;= 0, IF(Table001__Page_1_19[[#This Row],[BOOLEAN]] = "UINT32", Table001__Page_1_19[[#This Row],[3]]+1,0), "")</f>
        <v>0</v>
      </c>
      <c r="E125" s="1" t="s">
        <v>4</v>
      </c>
      <c r="F125" s="1" t="s">
        <v>124</v>
      </c>
      <c r="G125" s="1" t="s">
        <v>1507</v>
      </c>
      <c r="H125" s="4">
        <f>IF(LEN(Table001__Page_1_19[[#This Row],[Parameter Name]]) &lt; 41, LEN(Table001__Page_1_19[[#This Row],[Parameter Name]]), "TOO LONG")</f>
        <v>9</v>
      </c>
      <c r="I125" s="7" t="str">
        <f>_xlfn.CONCAT(Table001__Page_1_19[[#This Row],[Adjusted Name]], IF(Table001__Page_1_19[[#This Row],[Column10]] = "", Table001__Page_1_19[[#This Row],[Column10]], _xlfn.CONCAT(" ",Table001__Page_1_19[[#This Row],[Column10]])))</f>
        <v>General 4</v>
      </c>
      <c r="J125" s="7" t="s">
        <v>1533</v>
      </c>
      <c r="K125" s="7">
        <f>IF(Table001__Page_1_19[[#This Row],[4]]=0,0,Table001__Page_1_19[[#This Row],[4]]+40001)</f>
        <v>0</v>
      </c>
      <c r="L125" s="7">
        <f>IF(Table001__Page_1_19[[#This Row],[3]] = "", "", Table001__Page_1_19[[#This Row],[3]]+40001)</f>
        <v>40009</v>
      </c>
      <c r="M125" s="4" t="str">
        <f>IF(Table001__Page_1_19[[#This Row],[BOOLEAN]]="UINT32","Unsigned 32 bit Integer", IF(Table001__Page_1_19[[#This Row],[BOOLEAN]]="UINT16","Unsigned 16 bit Integer",IF(Table001__Page_1_19[[#This Row],[BOOLEAN]]="BOOLEAN","Unsigned 16 bit Integer",Table001__Page_1_19[[#This Row],[BOOLEAN]])))</f>
        <v>Unsigned 16 bit Integer</v>
      </c>
      <c r="N125" s="1" t="s">
        <v>14</v>
      </c>
      <c r="O125" s="1" t="s">
        <v>18</v>
      </c>
      <c r="P125" s="1" t="s">
        <v>4</v>
      </c>
      <c r="Q125" s="1" t="s">
        <v>4</v>
      </c>
      <c r="R125" s="1" t="s">
        <v>4</v>
      </c>
    </row>
    <row r="126" spans="1:18" x14ac:dyDescent="0.25">
      <c r="A126" s="1" t="s">
        <v>4</v>
      </c>
      <c r="B126" s="1" t="s">
        <v>4</v>
      </c>
      <c r="C126" s="1" t="s">
        <v>4</v>
      </c>
      <c r="D126" s="1">
        <f>IF(Table001__Page_1_19[[#This Row],[3]] &gt;= 0, IF(Table001__Page_1_19[[#This Row],[BOOLEAN]] = "UINT32", Table001__Page_1_19[[#This Row],[3]]+1,0), "")</f>
        <v>0</v>
      </c>
      <c r="E126" s="1" t="s">
        <v>16</v>
      </c>
      <c r="F126" s="1" t="s">
        <v>214</v>
      </c>
      <c r="G126" s="1" t="str">
        <f>Table001__Page_1_19[[#This Row],[Original Name]]</f>
        <v>Display communication not authenticated</v>
      </c>
      <c r="H126" s="12" t="str">
        <f>IF(LEN(Table001__Page_1_19[[#This Row],[Parameter Name]]) &lt; 41, LEN(Table001__Page_1_19[[#This Row],[Parameter Name]]), "TOO LONG")</f>
        <v>TOO LONG</v>
      </c>
      <c r="I126" s="1" t="str">
        <f>_xlfn.CONCAT(Table001__Page_1_19[[#This Row],[Adjusted Name]], IF(Table001__Page_1_19[[#This Row],[Column10]] = "", Table001__Page_1_19[[#This Row],[Column10]], _xlfn.CONCAT(" ",Table001__Page_1_19[[#This Row],[Column10]])))</f>
        <v>Display communication not authenticated 1=Communication link between display and SLC is not
authenticated</v>
      </c>
      <c r="J126" s="1"/>
      <c r="K126" s="1">
        <f>IF(Table001__Page_1_19[[#This Row],[4]]=0,0,Table001__Page_1_19[[#This Row],[4]]+40001)</f>
        <v>0</v>
      </c>
      <c r="L126" s="1" t="str">
        <f>IF(Table001__Page_1_19[[#This Row],[3]] = "", "", Table001__Page_1_19[[#This Row],[3]]+40001)</f>
        <v/>
      </c>
      <c r="M126" s="1"/>
      <c r="N126" s="1" t="s">
        <v>4</v>
      </c>
      <c r="O126" s="1" t="s">
        <v>18</v>
      </c>
      <c r="P126" s="1" t="s">
        <v>4</v>
      </c>
      <c r="Q126" s="1" t="s">
        <v>4</v>
      </c>
      <c r="R126" s="1" t="s">
        <v>215</v>
      </c>
    </row>
    <row r="127" spans="1:18" x14ac:dyDescent="0.25">
      <c r="A127" s="1" t="s">
        <v>4</v>
      </c>
      <c r="B127" s="1" t="s">
        <v>4</v>
      </c>
      <c r="C127" s="1" t="s">
        <v>4</v>
      </c>
      <c r="D127" s="1">
        <f>IF(Table001__Page_1_19[[#This Row],[3]] &gt;= 0, IF(Table001__Page_1_19[[#This Row],[BOOLEAN]] = "UINT32", Table001__Page_1_19[[#This Row],[3]]+1,0), "")</f>
        <v>0</v>
      </c>
      <c r="E127" s="1" t="s">
        <v>14</v>
      </c>
      <c r="F127" s="1" t="s">
        <v>216</v>
      </c>
      <c r="G127" s="1" t="str">
        <f>Table001__Page_1_19[[#This Row],[Original Name]]</f>
        <v>Multiple NTP server connections enabled</v>
      </c>
      <c r="H127" s="12" t="str">
        <f>IF(LEN(Table001__Page_1_19[[#This Row],[Parameter Name]]) &lt; 41, LEN(Table001__Page_1_19[[#This Row],[Parameter Name]]), "TOO LONG")</f>
        <v>TOO LONG</v>
      </c>
      <c r="I127" s="1" t="str">
        <f>_xlfn.CONCAT(Table001__Page_1_19[[#This Row],[Adjusted Name]], IF(Table001__Page_1_19[[#This Row],[Column10]] = "", Table001__Page_1_19[[#This Row],[Column10]], _xlfn.CONCAT(" ",Table001__Page_1_19[[#This Row],[Column10]])))</f>
        <v>Multiple NTP server connections enabled 1=Multiple NTP server connections are enabled</v>
      </c>
      <c r="J127" s="1"/>
      <c r="K127" s="1">
        <f>IF(Table001__Page_1_19[[#This Row],[4]]=0,0,Table001__Page_1_19[[#This Row],[4]]+40001)</f>
        <v>0</v>
      </c>
      <c r="L127" s="1" t="str">
        <f>IF(Table001__Page_1_19[[#This Row],[3]] = "", "", Table001__Page_1_19[[#This Row],[3]]+40001)</f>
        <v/>
      </c>
      <c r="M127" s="1"/>
      <c r="N127" s="1" t="s">
        <v>4</v>
      </c>
      <c r="O127" s="1" t="s">
        <v>18</v>
      </c>
      <c r="P127" s="1" t="s">
        <v>4</v>
      </c>
      <c r="Q127" s="1" t="s">
        <v>4</v>
      </c>
      <c r="R127" s="1" t="s">
        <v>217</v>
      </c>
    </row>
    <row r="128" spans="1:18" x14ac:dyDescent="0.25">
      <c r="A128" s="1" t="s">
        <v>4</v>
      </c>
      <c r="B128" s="1" t="s">
        <v>4</v>
      </c>
      <c r="C128" s="1" t="s">
        <v>4</v>
      </c>
      <c r="D128" s="1">
        <f>IF(Table001__Page_1_19[[#This Row],[3]] &gt;= 0, IF(Table001__Page_1_19[[#This Row],[BOOLEAN]] = "UINT32", Table001__Page_1_19[[#This Row],[3]]+1,0), "")</f>
        <v>0</v>
      </c>
      <c r="E128" s="1" t="s">
        <v>22</v>
      </c>
      <c r="F128" s="1" t="s">
        <v>29</v>
      </c>
      <c r="G128" s="1" t="str">
        <f>Table001__Page_1_19[[#This Row],[Original Name]]</f>
        <v>Reserved</v>
      </c>
      <c r="H128" s="12">
        <f>IF(LEN(Table001__Page_1_19[[#This Row],[Parameter Name]]) &lt; 41, LEN(Table001__Page_1_19[[#This Row],[Parameter Name]]), "TOO LONG")</f>
        <v>8</v>
      </c>
      <c r="I128" s="1" t="str">
        <f>_xlfn.CONCAT(Table001__Page_1_19[[#This Row],[Adjusted Name]], IF(Table001__Page_1_19[[#This Row],[Column10]] = "", Table001__Page_1_19[[#This Row],[Column10]], _xlfn.CONCAT(" ",Table001__Page_1_19[[#This Row],[Column10]])))</f>
        <v>Reserved</v>
      </c>
      <c r="J128" s="1"/>
      <c r="K128" s="1">
        <f>IF(Table001__Page_1_19[[#This Row],[4]]=0,0,Table001__Page_1_19[[#This Row],[4]]+40001)</f>
        <v>0</v>
      </c>
      <c r="L128" s="1" t="str">
        <f>IF(Table001__Page_1_19[[#This Row],[3]] = "", "", Table001__Page_1_19[[#This Row],[3]]+40001)</f>
        <v/>
      </c>
      <c r="M128" s="1"/>
      <c r="N128" s="1" t="s">
        <v>4</v>
      </c>
      <c r="O128" s="1" t="s">
        <v>18</v>
      </c>
      <c r="P128" s="1" t="s">
        <v>4</v>
      </c>
      <c r="Q128" s="1" t="s">
        <v>4</v>
      </c>
      <c r="R128" s="1" t="s">
        <v>4</v>
      </c>
    </row>
    <row r="129" spans="1:18" x14ac:dyDescent="0.25">
      <c r="A129" s="1" t="s">
        <v>4</v>
      </c>
      <c r="B129" s="1" t="s">
        <v>4</v>
      </c>
      <c r="C129" s="1" t="s">
        <v>4</v>
      </c>
      <c r="D129" s="1">
        <f>IF(Table001__Page_1_19[[#This Row],[3]] &gt;= 0, IF(Table001__Page_1_19[[#This Row],[BOOLEAN]] = "UINT32", Table001__Page_1_19[[#This Row],[3]]+1,0), "")</f>
        <v>0</v>
      </c>
      <c r="E129" s="1" t="s">
        <v>25</v>
      </c>
      <c r="F129" s="1" t="s">
        <v>29</v>
      </c>
      <c r="G129" s="1" t="str">
        <f>Table001__Page_1_19[[#This Row],[Original Name]]</f>
        <v>Reserved</v>
      </c>
      <c r="H129" s="12">
        <f>IF(LEN(Table001__Page_1_19[[#This Row],[Parameter Name]]) &lt; 41, LEN(Table001__Page_1_19[[#This Row],[Parameter Name]]), "TOO LONG")</f>
        <v>8</v>
      </c>
      <c r="I129" s="1" t="str">
        <f>_xlfn.CONCAT(Table001__Page_1_19[[#This Row],[Adjusted Name]], IF(Table001__Page_1_19[[#This Row],[Column10]] = "", Table001__Page_1_19[[#This Row],[Column10]], _xlfn.CONCAT(" ",Table001__Page_1_19[[#This Row],[Column10]])))</f>
        <v>Reserved</v>
      </c>
      <c r="J129" s="1"/>
      <c r="K129" s="1">
        <f>IF(Table001__Page_1_19[[#This Row],[4]]=0,0,Table001__Page_1_19[[#This Row],[4]]+40001)</f>
        <v>0</v>
      </c>
      <c r="L129" s="1" t="str">
        <f>IF(Table001__Page_1_19[[#This Row],[3]] = "", "", Table001__Page_1_19[[#This Row],[3]]+40001)</f>
        <v/>
      </c>
      <c r="M129" s="1"/>
      <c r="N129" s="1" t="s">
        <v>4</v>
      </c>
      <c r="O129" s="1" t="s">
        <v>18</v>
      </c>
      <c r="P129" s="1" t="s">
        <v>4</v>
      </c>
      <c r="Q129" s="1" t="s">
        <v>4</v>
      </c>
      <c r="R129" s="1" t="s">
        <v>4</v>
      </c>
    </row>
    <row r="130" spans="1:18" x14ac:dyDescent="0.25">
      <c r="A130" s="1" t="s">
        <v>4</v>
      </c>
      <c r="B130" s="1" t="s">
        <v>4</v>
      </c>
      <c r="C130" s="1" t="s">
        <v>4</v>
      </c>
      <c r="D130" s="1">
        <f>IF(Table001__Page_1_19[[#This Row],[3]] &gt;= 0, IF(Table001__Page_1_19[[#This Row],[BOOLEAN]] = "UINT32", Table001__Page_1_19[[#This Row],[3]]+1,0), "")</f>
        <v>0</v>
      </c>
      <c r="E130" s="1" t="s">
        <v>28</v>
      </c>
      <c r="F130" s="1" t="s">
        <v>218</v>
      </c>
      <c r="G130" s="1" t="str">
        <f>Table001__Page_1_19[[#This Row],[Original Name]]</f>
        <v>Incorrect UPS model number detected</v>
      </c>
      <c r="H130" s="12" t="str">
        <f>IF(LEN(Table001__Page_1_19[[#This Row],[Parameter Name]]) &lt; 41, LEN(Table001__Page_1_19[[#This Row],[Parameter Name]]), "TOO LONG")</f>
        <v>TOO LONG</v>
      </c>
      <c r="I130" s="1" t="str">
        <f>_xlfn.CONCAT(Table001__Page_1_19[[#This Row],[Adjusted Name]], IF(Table001__Page_1_19[[#This Row],[Column10]] = "", Table001__Page_1_19[[#This Row],[Column10]], _xlfn.CONCAT(" ",Table001__Page_1_19[[#This Row],[Column10]])))</f>
        <v>Incorrect UPS model number detected 1=The UPS model number does not match the UPS
base model number</v>
      </c>
      <c r="J130" s="1"/>
      <c r="K130" s="1">
        <f>IF(Table001__Page_1_19[[#This Row],[4]]=0,0,Table001__Page_1_19[[#This Row],[4]]+40001)</f>
        <v>0</v>
      </c>
      <c r="L130" s="1" t="str">
        <f>IF(Table001__Page_1_19[[#This Row],[3]] = "", "", Table001__Page_1_19[[#This Row],[3]]+40001)</f>
        <v/>
      </c>
      <c r="M130" s="1"/>
      <c r="N130" s="1" t="s">
        <v>4</v>
      </c>
      <c r="O130" s="1" t="s">
        <v>18</v>
      </c>
      <c r="P130" s="1" t="s">
        <v>4</v>
      </c>
      <c r="Q130" s="1" t="s">
        <v>4</v>
      </c>
      <c r="R130" s="1" t="s">
        <v>219</v>
      </c>
    </row>
    <row r="131" spans="1:18" x14ac:dyDescent="0.25">
      <c r="A131" s="1" t="s">
        <v>4</v>
      </c>
      <c r="B131" s="1" t="s">
        <v>4</v>
      </c>
      <c r="C131" s="1" t="s">
        <v>4</v>
      </c>
      <c r="D131" s="1">
        <f>IF(Table001__Page_1_19[[#This Row],[3]] &gt;= 0, IF(Table001__Page_1_19[[#This Row],[BOOLEAN]] = "UINT32", Table001__Page_1_19[[#This Row],[3]]+1,0), "")</f>
        <v>0</v>
      </c>
      <c r="E131" s="1" t="s">
        <v>30</v>
      </c>
      <c r="F131" s="1" t="s">
        <v>220</v>
      </c>
      <c r="G131" s="1" t="str">
        <f>Table001__Page_1_19[[#This Row],[Original Name]]</f>
        <v>Incorrect UPS base model number detected</v>
      </c>
      <c r="H131" s="12" t="str">
        <f>IF(LEN(Table001__Page_1_19[[#This Row],[Parameter Name]]) &lt; 41, LEN(Table001__Page_1_19[[#This Row],[Parameter Name]]), "TOO LONG")</f>
        <v>TOO LONG</v>
      </c>
      <c r="I131" s="1" t="str">
        <f>_xlfn.CONCAT(Table001__Page_1_19[[#This Row],[Adjusted Name]], IF(Table001__Page_1_19[[#This Row],[Column10]] = "", Table001__Page_1_19[[#This Row],[Column10]], _xlfn.CONCAT(" ",Table001__Page_1_19[[#This Row],[Column10]])))</f>
        <v>Incorrect UPS base model number detected 1=The UPS base model number does not match the
installed frame type, power module type, and/or SBS
type</v>
      </c>
      <c r="J131" s="1"/>
      <c r="K131" s="1">
        <f>IF(Table001__Page_1_19[[#This Row],[4]]=0,0,Table001__Page_1_19[[#This Row],[4]]+40001)</f>
        <v>0</v>
      </c>
      <c r="L131" s="1" t="str">
        <f>IF(Table001__Page_1_19[[#This Row],[3]] = "", "", Table001__Page_1_19[[#This Row],[3]]+40001)</f>
        <v/>
      </c>
      <c r="M131" s="1"/>
      <c r="N131" s="1" t="s">
        <v>4</v>
      </c>
      <c r="O131" s="1" t="s">
        <v>18</v>
      </c>
      <c r="P131" s="1" t="s">
        <v>4</v>
      </c>
      <c r="Q131" s="1" t="s">
        <v>4</v>
      </c>
      <c r="R131" s="1" t="s">
        <v>221</v>
      </c>
    </row>
    <row r="132" spans="1:18" x14ac:dyDescent="0.25">
      <c r="A132" s="1" t="s">
        <v>4</v>
      </c>
      <c r="B132" s="1" t="s">
        <v>4</v>
      </c>
      <c r="C132" s="1" t="s">
        <v>4</v>
      </c>
      <c r="D132" s="1">
        <f>IF(Table001__Page_1_19[[#This Row],[3]] &gt;= 0, IF(Table001__Page_1_19[[#This Row],[BOOLEAN]] = "UINT32", Table001__Page_1_19[[#This Row],[3]]+1,0), "")</f>
        <v>0</v>
      </c>
      <c r="E132" s="1" t="s">
        <v>31</v>
      </c>
      <c r="F132" s="1" t="s">
        <v>29</v>
      </c>
      <c r="G132" s="1" t="str">
        <f>Table001__Page_1_19[[#This Row],[Original Name]]</f>
        <v>Reserved</v>
      </c>
      <c r="H132" s="12">
        <f>IF(LEN(Table001__Page_1_19[[#This Row],[Parameter Name]]) &lt; 41, LEN(Table001__Page_1_19[[#This Row],[Parameter Name]]), "TOO LONG")</f>
        <v>8</v>
      </c>
      <c r="I132" s="1" t="str">
        <f>_xlfn.CONCAT(Table001__Page_1_19[[#This Row],[Adjusted Name]], IF(Table001__Page_1_19[[#This Row],[Column10]] = "", Table001__Page_1_19[[#This Row],[Column10]], _xlfn.CONCAT(" ",Table001__Page_1_19[[#This Row],[Column10]])))</f>
        <v>Reserved</v>
      </c>
      <c r="J132" s="1"/>
      <c r="K132" s="1">
        <f>IF(Table001__Page_1_19[[#This Row],[4]]=0,0,Table001__Page_1_19[[#This Row],[4]]+40001)</f>
        <v>0</v>
      </c>
      <c r="L132" s="1" t="str">
        <f>IF(Table001__Page_1_19[[#This Row],[3]] = "", "", Table001__Page_1_19[[#This Row],[3]]+40001)</f>
        <v/>
      </c>
      <c r="M132" s="1"/>
      <c r="N132" s="1" t="s">
        <v>4</v>
      </c>
      <c r="O132" s="1" t="s">
        <v>18</v>
      </c>
      <c r="P132" s="1" t="s">
        <v>4</v>
      </c>
      <c r="Q132" s="1" t="s">
        <v>4</v>
      </c>
      <c r="R132" s="1" t="s">
        <v>4</v>
      </c>
    </row>
    <row r="133" spans="1:18" x14ac:dyDescent="0.25">
      <c r="A133" s="1" t="s">
        <v>4</v>
      </c>
      <c r="B133" s="1" t="s">
        <v>4</v>
      </c>
      <c r="C133" s="1" t="s">
        <v>4</v>
      </c>
      <c r="D133" s="1">
        <f>IF(Table001__Page_1_19[[#This Row],[3]] &gt;= 0, IF(Table001__Page_1_19[[#This Row],[BOOLEAN]] = "UINT32", Table001__Page_1_19[[#This Row],[3]]+1,0), "")</f>
        <v>0</v>
      </c>
      <c r="E133" s="1" t="s">
        <v>32</v>
      </c>
      <c r="F133" s="1" t="s">
        <v>222</v>
      </c>
      <c r="G133" s="1" t="str">
        <f>Table001__Page_1_19[[#This Row],[Original Name]]</f>
        <v>Internal power module redundancy lost</v>
      </c>
      <c r="H133" s="12" t="str">
        <f>IF(LEN(Table001__Page_1_19[[#This Row],[Parameter Name]]) &lt; 41, LEN(Table001__Page_1_19[[#This Row],[Parameter Name]]), "TOO LONG")</f>
        <v>TOO LONG</v>
      </c>
      <c r="I133" s="1" t="str">
        <f>_xlfn.CONCAT(Table001__Page_1_19[[#This Row],[Adjusted Name]], IF(Table001__Page_1_19[[#This Row],[Column10]] = "", Table001__Page_1_19[[#This Row],[Column10]], _xlfn.CONCAT(" ",Table001__Page_1_19[[#This Row],[Column10]])))</f>
        <v>Internal power module redundancy lost 1=The configured internal power module redundancy is
lost because there are not enough power modules
available</v>
      </c>
      <c r="J133" s="1"/>
      <c r="K133" s="1">
        <f>IF(Table001__Page_1_19[[#This Row],[4]]=0,0,Table001__Page_1_19[[#This Row],[4]]+40001)</f>
        <v>0</v>
      </c>
      <c r="L133" s="1" t="str">
        <f>IF(Table001__Page_1_19[[#This Row],[3]] = "", "", Table001__Page_1_19[[#This Row],[3]]+40001)</f>
        <v/>
      </c>
      <c r="M133" s="1"/>
      <c r="N133" s="1" t="s">
        <v>4</v>
      </c>
      <c r="O133" s="1" t="s">
        <v>18</v>
      </c>
      <c r="P133" s="1" t="s">
        <v>4</v>
      </c>
      <c r="Q133" s="1" t="s">
        <v>4</v>
      </c>
      <c r="R133" s="1" t="s">
        <v>223</v>
      </c>
    </row>
    <row r="134" spans="1:18" x14ac:dyDescent="0.25">
      <c r="A134" s="1" t="s">
        <v>4</v>
      </c>
      <c r="B134" s="1" t="s">
        <v>4</v>
      </c>
      <c r="C134" s="1" t="s">
        <v>4</v>
      </c>
      <c r="D134" s="1">
        <f>IF(Table001__Page_1_19[[#This Row],[3]] &gt;= 0, IF(Table001__Page_1_19[[#This Row],[BOOLEAN]] = "UINT32", Table001__Page_1_19[[#This Row],[3]]+1,0), "")</f>
        <v>0</v>
      </c>
      <c r="E134" s="1" t="s">
        <v>33</v>
      </c>
      <c r="F134" s="1" t="s">
        <v>224</v>
      </c>
      <c r="G134" s="1" t="str">
        <f>Table001__Page_1_19[[#This Row],[Original Name]]</f>
        <v>UPS output load is too low to allow ECOnversion</v>
      </c>
      <c r="H134" s="12" t="str">
        <f>IF(LEN(Table001__Page_1_19[[#This Row],[Parameter Name]]) &lt; 41, LEN(Table001__Page_1_19[[#This Row],[Parameter Name]]), "TOO LONG")</f>
        <v>TOO LONG</v>
      </c>
      <c r="I134" s="1" t="str">
        <f>_xlfn.CONCAT(Table001__Page_1_19[[#This Row],[Adjusted Name]], IF(Table001__Page_1_19[[#This Row],[Column10]] = "", Table001__Page_1_19[[#This Row],[Column10]], _xlfn.CONCAT(" ",Table001__Page_1_19[[#This Row],[Column10]])))</f>
        <v>UPS output load is too low to allow ECOnversion 1=UPS output load is too low to allow ECOnversion</v>
      </c>
      <c r="J134" s="1"/>
      <c r="K134" s="1">
        <f>IF(Table001__Page_1_19[[#This Row],[4]]=0,0,Table001__Page_1_19[[#This Row],[4]]+40001)</f>
        <v>0</v>
      </c>
      <c r="L134" s="1" t="str">
        <f>IF(Table001__Page_1_19[[#This Row],[3]] = "", "", Table001__Page_1_19[[#This Row],[3]]+40001)</f>
        <v/>
      </c>
      <c r="M134" s="1"/>
      <c r="N134" s="1" t="s">
        <v>4</v>
      </c>
      <c r="O134" s="1" t="s">
        <v>18</v>
      </c>
      <c r="P134" s="1" t="s">
        <v>4</v>
      </c>
      <c r="Q134" s="1" t="s">
        <v>4</v>
      </c>
      <c r="R134" s="1" t="s">
        <v>225</v>
      </c>
    </row>
    <row r="135" spans="1:18" x14ac:dyDescent="0.25">
      <c r="A135" s="1" t="s">
        <v>4</v>
      </c>
      <c r="B135" s="1" t="s">
        <v>4</v>
      </c>
      <c r="C135" s="1" t="s">
        <v>4</v>
      </c>
      <c r="D135" s="1">
        <f>IF(Table001__Page_1_19[[#This Row],[3]] &gt;= 0, IF(Table001__Page_1_19[[#This Row],[BOOLEAN]] = "UINT32", Table001__Page_1_19[[#This Row],[3]]+1,0), "")</f>
        <v>0</v>
      </c>
      <c r="E135" s="1" t="s">
        <v>34</v>
      </c>
      <c r="F135" s="1" t="s">
        <v>29</v>
      </c>
      <c r="G135" s="1" t="str">
        <f>Table001__Page_1_19[[#This Row],[Original Name]]</f>
        <v>Reserved</v>
      </c>
      <c r="H135" s="12">
        <f>IF(LEN(Table001__Page_1_19[[#This Row],[Parameter Name]]) &lt; 41, LEN(Table001__Page_1_19[[#This Row],[Parameter Name]]), "TOO LONG")</f>
        <v>8</v>
      </c>
      <c r="I135" s="1" t="str">
        <f>_xlfn.CONCAT(Table001__Page_1_19[[#This Row],[Adjusted Name]], IF(Table001__Page_1_19[[#This Row],[Column10]] = "", Table001__Page_1_19[[#This Row],[Column10]], _xlfn.CONCAT(" ",Table001__Page_1_19[[#This Row],[Column10]])))</f>
        <v>Reserved</v>
      </c>
      <c r="J135" s="1"/>
      <c r="K135" s="1">
        <f>IF(Table001__Page_1_19[[#This Row],[4]]=0,0,Table001__Page_1_19[[#This Row],[4]]+40001)</f>
        <v>0</v>
      </c>
      <c r="L135" s="1" t="str">
        <f>IF(Table001__Page_1_19[[#This Row],[3]] = "", "", Table001__Page_1_19[[#This Row],[3]]+40001)</f>
        <v/>
      </c>
      <c r="M135" s="1"/>
      <c r="N135" s="1" t="s">
        <v>4</v>
      </c>
      <c r="O135" s="1" t="s">
        <v>18</v>
      </c>
      <c r="P135" s="1" t="s">
        <v>4</v>
      </c>
      <c r="Q135" s="1" t="s">
        <v>4</v>
      </c>
      <c r="R135" s="1" t="s">
        <v>4</v>
      </c>
    </row>
    <row r="136" spans="1:18" x14ac:dyDescent="0.25">
      <c r="A136" s="1" t="s">
        <v>4</v>
      </c>
      <c r="B136" s="1" t="s">
        <v>4</v>
      </c>
      <c r="C136" s="1" t="s">
        <v>4</v>
      </c>
      <c r="D136" s="1">
        <f>IF(Table001__Page_1_19[[#This Row],[3]] &gt;= 0, IF(Table001__Page_1_19[[#This Row],[BOOLEAN]] = "UINT32", Table001__Page_1_19[[#This Row],[3]]+1,0), "")</f>
        <v>0</v>
      </c>
      <c r="E136" s="1" t="s">
        <v>37</v>
      </c>
      <c r="F136" s="1" t="s">
        <v>29</v>
      </c>
      <c r="G136" s="1" t="str">
        <f>Table001__Page_1_19[[#This Row],[Original Name]]</f>
        <v>Reserved</v>
      </c>
      <c r="H136" s="12">
        <f>IF(LEN(Table001__Page_1_19[[#This Row],[Parameter Name]]) &lt; 41, LEN(Table001__Page_1_19[[#This Row],[Parameter Name]]), "TOO LONG")</f>
        <v>8</v>
      </c>
      <c r="I136" s="1" t="str">
        <f>_xlfn.CONCAT(Table001__Page_1_19[[#This Row],[Adjusted Name]], IF(Table001__Page_1_19[[#This Row],[Column10]] = "", Table001__Page_1_19[[#This Row],[Column10]], _xlfn.CONCAT(" ",Table001__Page_1_19[[#This Row],[Column10]])))</f>
        <v>Reserved</v>
      </c>
      <c r="J136" s="1"/>
      <c r="K136" s="1">
        <f>IF(Table001__Page_1_19[[#This Row],[4]]=0,0,Table001__Page_1_19[[#This Row],[4]]+40001)</f>
        <v>0</v>
      </c>
      <c r="L136" s="1" t="str">
        <f>IF(Table001__Page_1_19[[#This Row],[3]] = "", "", Table001__Page_1_19[[#This Row],[3]]+40001)</f>
        <v/>
      </c>
      <c r="M136" s="1"/>
      <c r="N136" s="1" t="s">
        <v>4</v>
      </c>
      <c r="O136" s="1" t="s">
        <v>18</v>
      </c>
      <c r="P136" s="1" t="s">
        <v>4</v>
      </c>
      <c r="Q136" s="1" t="s">
        <v>4</v>
      </c>
      <c r="R136" s="1" t="s">
        <v>4</v>
      </c>
    </row>
    <row r="137" spans="1:18" x14ac:dyDescent="0.25">
      <c r="A137" s="1" t="s">
        <v>4</v>
      </c>
      <c r="B137" s="1" t="s">
        <v>4</v>
      </c>
      <c r="C137" s="1" t="s">
        <v>4</v>
      </c>
      <c r="D137" s="1">
        <f>IF(Table001__Page_1_19[[#This Row],[3]] &gt;= 0, IF(Table001__Page_1_19[[#This Row],[BOOLEAN]] = "UINT32", Table001__Page_1_19[[#This Row],[3]]+1,0), "")</f>
        <v>0</v>
      </c>
      <c r="E137" s="1" t="s">
        <v>38</v>
      </c>
      <c r="F137" s="1" t="s">
        <v>29</v>
      </c>
      <c r="G137" s="1" t="str">
        <f>Table001__Page_1_19[[#This Row],[Original Name]]</f>
        <v>Reserved</v>
      </c>
      <c r="H137" s="12">
        <f>IF(LEN(Table001__Page_1_19[[#This Row],[Parameter Name]]) &lt; 41, LEN(Table001__Page_1_19[[#This Row],[Parameter Name]]), "TOO LONG")</f>
        <v>8</v>
      </c>
      <c r="I137" s="1" t="str">
        <f>_xlfn.CONCAT(Table001__Page_1_19[[#This Row],[Adjusted Name]], IF(Table001__Page_1_19[[#This Row],[Column10]] = "", Table001__Page_1_19[[#This Row],[Column10]], _xlfn.CONCAT(" ",Table001__Page_1_19[[#This Row],[Column10]])))</f>
        <v>Reserved</v>
      </c>
      <c r="J137" s="1"/>
      <c r="K137" s="1">
        <f>IF(Table001__Page_1_19[[#This Row],[4]]=0,0,Table001__Page_1_19[[#This Row],[4]]+40001)</f>
        <v>0</v>
      </c>
      <c r="L137" s="1" t="str">
        <f>IF(Table001__Page_1_19[[#This Row],[3]] = "", "", Table001__Page_1_19[[#This Row],[3]]+40001)</f>
        <v/>
      </c>
      <c r="M137" s="1"/>
      <c r="N137" s="1" t="s">
        <v>4</v>
      </c>
      <c r="O137" s="1" t="s">
        <v>18</v>
      </c>
      <c r="P137" s="1" t="s">
        <v>4</v>
      </c>
      <c r="Q137" s="1" t="s">
        <v>4</v>
      </c>
      <c r="R137" s="1" t="s">
        <v>4</v>
      </c>
    </row>
    <row r="138" spans="1:18" x14ac:dyDescent="0.25">
      <c r="A138" s="1" t="s">
        <v>4</v>
      </c>
      <c r="B138" s="1" t="s">
        <v>4</v>
      </c>
      <c r="C138" s="1" t="s">
        <v>4</v>
      </c>
      <c r="D138" s="1">
        <f>IF(Table001__Page_1_19[[#This Row],[3]] &gt;= 0, IF(Table001__Page_1_19[[#This Row],[BOOLEAN]] = "UINT32", Table001__Page_1_19[[#This Row],[3]]+1,0), "")</f>
        <v>0</v>
      </c>
      <c r="E138" s="1" t="s">
        <v>39</v>
      </c>
      <c r="F138" s="1" t="s">
        <v>226</v>
      </c>
      <c r="G138" s="1" t="str">
        <f>Table001__Page_1_19[[#This Row],[Original Name]]</f>
        <v>UPS output load power factor is too low to allow
ECOnversion</v>
      </c>
      <c r="H138" s="12" t="str">
        <f>IF(LEN(Table001__Page_1_19[[#This Row],[Parameter Name]]) &lt; 41, LEN(Table001__Page_1_19[[#This Row],[Parameter Name]]), "TOO LONG")</f>
        <v>TOO LONG</v>
      </c>
      <c r="I138" s="1" t="str">
        <f>_xlfn.CONCAT(Table001__Page_1_19[[#This Row],[Adjusted Name]], IF(Table001__Page_1_19[[#This Row],[Column10]] = "", Table001__Page_1_19[[#This Row],[Column10]], _xlfn.CONCAT(" ",Table001__Page_1_19[[#This Row],[Column10]])))</f>
        <v>UPS output load power factor is too low to allow
ECOnversion 1=UPS output load power factor is too low to allow
ECOnversion</v>
      </c>
      <c r="J138" s="1"/>
      <c r="K138" s="1">
        <f>IF(Table001__Page_1_19[[#This Row],[4]]=0,0,Table001__Page_1_19[[#This Row],[4]]+40001)</f>
        <v>0</v>
      </c>
      <c r="L138" s="1" t="str">
        <f>IF(Table001__Page_1_19[[#This Row],[3]] = "", "", Table001__Page_1_19[[#This Row],[3]]+40001)</f>
        <v/>
      </c>
      <c r="M138" s="1"/>
      <c r="N138" s="1" t="s">
        <v>4</v>
      </c>
      <c r="O138" s="1" t="s">
        <v>18</v>
      </c>
      <c r="P138" s="1" t="s">
        <v>4</v>
      </c>
      <c r="Q138" s="1" t="s">
        <v>4</v>
      </c>
      <c r="R138" s="1" t="s">
        <v>227</v>
      </c>
    </row>
    <row r="139" spans="1:18" x14ac:dyDescent="0.25">
      <c r="A139" s="1" t="s">
        <v>4</v>
      </c>
      <c r="B139" s="1" t="s">
        <v>4</v>
      </c>
      <c r="C139" s="1" t="s">
        <v>4</v>
      </c>
      <c r="D139" s="1">
        <f>IF(Table001__Page_1_19[[#This Row],[3]] &gt;= 0, IF(Table001__Page_1_19[[#This Row],[BOOLEAN]] = "UINT32", Table001__Page_1_19[[#This Row],[3]]+1,0), "")</f>
        <v>0</v>
      </c>
      <c r="E139" s="1" t="s">
        <v>40</v>
      </c>
      <c r="F139" s="1" t="s">
        <v>29</v>
      </c>
      <c r="G139" s="1" t="str">
        <f>Table001__Page_1_19[[#This Row],[Original Name]]</f>
        <v>Reserved</v>
      </c>
      <c r="H139" s="12">
        <f>IF(LEN(Table001__Page_1_19[[#This Row],[Parameter Name]]) &lt; 41, LEN(Table001__Page_1_19[[#This Row],[Parameter Name]]), "TOO LONG")</f>
        <v>8</v>
      </c>
      <c r="I139" s="1" t="str">
        <f>_xlfn.CONCAT(Table001__Page_1_19[[#This Row],[Adjusted Name]], IF(Table001__Page_1_19[[#This Row],[Column10]] = "", Table001__Page_1_19[[#This Row],[Column10]], _xlfn.CONCAT(" ",Table001__Page_1_19[[#This Row],[Column10]])))</f>
        <v>Reserved</v>
      </c>
      <c r="J139" s="1"/>
      <c r="K139" s="1">
        <f>IF(Table001__Page_1_19[[#This Row],[4]]=0,0,Table001__Page_1_19[[#This Row],[4]]+40001)</f>
        <v>0</v>
      </c>
      <c r="L139" s="1" t="str">
        <f>IF(Table001__Page_1_19[[#This Row],[3]] = "", "", Table001__Page_1_19[[#This Row],[3]]+40001)</f>
        <v/>
      </c>
      <c r="M139" s="1"/>
      <c r="N139" s="1" t="s">
        <v>4</v>
      </c>
      <c r="O139" s="1" t="s">
        <v>18</v>
      </c>
      <c r="P139" s="1" t="s">
        <v>4</v>
      </c>
      <c r="Q139" s="1" t="s">
        <v>4</v>
      </c>
      <c r="R139" s="1" t="s">
        <v>4</v>
      </c>
    </row>
    <row r="140" spans="1:18" x14ac:dyDescent="0.25">
      <c r="A140" s="1" t="s">
        <v>4</v>
      </c>
      <c r="B140" s="1" t="s">
        <v>4</v>
      </c>
      <c r="C140" s="1" t="s">
        <v>4</v>
      </c>
      <c r="D140" s="1">
        <f>IF(Table001__Page_1_19[[#This Row],[3]] &gt;= 0, IF(Table001__Page_1_19[[#This Row],[BOOLEAN]] = "UINT32", Table001__Page_1_19[[#This Row],[3]]+1,0), "")</f>
        <v>0</v>
      </c>
      <c r="E140" s="1" t="s">
        <v>43</v>
      </c>
      <c r="F140" s="1" t="s">
        <v>29</v>
      </c>
      <c r="G140" s="1" t="str">
        <f>Table001__Page_1_19[[#This Row],[Original Name]]</f>
        <v>Reserved</v>
      </c>
      <c r="H140" s="12">
        <f>IF(LEN(Table001__Page_1_19[[#This Row],[Parameter Name]]) &lt; 41, LEN(Table001__Page_1_19[[#This Row],[Parameter Name]]), "TOO LONG")</f>
        <v>8</v>
      </c>
      <c r="I140" s="1" t="str">
        <f>_xlfn.CONCAT(Table001__Page_1_19[[#This Row],[Adjusted Name]], IF(Table001__Page_1_19[[#This Row],[Column10]] = "", Table001__Page_1_19[[#This Row],[Column10]], _xlfn.CONCAT(" ",Table001__Page_1_19[[#This Row],[Column10]])))</f>
        <v>Reserved</v>
      </c>
      <c r="J140" s="1"/>
      <c r="K140" s="1">
        <f>IF(Table001__Page_1_19[[#This Row],[4]]=0,0,Table001__Page_1_19[[#This Row],[4]]+40001)</f>
        <v>0</v>
      </c>
      <c r="L140" s="1" t="str">
        <f>IF(Table001__Page_1_19[[#This Row],[3]] = "", "", Table001__Page_1_19[[#This Row],[3]]+40001)</f>
        <v/>
      </c>
      <c r="M140" s="1"/>
      <c r="N140" s="1" t="s">
        <v>4</v>
      </c>
      <c r="O140" s="1" t="s">
        <v>18</v>
      </c>
      <c r="P140" s="1" t="s">
        <v>4</v>
      </c>
      <c r="Q140" s="1" t="s">
        <v>4</v>
      </c>
      <c r="R140" s="1" t="s">
        <v>4</v>
      </c>
    </row>
    <row r="141" spans="1:18" x14ac:dyDescent="0.25">
      <c r="A141" s="1" t="s">
        <v>4</v>
      </c>
      <c r="B141" s="1" t="s">
        <v>4</v>
      </c>
      <c r="C141" s="1" t="s">
        <v>4</v>
      </c>
      <c r="D141" s="1">
        <f>IF(Table001__Page_1_19[[#This Row],[3]] &gt;= 0, IF(Table001__Page_1_19[[#This Row],[BOOLEAN]] = "UINT32", Table001__Page_1_19[[#This Row],[3]]+1,0), "")</f>
        <v>0</v>
      </c>
      <c r="E141" s="1" t="s">
        <v>46</v>
      </c>
      <c r="F141" s="1" t="s">
        <v>29</v>
      </c>
      <c r="G141" s="1" t="str">
        <f>Table001__Page_1_19[[#This Row],[Original Name]]</f>
        <v>Reserved</v>
      </c>
      <c r="H141" s="12">
        <f>IF(LEN(Table001__Page_1_19[[#This Row],[Parameter Name]]) &lt; 41, LEN(Table001__Page_1_19[[#This Row],[Parameter Name]]), "TOO LONG")</f>
        <v>8</v>
      </c>
      <c r="I141" s="1" t="str">
        <f>_xlfn.CONCAT(Table001__Page_1_19[[#This Row],[Adjusted Name]], IF(Table001__Page_1_19[[#This Row],[Column10]] = "", Table001__Page_1_19[[#This Row],[Column10]], _xlfn.CONCAT(" ",Table001__Page_1_19[[#This Row],[Column10]])))</f>
        <v>Reserved</v>
      </c>
      <c r="J141" s="1"/>
      <c r="K141" s="1">
        <f>IF(Table001__Page_1_19[[#This Row],[4]]=0,0,Table001__Page_1_19[[#This Row],[4]]+40001)</f>
        <v>0</v>
      </c>
      <c r="L141" s="1" t="str">
        <f>IF(Table001__Page_1_19[[#This Row],[3]] = "", "", Table001__Page_1_19[[#This Row],[3]]+40001)</f>
        <v/>
      </c>
      <c r="M141" s="1"/>
      <c r="N141" s="1" t="s">
        <v>4</v>
      </c>
      <c r="O141" s="1" t="s">
        <v>18</v>
      </c>
      <c r="P141" s="1" t="s">
        <v>4</v>
      </c>
      <c r="Q141" s="1" t="s">
        <v>4</v>
      </c>
      <c r="R141" s="1" t="s">
        <v>4</v>
      </c>
    </row>
    <row r="142" spans="1:18" x14ac:dyDescent="0.25">
      <c r="A142" s="1" t="s">
        <v>228</v>
      </c>
      <c r="B142" s="1" t="s">
        <v>229</v>
      </c>
      <c r="C142" s="1" t="s">
        <v>34</v>
      </c>
      <c r="D142" s="1">
        <f>IF(Table001__Page_1_19[[#This Row],[3]] &gt;= 0, IF(Table001__Page_1_19[[#This Row],[BOOLEAN]] = "UINT32", Table001__Page_1_19[[#This Row],[3]]+1,0), "")</f>
        <v>0</v>
      </c>
      <c r="E142" s="1" t="s">
        <v>4</v>
      </c>
      <c r="F142" s="1" t="s">
        <v>230</v>
      </c>
      <c r="G142" s="1" t="s">
        <v>1513</v>
      </c>
      <c r="H142" s="4">
        <f>IF(LEN(Table001__Page_1_19[[#This Row],[Parameter Name]]) &lt; 41, LEN(Table001__Page_1_19[[#This Row],[Parameter Name]]), "TOO LONG")</f>
        <v>10</v>
      </c>
      <c r="I142" s="7" t="str">
        <f>_xlfn.CONCAT(Table001__Page_1_19[[#This Row],[Adjusted Name]], IF(Table001__Page_1_19[[#This Row],[Column10]] = "", Table001__Page_1_19[[#This Row],[Column10]], _xlfn.CONCAT(" ",Table001__Page_1_19[[#This Row],[Column10]])))</f>
        <v>Reserved 1</v>
      </c>
      <c r="J142" s="7" t="s">
        <v>1533</v>
      </c>
      <c r="K142" s="7">
        <f>IF(Table001__Page_1_19[[#This Row],[4]]=0,0,Table001__Page_1_19[[#This Row],[4]]+40001)</f>
        <v>0</v>
      </c>
      <c r="L142" s="7">
        <f>IF(Table001__Page_1_19[[#This Row],[3]] = "", "", Table001__Page_1_19[[#This Row],[3]]+40001)</f>
        <v>40010</v>
      </c>
      <c r="M142" s="4" t="str">
        <f>IF(Table001__Page_1_19[[#This Row],[BOOLEAN]]="UINT32","Unsigned 32 bit Integer", IF(Table001__Page_1_19[[#This Row],[BOOLEAN]]="UINT16","Unsigned 16 bit Integer",IF(Table001__Page_1_19[[#This Row],[BOOLEAN]]="BOOLEAN","Unsigned 16 bit Integer",Table001__Page_1_19[[#This Row],[BOOLEAN]])))</f>
        <v>Unsigned 16 bit Integer</v>
      </c>
      <c r="N142" s="1" t="s">
        <v>14</v>
      </c>
      <c r="O142" s="1" t="s">
        <v>18</v>
      </c>
      <c r="P142" s="1" t="s">
        <v>4</v>
      </c>
      <c r="Q142" s="1" t="s">
        <v>4</v>
      </c>
      <c r="R142" s="1" t="s">
        <v>4</v>
      </c>
    </row>
    <row r="143" spans="1:18" x14ac:dyDescent="0.25">
      <c r="A143" s="1" t="s">
        <v>231</v>
      </c>
      <c r="B143" s="1" t="s">
        <v>232</v>
      </c>
      <c r="C143" s="1" t="s">
        <v>37</v>
      </c>
      <c r="D143" s="1">
        <f>IF(Table001__Page_1_19[[#This Row],[3]] &gt;= 0, IF(Table001__Page_1_19[[#This Row],[BOOLEAN]] = "UINT32", Table001__Page_1_19[[#This Row],[3]]+1,0), "")</f>
        <v>0</v>
      </c>
      <c r="E143" s="1" t="s">
        <v>4</v>
      </c>
      <c r="F143" s="1" t="s">
        <v>230</v>
      </c>
      <c r="G143" s="1" t="s">
        <v>1514</v>
      </c>
      <c r="H143" s="4">
        <f>IF(LEN(Table001__Page_1_19[[#This Row],[Parameter Name]]) &lt; 41, LEN(Table001__Page_1_19[[#This Row],[Parameter Name]]), "TOO LONG")</f>
        <v>10</v>
      </c>
      <c r="I143" s="7" t="str">
        <f>_xlfn.CONCAT(Table001__Page_1_19[[#This Row],[Adjusted Name]], IF(Table001__Page_1_19[[#This Row],[Column10]] = "", Table001__Page_1_19[[#This Row],[Column10]], _xlfn.CONCAT(" ",Table001__Page_1_19[[#This Row],[Column10]])))</f>
        <v>Reserved 2</v>
      </c>
      <c r="J143" s="7" t="s">
        <v>1533</v>
      </c>
      <c r="K143" s="7">
        <f>IF(Table001__Page_1_19[[#This Row],[4]]=0,0,Table001__Page_1_19[[#This Row],[4]]+40001)</f>
        <v>0</v>
      </c>
      <c r="L143" s="7">
        <f>IF(Table001__Page_1_19[[#This Row],[3]] = "", "", Table001__Page_1_19[[#This Row],[3]]+40001)</f>
        <v>40011</v>
      </c>
      <c r="M143" s="4" t="str">
        <f>IF(Table001__Page_1_19[[#This Row],[BOOLEAN]]="UINT32","Unsigned 32 bit Integer", IF(Table001__Page_1_19[[#This Row],[BOOLEAN]]="UINT16","Unsigned 16 bit Integer",IF(Table001__Page_1_19[[#This Row],[BOOLEAN]]="BOOLEAN","Unsigned 16 bit Integer",Table001__Page_1_19[[#This Row],[BOOLEAN]])))</f>
        <v>Unsigned 16 bit Integer</v>
      </c>
      <c r="N143" s="1" t="s">
        <v>14</v>
      </c>
      <c r="O143" s="1" t="s">
        <v>18</v>
      </c>
      <c r="P143" s="1" t="s">
        <v>4</v>
      </c>
      <c r="Q143" s="1" t="s">
        <v>4</v>
      </c>
      <c r="R143" s="1" t="s">
        <v>4</v>
      </c>
    </row>
    <row r="144" spans="1:18" x14ac:dyDescent="0.25">
      <c r="A144" s="1" t="s">
        <v>233</v>
      </c>
      <c r="B144" s="1" t="s">
        <v>234</v>
      </c>
      <c r="C144" s="1" t="s">
        <v>38</v>
      </c>
      <c r="D144" s="1">
        <f>IF(Table001__Page_1_19[[#This Row],[3]] &gt;= 0, IF(Table001__Page_1_19[[#This Row],[BOOLEAN]] = "UINT32", Table001__Page_1_19[[#This Row],[3]]+1,0), "")</f>
        <v>0</v>
      </c>
      <c r="E144" s="1" t="s">
        <v>4</v>
      </c>
      <c r="F144" s="1" t="s">
        <v>235</v>
      </c>
      <c r="G144" s="1" t="str">
        <f>Table001__Page_1_19[[#This Row],[Original Name]]</f>
        <v>Input</v>
      </c>
      <c r="H144" s="4">
        <f>IF(LEN(Table001__Page_1_19[[#This Row],[Parameter Name]]) &lt; 41, LEN(Table001__Page_1_19[[#This Row],[Parameter Name]]), "TOO LONG")</f>
        <v>5</v>
      </c>
      <c r="I144" s="7" t="str">
        <f>_xlfn.CONCAT(Table001__Page_1_19[[#This Row],[Adjusted Name]], IF(Table001__Page_1_19[[#This Row],[Column10]] = "", Table001__Page_1_19[[#This Row],[Column10]], _xlfn.CONCAT(" ",Table001__Page_1_19[[#This Row],[Column10]])))</f>
        <v>Input</v>
      </c>
      <c r="J144" s="7" t="s">
        <v>1533</v>
      </c>
      <c r="K144" s="7">
        <f>IF(Table001__Page_1_19[[#This Row],[4]]=0,0,Table001__Page_1_19[[#This Row],[4]]+40001)</f>
        <v>0</v>
      </c>
      <c r="L144" s="7">
        <f>IF(Table001__Page_1_19[[#This Row],[3]] = "", "", Table001__Page_1_19[[#This Row],[3]]+40001)</f>
        <v>40012</v>
      </c>
      <c r="M144" s="4" t="str">
        <f>IF(Table001__Page_1_19[[#This Row],[BOOLEAN]]="UINT32","Unsigned 32 bit Integer", IF(Table001__Page_1_19[[#This Row],[BOOLEAN]]="UINT16","Unsigned 16 bit Integer",IF(Table001__Page_1_19[[#This Row],[BOOLEAN]]="BOOLEAN","Unsigned 16 bit Integer",Table001__Page_1_19[[#This Row],[BOOLEAN]])))</f>
        <v>Unsigned 16 bit Integer</v>
      </c>
      <c r="N144" s="1" t="s">
        <v>14</v>
      </c>
      <c r="O144" s="1" t="s">
        <v>18</v>
      </c>
      <c r="P144" s="1" t="s">
        <v>4</v>
      </c>
      <c r="Q144" s="1" t="s">
        <v>4</v>
      </c>
      <c r="R144" s="1" t="s">
        <v>4</v>
      </c>
    </row>
    <row r="145" spans="1:18" x14ac:dyDescent="0.25">
      <c r="A145" s="1" t="s">
        <v>4</v>
      </c>
      <c r="B145" s="1" t="s">
        <v>4</v>
      </c>
      <c r="C145" s="1" t="s">
        <v>4</v>
      </c>
      <c r="D145" s="1">
        <f>IF(Table001__Page_1_19[[#This Row],[3]] &gt;= 0, IF(Table001__Page_1_19[[#This Row],[BOOLEAN]] = "UINT32", Table001__Page_1_19[[#This Row],[3]]+1,0), "")</f>
        <v>0</v>
      </c>
      <c r="E145" s="1" t="s">
        <v>16</v>
      </c>
      <c r="F145" s="1" t="s">
        <v>236</v>
      </c>
      <c r="G145" s="1" t="str">
        <f>Table001__Page_1_19[[#This Row],[Original Name]]</f>
        <v>Input voltage out of tolerance</v>
      </c>
      <c r="H145" s="12" t="str">
        <f>IF(LEN(Table001__Page_1_19[[#This Row],[Parameter Name]]) &lt; 41, LEN(Table001__Page_1_19[[#This Row],[Parameter Name]]), "TOO LONG")</f>
        <v>TOO LONG</v>
      </c>
      <c r="I145" s="1" t="str">
        <f>_xlfn.CONCAT(Table001__Page_1_19[[#This Row],[Adjusted Name]], IF(Table001__Page_1_19[[#This Row],[Column10]] = "", Table001__Page_1_19[[#This Row],[Column10]], _xlfn.CONCAT(" ",Table001__Page_1_19[[#This Row],[Column10]])))</f>
        <v>Input voltage out of tolerance 1=Input voltage is out of tolerance</v>
      </c>
      <c r="J145" s="1"/>
      <c r="K145" s="1">
        <f>IF(Table001__Page_1_19[[#This Row],[4]]=0,0,Table001__Page_1_19[[#This Row],[4]]+40001)</f>
        <v>0</v>
      </c>
      <c r="L145" s="1" t="str">
        <f>IF(Table001__Page_1_19[[#This Row],[3]] = "", "", Table001__Page_1_19[[#This Row],[3]]+40001)</f>
        <v/>
      </c>
      <c r="M145" s="1"/>
      <c r="N145" s="1" t="s">
        <v>4</v>
      </c>
      <c r="O145" s="1" t="s">
        <v>18</v>
      </c>
      <c r="P145" s="1" t="s">
        <v>4</v>
      </c>
      <c r="Q145" s="1" t="s">
        <v>4</v>
      </c>
      <c r="R145" s="1" t="s">
        <v>237</v>
      </c>
    </row>
    <row r="146" spans="1:18" x14ac:dyDescent="0.25">
      <c r="A146" s="1" t="s">
        <v>4</v>
      </c>
      <c r="B146" s="1" t="s">
        <v>4</v>
      </c>
      <c r="C146" s="1" t="s">
        <v>4</v>
      </c>
      <c r="D146" s="1">
        <f>IF(Table001__Page_1_19[[#This Row],[3]] &gt;= 0, IF(Table001__Page_1_19[[#This Row],[BOOLEAN]] = "UINT32", Table001__Page_1_19[[#This Row],[3]]+1,0), "")</f>
        <v>0</v>
      </c>
      <c r="E146" s="1" t="s">
        <v>14</v>
      </c>
      <c r="F146" s="1" t="s">
        <v>238</v>
      </c>
      <c r="G146" s="1" t="str">
        <f>Table001__Page_1_19[[#This Row],[Original Name]]</f>
        <v>Input phase sequence incorrect</v>
      </c>
      <c r="H146" s="12" t="str">
        <f>IF(LEN(Table001__Page_1_19[[#This Row],[Parameter Name]]) &lt; 41, LEN(Table001__Page_1_19[[#This Row],[Parameter Name]]), "TOO LONG")</f>
        <v>TOO LONG</v>
      </c>
      <c r="I146" s="1" t="str">
        <f>_xlfn.CONCAT(Table001__Page_1_19[[#This Row],[Adjusted Name]], IF(Table001__Page_1_19[[#This Row],[Column10]] = "", Table001__Page_1_19[[#This Row],[Column10]], _xlfn.CONCAT(" ",Table001__Page_1_19[[#This Row],[Column10]])))</f>
        <v>Input phase sequence incorrect 1=The phase rotation on input is incorrect</v>
      </c>
      <c r="J146" s="1"/>
      <c r="K146" s="1">
        <f>IF(Table001__Page_1_19[[#This Row],[4]]=0,0,Table001__Page_1_19[[#This Row],[4]]+40001)</f>
        <v>0</v>
      </c>
      <c r="L146" s="1" t="str">
        <f>IF(Table001__Page_1_19[[#This Row],[3]] = "", "", Table001__Page_1_19[[#This Row],[3]]+40001)</f>
        <v/>
      </c>
      <c r="M146" s="1"/>
      <c r="N146" s="1" t="s">
        <v>4</v>
      </c>
      <c r="O146" s="1" t="s">
        <v>18</v>
      </c>
      <c r="P146" s="1" t="s">
        <v>4</v>
      </c>
      <c r="Q146" s="1" t="s">
        <v>4</v>
      </c>
      <c r="R146" s="1" t="s">
        <v>239</v>
      </c>
    </row>
    <row r="147" spans="1:18" x14ac:dyDescent="0.25">
      <c r="A147" s="1" t="s">
        <v>4</v>
      </c>
      <c r="B147" s="1" t="s">
        <v>4</v>
      </c>
      <c r="C147" s="1" t="s">
        <v>4</v>
      </c>
      <c r="D147" s="1">
        <f>IF(Table001__Page_1_19[[#This Row],[3]] &gt;= 0, IF(Table001__Page_1_19[[#This Row],[BOOLEAN]] = "UINT32", Table001__Page_1_19[[#This Row],[3]]+1,0), "")</f>
        <v>0</v>
      </c>
      <c r="E147" s="1" t="s">
        <v>22</v>
      </c>
      <c r="F147" s="1" t="s">
        <v>240</v>
      </c>
      <c r="G147" s="1" t="str">
        <f>Table001__Page_1_19[[#This Row],[Original Name]]</f>
        <v>Input frequency out of tolerance</v>
      </c>
      <c r="H147" s="12" t="str">
        <f>IF(LEN(Table001__Page_1_19[[#This Row],[Parameter Name]]) &lt; 41, LEN(Table001__Page_1_19[[#This Row],[Parameter Name]]), "TOO LONG")</f>
        <v>TOO LONG</v>
      </c>
      <c r="I147" s="1" t="str">
        <f>_xlfn.CONCAT(Table001__Page_1_19[[#This Row],[Adjusted Name]], IF(Table001__Page_1_19[[#This Row],[Column10]] = "", Table001__Page_1_19[[#This Row],[Column10]], _xlfn.CONCAT(" ",Table001__Page_1_19[[#This Row],[Column10]])))</f>
        <v>Input frequency out of tolerance 1=Input frequency is out of tolerance</v>
      </c>
      <c r="J147" s="1"/>
      <c r="K147" s="1">
        <f>IF(Table001__Page_1_19[[#This Row],[4]]=0,0,Table001__Page_1_19[[#This Row],[4]]+40001)</f>
        <v>0</v>
      </c>
      <c r="L147" s="1" t="str">
        <f>IF(Table001__Page_1_19[[#This Row],[3]] = "", "", Table001__Page_1_19[[#This Row],[3]]+40001)</f>
        <v/>
      </c>
      <c r="M147" s="1"/>
      <c r="N147" s="1" t="s">
        <v>4</v>
      </c>
      <c r="O147" s="1" t="s">
        <v>18</v>
      </c>
      <c r="P147" s="1" t="s">
        <v>4</v>
      </c>
      <c r="Q147" s="1" t="s">
        <v>4</v>
      </c>
      <c r="R147" s="1" t="s">
        <v>241</v>
      </c>
    </row>
    <row r="148" spans="1:18" x14ac:dyDescent="0.25">
      <c r="A148" s="1" t="s">
        <v>4</v>
      </c>
      <c r="B148" s="1" t="s">
        <v>4</v>
      </c>
      <c r="C148" s="1" t="s">
        <v>4</v>
      </c>
      <c r="D148" s="1">
        <f>IF(Table001__Page_1_19[[#This Row],[3]] &gt;= 0, IF(Table001__Page_1_19[[#This Row],[BOOLEAN]] = "UINT32", Table001__Page_1_19[[#This Row],[3]]+1,0), "")</f>
        <v>0</v>
      </c>
      <c r="E148" s="1" t="s">
        <v>25</v>
      </c>
      <c r="F148" s="1" t="s">
        <v>242</v>
      </c>
      <c r="G148" s="1" t="str">
        <f>Table001__Page_1_19[[#This Row],[Original Name]]</f>
        <v>Input phase missing</v>
      </c>
      <c r="H148" s="12" t="str">
        <f>IF(LEN(Table001__Page_1_19[[#This Row],[Parameter Name]]) &lt; 41, LEN(Table001__Page_1_19[[#This Row],[Parameter Name]]), "TOO LONG")</f>
        <v>TOO LONG</v>
      </c>
      <c r="I148" s="1" t="str">
        <f>_xlfn.CONCAT(Table001__Page_1_19[[#This Row],[Adjusted Name]], IF(Table001__Page_1_19[[#This Row],[Column10]] = "", Table001__Page_1_19[[#This Row],[Column10]], _xlfn.CONCAT(" ",Table001__Page_1_19[[#This Row],[Column10]])))</f>
        <v>Input phase missing 1=Input is missing a phase</v>
      </c>
      <c r="J148" s="1"/>
      <c r="K148" s="1">
        <f>IF(Table001__Page_1_19[[#This Row],[4]]=0,0,Table001__Page_1_19[[#This Row],[4]]+40001)</f>
        <v>0</v>
      </c>
      <c r="L148" s="1" t="str">
        <f>IF(Table001__Page_1_19[[#This Row],[3]] = "", "", Table001__Page_1_19[[#This Row],[3]]+40001)</f>
        <v/>
      </c>
      <c r="M148" s="1"/>
      <c r="N148" s="1" t="s">
        <v>4</v>
      </c>
      <c r="O148" s="1" t="s">
        <v>18</v>
      </c>
      <c r="P148" s="1" t="s">
        <v>4</v>
      </c>
      <c r="Q148" s="1" t="s">
        <v>4</v>
      </c>
      <c r="R148" s="1" t="s">
        <v>243</v>
      </c>
    </row>
    <row r="149" spans="1:18" x14ac:dyDescent="0.25">
      <c r="A149" s="1" t="s">
        <v>4</v>
      </c>
      <c r="B149" s="1" t="s">
        <v>4</v>
      </c>
      <c r="C149" s="1" t="s">
        <v>4</v>
      </c>
      <c r="D149" s="1">
        <f>IF(Table001__Page_1_19[[#This Row],[3]] &gt;= 0, IF(Table001__Page_1_19[[#This Row],[BOOLEAN]] = "UINT32", Table001__Page_1_19[[#This Row],[3]]+1,0), "")</f>
        <v>0</v>
      </c>
      <c r="E149" s="1" t="s">
        <v>28</v>
      </c>
      <c r="F149" s="1" t="s">
        <v>29</v>
      </c>
      <c r="G149" s="1" t="str">
        <f>Table001__Page_1_19[[#This Row],[Original Name]]</f>
        <v>Reserved</v>
      </c>
      <c r="H149" s="12">
        <f>IF(LEN(Table001__Page_1_19[[#This Row],[Parameter Name]]) &lt; 41, LEN(Table001__Page_1_19[[#This Row],[Parameter Name]]), "TOO LONG")</f>
        <v>8</v>
      </c>
      <c r="I149" s="1" t="str">
        <f>_xlfn.CONCAT(Table001__Page_1_19[[#This Row],[Adjusted Name]], IF(Table001__Page_1_19[[#This Row],[Column10]] = "", Table001__Page_1_19[[#This Row],[Column10]], _xlfn.CONCAT(" ",Table001__Page_1_19[[#This Row],[Column10]])))</f>
        <v>Reserved</v>
      </c>
      <c r="J149" s="1"/>
      <c r="K149" s="1">
        <f>IF(Table001__Page_1_19[[#This Row],[4]]=0,0,Table001__Page_1_19[[#This Row],[4]]+40001)</f>
        <v>0</v>
      </c>
      <c r="L149" s="1" t="str">
        <f>IF(Table001__Page_1_19[[#This Row],[3]] = "", "", Table001__Page_1_19[[#This Row],[3]]+40001)</f>
        <v/>
      </c>
      <c r="M149" s="1"/>
      <c r="N149" s="1" t="s">
        <v>4</v>
      </c>
      <c r="O149" s="1" t="s">
        <v>18</v>
      </c>
      <c r="P149" s="1" t="s">
        <v>4</v>
      </c>
      <c r="Q149" s="1" t="s">
        <v>4</v>
      </c>
      <c r="R149" s="1" t="s">
        <v>4</v>
      </c>
    </row>
    <row r="150" spans="1:18" x14ac:dyDescent="0.25">
      <c r="A150" s="1" t="s">
        <v>4</v>
      </c>
      <c r="B150" s="1" t="s">
        <v>4</v>
      </c>
      <c r="C150" s="1" t="s">
        <v>4</v>
      </c>
      <c r="D150" s="1">
        <f>IF(Table001__Page_1_19[[#This Row],[3]] &gt;= 0, IF(Table001__Page_1_19[[#This Row],[BOOLEAN]] = "UINT32", Table001__Page_1_19[[#This Row],[3]]+1,0), "")</f>
        <v>0</v>
      </c>
      <c r="E150" s="1" t="s">
        <v>30</v>
      </c>
      <c r="F150" s="1" t="s">
        <v>29</v>
      </c>
      <c r="G150" s="1" t="str">
        <f>Table001__Page_1_19[[#This Row],[Original Name]]</f>
        <v>Reserved</v>
      </c>
      <c r="H150" s="12">
        <f>IF(LEN(Table001__Page_1_19[[#This Row],[Parameter Name]]) &lt; 41, LEN(Table001__Page_1_19[[#This Row],[Parameter Name]]), "TOO LONG")</f>
        <v>8</v>
      </c>
      <c r="I150" s="1" t="str">
        <f>_xlfn.CONCAT(Table001__Page_1_19[[#This Row],[Adjusted Name]], IF(Table001__Page_1_19[[#This Row],[Column10]] = "", Table001__Page_1_19[[#This Row],[Column10]], _xlfn.CONCAT(" ",Table001__Page_1_19[[#This Row],[Column10]])))</f>
        <v>Reserved</v>
      </c>
      <c r="J150" s="1"/>
      <c r="K150" s="1">
        <f>IF(Table001__Page_1_19[[#This Row],[4]]=0,0,Table001__Page_1_19[[#This Row],[4]]+40001)</f>
        <v>0</v>
      </c>
      <c r="L150" s="1" t="str">
        <f>IF(Table001__Page_1_19[[#This Row],[3]] = "", "", Table001__Page_1_19[[#This Row],[3]]+40001)</f>
        <v/>
      </c>
      <c r="M150" s="1"/>
      <c r="N150" s="1" t="s">
        <v>4</v>
      </c>
      <c r="O150" s="1" t="s">
        <v>18</v>
      </c>
      <c r="P150" s="1" t="s">
        <v>4</v>
      </c>
      <c r="Q150" s="1" t="s">
        <v>4</v>
      </c>
      <c r="R150" s="1" t="s">
        <v>4</v>
      </c>
    </row>
    <row r="151" spans="1:18" x14ac:dyDescent="0.25">
      <c r="A151" s="1" t="s">
        <v>4</v>
      </c>
      <c r="B151" s="1" t="s">
        <v>4</v>
      </c>
      <c r="C151" s="1" t="s">
        <v>4</v>
      </c>
      <c r="D151" s="1">
        <f>IF(Table001__Page_1_19[[#This Row],[3]] &gt;= 0, IF(Table001__Page_1_19[[#This Row],[BOOLEAN]] = "UINT32", Table001__Page_1_19[[#This Row],[3]]+1,0), "")</f>
        <v>0</v>
      </c>
      <c r="E151" s="1" t="s">
        <v>31</v>
      </c>
      <c r="F151" s="1" t="s">
        <v>29</v>
      </c>
      <c r="G151" s="1" t="str">
        <f>Table001__Page_1_19[[#This Row],[Original Name]]</f>
        <v>Reserved</v>
      </c>
      <c r="H151" s="12">
        <f>IF(LEN(Table001__Page_1_19[[#This Row],[Parameter Name]]) &lt; 41, LEN(Table001__Page_1_19[[#This Row],[Parameter Name]]), "TOO LONG")</f>
        <v>8</v>
      </c>
      <c r="I151" s="1" t="str">
        <f>_xlfn.CONCAT(Table001__Page_1_19[[#This Row],[Adjusted Name]], IF(Table001__Page_1_19[[#This Row],[Column10]] = "", Table001__Page_1_19[[#This Row],[Column10]], _xlfn.CONCAT(" ",Table001__Page_1_19[[#This Row],[Column10]])))</f>
        <v>Reserved</v>
      </c>
      <c r="J151" s="1"/>
      <c r="K151" s="1">
        <f>IF(Table001__Page_1_19[[#This Row],[4]]=0,0,Table001__Page_1_19[[#This Row],[4]]+40001)</f>
        <v>0</v>
      </c>
      <c r="L151" s="1" t="str">
        <f>IF(Table001__Page_1_19[[#This Row],[3]] = "", "", Table001__Page_1_19[[#This Row],[3]]+40001)</f>
        <v/>
      </c>
      <c r="M151" s="1"/>
      <c r="N151" s="1" t="s">
        <v>4</v>
      </c>
      <c r="O151" s="1" t="s">
        <v>18</v>
      </c>
      <c r="P151" s="1" t="s">
        <v>4</v>
      </c>
      <c r="Q151" s="1" t="s">
        <v>4</v>
      </c>
      <c r="R151" s="1" t="s">
        <v>4</v>
      </c>
    </row>
    <row r="152" spans="1:18" x14ac:dyDescent="0.25">
      <c r="A152" s="1" t="s">
        <v>4</v>
      </c>
      <c r="B152" s="1" t="s">
        <v>4</v>
      </c>
      <c r="C152" s="1" t="s">
        <v>4</v>
      </c>
      <c r="D152" s="1">
        <f>IF(Table001__Page_1_19[[#This Row],[3]] &gt;= 0, IF(Table001__Page_1_19[[#This Row],[BOOLEAN]] = "UINT32", Table001__Page_1_19[[#This Row],[3]]+1,0), "")</f>
        <v>0</v>
      </c>
      <c r="E152" s="1" t="s">
        <v>32</v>
      </c>
      <c r="F152" s="1" t="s">
        <v>29</v>
      </c>
      <c r="G152" s="1" t="str">
        <f>Table001__Page_1_19[[#This Row],[Original Name]]</f>
        <v>Reserved</v>
      </c>
      <c r="H152" s="12">
        <f>IF(LEN(Table001__Page_1_19[[#This Row],[Parameter Name]]) &lt; 41, LEN(Table001__Page_1_19[[#This Row],[Parameter Name]]), "TOO LONG")</f>
        <v>8</v>
      </c>
      <c r="I152" s="1" t="str">
        <f>_xlfn.CONCAT(Table001__Page_1_19[[#This Row],[Adjusted Name]], IF(Table001__Page_1_19[[#This Row],[Column10]] = "", Table001__Page_1_19[[#This Row],[Column10]], _xlfn.CONCAT(" ",Table001__Page_1_19[[#This Row],[Column10]])))</f>
        <v>Reserved</v>
      </c>
      <c r="J152" s="1"/>
      <c r="K152" s="1">
        <f>IF(Table001__Page_1_19[[#This Row],[4]]=0,0,Table001__Page_1_19[[#This Row],[4]]+40001)</f>
        <v>0</v>
      </c>
      <c r="L152" s="1" t="str">
        <f>IF(Table001__Page_1_19[[#This Row],[3]] = "", "", Table001__Page_1_19[[#This Row],[3]]+40001)</f>
        <v/>
      </c>
      <c r="M152" s="1"/>
      <c r="N152" s="1" t="s">
        <v>4</v>
      </c>
      <c r="O152" s="1" t="s">
        <v>18</v>
      </c>
      <c r="P152" s="1" t="s">
        <v>4</v>
      </c>
      <c r="Q152" s="1" t="s">
        <v>4</v>
      </c>
      <c r="R152" s="1" t="s">
        <v>4</v>
      </c>
    </row>
    <row r="153" spans="1:18" x14ac:dyDescent="0.25">
      <c r="A153" s="1" t="s">
        <v>4</v>
      </c>
      <c r="B153" s="1" t="s">
        <v>4</v>
      </c>
      <c r="C153" s="1" t="s">
        <v>4</v>
      </c>
      <c r="D153" s="1">
        <f>IF(Table001__Page_1_19[[#This Row],[3]] &gt;= 0, IF(Table001__Page_1_19[[#This Row],[BOOLEAN]] = "UINT32", Table001__Page_1_19[[#This Row],[3]]+1,0), "")</f>
        <v>0</v>
      </c>
      <c r="E153" s="1" t="s">
        <v>33</v>
      </c>
      <c r="F153" s="1" t="s">
        <v>29</v>
      </c>
      <c r="G153" s="1" t="str">
        <f>Table001__Page_1_19[[#This Row],[Original Name]]</f>
        <v>Reserved</v>
      </c>
      <c r="H153" s="12">
        <f>IF(LEN(Table001__Page_1_19[[#This Row],[Parameter Name]]) &lt; 41, LEN(Table001__Page_1_19[[#This Row],[Parameter Name]]), "TOO LONG")</f>
        <v>8</v>
      </c>
      <c r="I153" s="1" t="str">
        <f>_xlfn.CONCAT(Table001__Page_1_19[[#This Row],[Adjusted Name]], IF(Table001__Page_1_19[[#This Row],[Column10]] = "", Table001__Page_1_19[[#This Row],[Column10]], _xlfn.CONCAT(" ",Table001__Page_1_19[[#This Row],[Column10]])))</f>
        <v>Reserved</v>
      </c>
      <c r="J153" s="1"/>
      <c r="K153" s="1">
        <f>IF(Table001__Page_1_19[[#This Row],[4]]=0,0,Table001__Page_1_19[[#This Row],[4]]+40001)</f>
        <v>0</v>
      </c>
      <c r="L153" s="1" t="str">
        <f>IF(Table001__Page_1_19[[#This Row],[3]] = "", "", Table001__Page_1_19[[#This Row],[3]]+40001)</f>
        <v/>
      </c>
      <c r="M153" s="1"/>
      <c r="N153" s="1" t="s">
        <v>4</v>
      </c>
      <c r="O153" s="1" t="s">
        <v>18</v>
      </c>
      <c r="P153" s="1" t="s">
        <v>4</v>
      </c>
      <c r="Q153" s="1" t="s">
        <v>4</v>
      </c>
      <c r="R153" s="1" t="s">
        <v>4</v>
      </c>
    </row>
    <row r="154" spans="1:18" x14ac:dyDescent="0.25">
      <c r="A154" s="1" t="s">
        <v>4</v>
      </c>
      <c r="B154" s="1" t="s">
        <v>4</v>
      </c>
      <c r="C154" s="1" t="s">
        <v>4</v>
      </c>
      <c r="D154" s="1">
        <f>IF(Table001__Page_1_19[[#This Row],[3]] &gt;= 0, IF(Table001__Page_1_19[[#This Row],[BOOLEAN]] = "UINT32", Table001__Page_1_19[[#This Row],[3]]+1,0), "")</f>
        <v>0</v>
      </c>
      <c r="E154" s="1" t="s">
        <v>34</v>
      </c>
      <c r="F154" s="1" t="s">
        <v>244</v>
      </c>
      <c r="G154" s="1" t="str">
        <f>Table001__Page_1_19[[#This Row],[Original Name]]</f>
        <v>Neutral displacement detected</v>
      </c>
      <c r="H154" s="12" t="str">
        <f>IF(LEN(Table001__Page_1_19[[#This Row],[Parameter Name]]) &lt; 41, LEN(Table001__Page_1_19[[#This Row],[Parameter Name]]), "TOO LONG")</f>
        <v>TOO LONG</v>
      </c>
      <c r="I154" s="1" t="str">
        <f>_xlfn.CONCAT(Table001__Page_1_19[[#This Row],[Adjusted Name]], IF(Table001__Page_1_19[[#This Row],[Column10]] = "", Table001__Page_1_19[[#This Row],[Column10]], _xlfn.CONCAT(" ",Table001__Page_1_19[[#This Row],[Column10]])))</f>
        <v>Neutral displacement detected 1=Neutral displacement detected</v>
      </c>
      <c r="J154" s="1"/>
      <c r="K154" s="1">
        <f>IF(Table001__Page_1_19[[#This Row],[4]]=0,0,Table001__Page_1_19[[#This Row],[4]]+40001)</f>
        <v>0</v>
      </c>
      <c r="L154" s="1" t="str">
        <f>IF(Table001__Page_1_19[[#This Row],[3]] = "", "", Table001__Page_1_19[[#This Row],[3]]+40001)</f>
        <v/>
      </c>
      <c r="M154" s="1"/>
      <c r="N154" s="1" t="s">
        <v>4</v>
      </c>
      <c r="O154" s="1" t="s">
        <v>18</v>
      </c>
      <c r="P154" s="1" t="s">
        <v>4</v>
      </c>
      <c r="Q154" s="1" t="s">
        <v>4</v>
      </c>
      <c r="R154" s="1" t="s">
        <v>245</v>
      </c>
    </row>
    <row r="155" spans="1:18" x14ac:dyDescent="0.25">
      <c r="A155" s="1" t="s">
        <v>4</v>
      </c>
      <c r="B155" s="1" t="s">
        <v>4</v>
      </c>
      <c r="C155" s="1" t="s">
        <v>4</v>
      </c>
      <c r="D155" s="1">
        <f>IF(Table001__Page_1_19[[#This Row],[3]] &gt;= 0, IF(Table001__Page_1_19[[#This Row],[BOOLEAN]] = "UINT32", Table001__Page_1_19[[#This Row],[3]]+1,0), "")</f>
        <v>0</v>
      </c>
      <c r="E155" s="1" t="s">
        <v>37</v>
      </c>
      <c r="F155" s="1" t="s">
        <v>246</v>
      </c>
      <c r="G155" s="1" t="str">
        <f>Table001__Page_1_19[[#This Row],[Original Name]]</f>
        <v>Bonding between neutral and ground missing</v>
      </c>
      <c r="H155" s="12" t="str">
        <f>IF(LEN(Table001__Page_1_19[[#This Row],[Parameter Name]]) &lt; 41, LEN(Table001__Page_1_19[[#This Row],[Parameter Name]]), "TOO LONG")</f>
        <v>TOO LONG</v>
      </c>
      <c r="I155" s="1" t="str">
        <f>_xlfn.CONCAT(Table001__Page_1_19[[#This Row],[Adjusted Name]], IF(Table001__Page_1_19[[#This Row],[Column10]] = "", Table001__Page_1_19[[#This Row],[Column10]], _xlfn.CONCAT(" ",Table001__Page_1_19[[#This Row],[Column10]])))</f>
        <v>Bonding between neutral and ground missing 1=Bonding between neutral and ground is missing</v>
      </c>
      <c r="J155" s="1"/>
      <c r="K155" s="1">
        <f>IF(Table001__Page_1_19[[#This Row],[4]]=0,0,Table001__Page_1_19[[#This Row],[4]]+40001)</f>
        <v>0</v>
      </c>
      <c r="L155" s="1" t="str">
        <f>IF(Table001__Page_1_19[[#This Row],[3]] = "", "", Table001__Page_1_19[[#This Row],[3]]+40001)</f>
        <v/>
      </c>
      <c r="M155" s="1"/>
      <c r="N155" s="1" t="s">
        <v>4</v>
      </c>
      <c r="O155" s="1" t="s">
        <v>18</v>
      </c>
      <c r="P155" s="1" t="s">
        <v>4</v>
      </c>
      <c r="Q155" s="1" t="s">
        <v>4</v>
      </c>
      <c r="R155" s="1" t="s">
        <v>247</v>
      </c>
    </row>
    <row r="156" spans="1:18" x14ac:dyDescent="0.25">
      <c r="A156" s="1" t="s">
        <v>4</v>
      </c>
      <c r="B156" s="1" t="s">
        <v>4</v>
      </c>
      <c r="C156" s="1" t="s">
        <v>4</v>
      </c>
      <c r="D156" s="1">
        <f>IF(Table001__Page_1_19[[#This Row],[3]] &gt;= 0, IF(Table001__Page_1_19[[#This Row],[BOOLEAN]] = "UINT32", Table001__Page_1_19[[#This Row],[3]]+1,0), "")</f>
        <v>0</v>
      </c>
      <c r="E156" s="1" t="s">
        <v>38</v>
      </c>
      <c r="F156" s="1" t="s">
        <v>29</v>
      </c>
      <c r="G156" s="1" t="str">
        <f>Table001__Page_1_19[[#This Row],[Original Name]]</f>
        <v>Reserved</v>
      </c>
      <c r="H156" s="12">
        <f>IF(LEN(Table001__Page_1_19[[#This Row],[Parameter Name]]) &lt; 41, LEN(Table001__Page_1_19[[#This Row],[Parameter Name]]), "TOO LONG")</f>
        <v>8</v>
      </c>
      <c r="I156" s="1" t="str">
        <f>_xlfn.CONCAT(Table001__Page_1_19[[#This Row],[Adjusted Name]], IF(Table001__Page_1_19[[#This Row],[Column10]] = "", Table001__Page_1_19[[#This Row],[Column10]], _xlfn.CONCAT(" ",Table001__Page_1_19[[#This Row],[Column10]])))</f>
        <v>Reserved</v>
      </c>
      <c r="J156" s="1"/>
      <c r="K156" s="1">
        <f>IF(Table001__Page_1_19[[#This Row],[4]]=0,0,Table001__Page_1_19[[#This Row],[4]]+40001)</f>
        <v>0</v>
      </c>
      <c r="L156" s="1" t="str">
        <f>IF(Table001__Page_1_19[[#This Row],[3]] = "", "", Table001__Page_1_19[[#This Row],[3]]+40001)</f>
        <v/>
      </c>
      <c r="M156" s="1"/>
      <c r="N156" s="1" t="s">
        <v>4</v>
      </c>
      <c r="O156" s="1" t="s">
        <v>18</v>
      </c>
      <c r="P156" s="1" t="s">
        <v>4</v>
      </c>
      <c r="Q156" s="1" t="s">
        <v>4</v>
      </c>
      <c r="R156" s="1" t="s">
        <v>4</v>
      </c>
    </row>
    <row r="157" spans="1:18" x14ac:dyDescent="0.25">
      <c r="A157" s="1" t="s">
        <v>4</v>
      </c>
      <c r="B157" s="1" t="s">
        <v>4</v>
      </c>
      <c r="C157" s="1" t="s">
        <v>4</v>
      </c>
      <c r="D157" s="1">
        <f>IF(Table001__Page_1_19[[#This Row],[3]] &gt;= 0, IF(Table001__Page_1_19[[#This Row],[BOOLEAN]] = "UINT32", Table001__Page_1_19[[#This Row],[3]]+1,0), "")</f>
        <v>0</v>
      </c>
      <c r="E157" s="1" t="s">
        <v>39</v>
      </c>
      <c r="F157" s="1" t="s">
        <v>29</v>
      </c>
      <c r="G157" s="1" t="str">
        <f>Table001__Page_1_19[[#This Row],[Original Name]]</f>
        <v>Reserved</v>
      </c>
      <c r="H157" s="12">
        <f>IF(LEN(Table001__Page_1_19[[#This Row],[Parameter Name]]) &lt; 41, LEN(Table001__Page_1_19[[#This Row],[Parameter Name]]), "TOO LONG")</f>
        <v>8</v>
      </c>
      <c r="I157" s="1" t="str">
        <f>_xlfn.CONCAT(Table001__Page_1_19[[#This Row],[Adjusted Name]], IF(Table001__Page_1_19[[#This Row],[Column10]] = "", Table001__Page_1_19[[#This Row],[Column10]], _xlfn.CONCAT(" ",Table001__Page_1_19[[#This Row],[Column10]])))</f>
        <v>Reserved</v>
      </c>
      <c r="J157" s="1"/>
      <c r="K157" s="1">
        <f>IF(Table001__Page_1_19[[#This Row],[4]]=0,0,Table001__Page_1_19[[#This Row],[4]]+40001)</f>
        <v>0</v>
      </c>
      <c r="L157" s="1" t="str">
        <f>IF(Table001__Page_1_19[[#This Row],[3]] = "", "", Table001__Page_1_19[[#This Row],[3]]+40001)</f>
        <v/>
      </c>
      <c r="M157" s="1"/>
      <c r="N157" s="1" t="s">
        <v>4</v>
      </c>
      <c r="O157" s="1" t="s">
        <v>18</v>
      </c>
      <c r="P157" s="1" t="s">
        <v>4</v>
      </c>
      <c r="Q157" s="1" t="s">
        <v>4</v>
      </c>
      <c r="R157" s="1" t="s">
        <v>4</v>
      </c>
    </row>
    <row r="158" spans="1:18" x14ac:dyDescent="0.25">
      <c r="A158" s="1" t="s">
        <v>4</v>
      </c>
      <c r="B158" s="1" t="s">
        <v>4</v>
      </c>
      <c r="C158" s="1" t="s">
        <v>4</v>
      </c>
      <c r="D158" s="1">
        <f>IF(Table001__Page_1_19[[#This Row],[3]] &gt;= 0, IF(Table001__Page_1_19[[#This Row],[BOOLEAN]] = "UINT32", Table001__Page_1_19[[#This Row],[3]]+1,0), "")</f>
        <v>0</v>
      </c>
      <c r="E158" s="1" t="s">
        <v>40</v>
      </c>
      <c r="F158" s="1" t="s">
        <v>29</v>
      </c>
      <c r="G158" s="1" t="str">
        <f>Table001__Page_1_19[[#This Row],[Original Name]]</f>
        <v>Reserved</v>
      </c>
      <c r="H158" s="12">
        <f>IF(LEN(Table001__Page_1_19[[#This Row],[Parameter Name]]) &lt; 41, LEN(Table001__Page_1_19[[#This Row],[Parameter Name]]), "TOO LONG")</f>
        <v>8</v>
      </c>
      <c r="I158" s="1" t="str">
        <f>_xlfn.CONCAT(Table001__Page_1_19[[#This Row],[Adjusted Name]], IF(Table001__Page_1_19[[#This Row],[Column10]] = "", Table001__Page_1_19[[#This Row],[Column10]], _xlfn.CONCAT(" ",Table001__Page_1_19[[#This Row],[Column10]])))</f>
        <v>Reserved</v>
      </c>
      <c r="J158" s="1"/>
      <c r="K158" s="1">
        <f>IF(Table001__Page_1_19[[#This Row],[4]]=0,0,Table001__Page_1_19[[#This Row],[4]]+40001)</f>
        <v>0</v>
      </c>
      <c r="L158" s="1" t="str">
        <f>IF(Table001__Page_1_19[[#This Row],[3]] = "", "", Table001__Page_1_19[[#This Row],[3]]+40001)</f>
        <v/>
      </c>
      <c r="M158" s="1"/>
      <c r="N158" s="1" t="s">
        <v>4</v>
      </c>
      <c r="O158" s="1" t="s">
        <v>18</v>
      </c>
      <c r="P158" s="1" t="s">
        <v>4</v>
      </c>
      <c r="Q158" s="1" t="s">
        <v>4</v>
      </c>
      <c r="R158" s="1" t="s">
        <v>4</v>
      </c>
    </row>
    <row r="159" spans="1:18" x14ac:dyDescent="0.25">
      <c r="A159" s="1" t="s">
        <v>4</v>
      </c>
      <c r="B159" s="1" t="s">
        <v>4</v>
      </c>
      <c r="C159" s="1" t="s">
        <v>4</v>
      </c>
      <c r="D159" s="1">
        <f>IF(Table001__Page_1_19[[#This Row],[3]] &gt;= 0, IF(Table001__Page_1_19[[#This Row],[BOOLEAN]] = "UINT32", Table001__Page_1_19[[#This Row],[3]]+1,0), "")</f>
        <v>0</v>
      </c>
      <c r="E159" s="1" t="s">
        <v>43</v>
      </c>
      <c r="F159" s="1" t="s">
        <v>29</v>
      </c>
      <c r="G159" s="1" t="str">
        <f>Table001__Page_1_19[[#This Row],[Original Name]]</f>
        <v>Reserved</v>
      </c>
      <c r="H159" s="12">
        <f>IF(LEN(Table001__Page_1_19[[#This Row],[Parameter Name]]) &lt; 41, LEN(Table001__Page_1_19[[#This Row],[Parameter Name]]), "TOO LONG")</f>
        <v>8</v>
      </c>
      <c r="I159" s="1" t="str">
        <f>_xlfn.CONCAT(Table001__Page_1_19[[#This Row],[Adjusted Name]], IF(Table001__Page_1_19[[#This Row],[Column10]] = "", Table001__Page_1_19[[#This Row],[Column10]], _xlfn.CONCAT(" ",Table001__Page_1_19[[#This Row],[Column10]])))</f>
        <v>Reserved</v>
      </c>
      <c r="J159" s="1"/>
      <c r="K159" s="1">
        <f>IF(Table001__Page_1_19[[#This Row],[4]]=0,0,Table001__Page_1_19[[#This Row],[4]]+40001)</f>
        <v>0</v>
      </c>
      <c r="L159" s="1" t="str">
        <f>IF(Table001__Page_1_19[[#This Row],[3]] = "", "", Table001__Page_1_19[[#This Row],[3]]+40001)</f>
        <v/>
      </c>
      <c r="M159" s="1"/>
      <c r="N159" s="1" t="s">
        <v>4</v>
      </c>
      <c r="O159" s="1" t="s">
        <v>18</v>
      </c>
      <c r="P159" s="1" t="s">
        <v>4</v>
      </c>
      <c r="Q159" s="1" t="s">
        <v>4</v>
      </c>
      <c r="R159" s="1" t="s">
        <v>4</v>
      </c>
    </row>
    <row r="160" spans="1:18" x14ac:dyDescent="0.25">
      <c r="A160" s="1" t="s">
        <v>4</v>
      </c>
      <c r="B160" s="1" t="s">
        <v>4</v>
      </c>
      <c r="C160" s="1" t="s">
        <v>4</v>
      </c>
      <c r="D160" s="1">
        <f>IF(Table001__Page_1_19[[#This Row],[3]] &gt;= 0, IF(Table001__Page_1_19[[#This Row],[BOOLEAN]] = "UINT32", Table001__Page_1_19[[#This Row],[3]]+1,0), "")</f>
        <v>0</v>
      </c>
      <c r="E160" s="1" t="s">
        <v>46</v>
      </c>
      <c r="F160" s="1" t="s">
        <v>29</v>
      </c>
      <c r="G160" s="1" t="str">
        <f>Table001__Page_1_19[[#This Row],[Original Name]]</f>
        <v>Reserved</v>
      </c>
      <c r="H160" s="12">
        <f>IF(LEN(Table001__Page_1_19[[#This Row],[Parameter Name]]) &lt; 41, LEN(Table001__Page_1_19[[#This Row],[Parameter Name]]), "TOO LONG")</f>
        <v>8</v>
      </c>
      <c r="I160" s="1" t="str">
        <f>_xlfn.CONCAT(Table001__Page_1_19[[#This Row],[Adjusted Name]], IF(Table001__Page_1_19[[#This Row],[Column10]] = "", Table001__Page_1_19[[#This Row],[Column10]], _xlfn.CONCAT(" ",Table001__Page_1_19[[#This Row],[Column10]])))</f>
        <v>Reserved</v>
      </c>
      <c r="J160" s="1"/>
      <c r="K160" s="1">
        <f>IF(Table001__Page_1_19[[#This Row],[4]]=0,0,Table001__Page_1_19[[#This Row],[4]]+40001)</f>
        <v>0</v>
      </c>
      <c r="L160" s="1" t="str">
        <f>IF(Table001__Page_1_19[[#This Row],[3]] = "", "", Table001__Page_1_19[[#This Row],[3]]+40001)</f>
        <v/>
      </c>
      <c r="M160" s="1"/>
      <c r="N160" s="1" t="s">
        <v>4</v>
      </c>
      <c r="O160" s="1" t="s">
        <v>18</v>
      </c>
      <c r="P160" s="1" t="s">
        <v>4</v>
      </c>
      <c r="Q160" s="1" t="s">
        <v>4</v>
      </c>
      <c r="R160" s="1" t="s">
        <v>4</v>
      </c>
    </row>
    <row r="161" spans="1:18" x14ac:dyDescent="0.25">
      <c r="A161" s="1" t="s">
        <v>248</v>
      </c>
      <c r="B161" s="1" t="s">
        <v>249</v>
      </c>
      <c r="C161" s="1" t="s">
        <v>39</v>
      </c>
      <c r="D161" s="1">
        <f>IF(Table001__Page_1_19[[#This Row],[3]] &gt;= 0, IF(Table001__Page_1_19[[#This Row],[BOOLEAN]] = "UINT32", Table001__Page_1_19[[#This Row],[3]]+1,0), "")</f>
        <v>0</v>
      </c>
      <c r="E161" s="1" t="s">
        <v>4</v>
      </c>
      <c r="F161" s="1" t="s">
        <v>250</v>
      </c>
      <c r="G161" s="1" t="str">
        <f>Table001__Page_1_19[[#This Row],[Original Name]]</f>
        <v>Output</v>
      </c>
      <c r="H161" s="4">
        <f>IF(LEN(Table001__Page_1_19[[#This Row],[Parameter Name]]) &lt; 41, LEN(Table001__Page_1_19[[#This Row],[Parameter Name]]), "TOO LONG")</f>
        <v>6</v>
      </c>
      <c r="I161" s="7" t="str">
        <f>_xlfn.CONCAT(Table001__Page_1_19[[#This Row],[Adjusted Name]], IF(Table001__Page_1_19[[#This Row],[Column10]] = "", Table001__Page_1_19[[#This Row],[Column10]], _xlfn.CONCAT(" ",Table001__Page_1_19[[#This Row],[Column10]])))</f>
        <v>Output</v>
      </c>
      <c r="J161" s="7" t="s">
        <v>1533</v>
      </c>
      <c r="K161" s="7">
        <f>IF(Table001__Page_1_19[[#This Row],[4]]=0,0,Table001__Page_1_19[[#This Row],[4]]+40001)</f>
        <v>0</v>
      </c>
      <c r="L161" s="7">
        <f>IF(Table001__Page_1_19[[#This Row],[3]] = "", "", Table001__Page_1_19[[#This Row],[3]]+40001)</f>
        <v>40013</v>
      </c>
      <c r="M161" s="4" t="str">
        <f>IF(Table001__Page_1_19[[#This Row],[BOOLEAN]]="UINT32","Unsigned 32 bit Integer", IF(Table001__Page_1_19[[#This Row],[BOOLEAN]]="UINT16","Unsigned 16 bit Integer",IF(Table001__Page_1_19[[#This Row],[BOOLEAN]]="BOOLEAN","Unsigned 16 bit Integer",Table001__Page_1_19[[#This Row],[BOOLEAN]])))</f>
        <v>Unsigned 16 bit Integer</v>
      </c>
      <c r="N161" s="1" t="s">
        <v>14</v>
      </c>
      <c r="O161" s="1" t="s">
        <v>18</v>
      </c>
      <c r="P161" s="1" t="s">
        <v>4</v>
      </c>
      <c r="Q161" s="1" t="s">
        <v>4</v>
      </c>
      <c r="R161" s="1" t="s">
        <v>4</v>
      </c>
    </row>
    <row r="162" spans="1:18" x14ac:dyDescent="0.25">
      <c r="A162" s="1" t="s">
        <v>4</v>
      </c>
      <c r="B162" s="1" t="s">
        <v>4</v>
      </c>
      <c r="C162" s="1" t="s">
        <v>4</v>
      </c>
      <c r="D162" s="1">
        <f>IF(Table001__Page_1_19[[#This Row],[3]] &gt;= 0, IF(Table001__Page_1_19[[#This Row],[BOOLEAN]] = "UINT32", Table001__Page_1_19[[#This Row],[3]]+1,0), "")</f>
        <v>0</v>
      </c>
      <c r="E162" s="1" t="s">
        <v>16</v>
      </c>
      <c r="F162" s="1" t="s">
        <v>251</v>
      </c>
      <c r="G162" s="1" t="str">
        <f>Table001__Page_1_19[[#This Row],[Original Name]]</f>
        <v>Output voltage out of tolerance</v>
      </c>
      <c r="H162" s="12" t="str">
        <f>IF(LEN(Table001__Page_1_19[[#This Row],[Parameter Name]]) &lt; 41, LEN(Table001__Page_1_19[[#This Row],[Parameter Name]]), "TOO LONG")</f>
        <v>TOO LONG</v>
      </c>
      <c r="I162" s="1" t="str">
        <f>_xlfn.CONCAT(Table001__Page_1_19[[#This Row],[Adjusted Name]], IF(Table001__Page_1_19[[#This Row],[Column10]] = "", Table001__Page_1_19[[#This Row],[Column10]], _xlfn.CONCAT(" ",Table001__Page_1_19[[#This Row],[Column10]])))</f>
        <v>Output voltage out of tolerance 1=The output voltage is out of tolerance</v>
      </c>
      <c r="J162" s="1"/>
      <c r="K162" s="1">
        <f>IF(Table001__Page_1_19[[#This Row],[4]]=0,0,Table001__Page_1_19[[#This Row],[4]]+40001)</f>
        <v>0</v>
      </c>
      <c r="L162" s="1" t="str">
        <f>IF(Table001__Page_1_19[[#This Row],[3]] = "", "", Table001__Page_1_19[[#This Row],[3]]+40001)</f>
        <v/>
      </c>
      <c r="M162" s="1"/>
      <c r="N162" s="1" t="s">
        <v>4</v>
      </c>
      <c r="O162" s="1" t="s">
        <v>18</v>
      </c>
      <c r="P162" s="1" t="s">
        <v>4</v>
      </c>
      <c r="Q162" s="1" t="s">
        <v>4</v>
      </c>
      <c r="R162" s="1" t="s">
        <v>252</v>
      </c>
    </row>
    <row r="163" spans="1:18" x14ac:dyDescent="0.25">
      <c r="A163" s="1" t="s">
        <v>4</v>
      </c>
      <c r="B163" s="1" t="s">
        <v>4</v>
      </c>
      <c r="C163" s="1" t="s">
        <v>4</v>
      </c>
      <c r="D163" s="1">
        <f>IF(Table001__Page_1_19[[#This Row],[3]] &gt;= 0, IF(Table001__Page_1_19[[#This Row],[BOOLEAN]] = "UINT32", Table001__Page_1_19[[#This Row],[3]]+1,0), "")</f>
        <v>0</v>
      </c>
      <c r="E163" s="1" t="s">
        <v>14</v>
      </c>
      <c r="F163" s="1" t="s">
        <v>253</v>
      </c>
      <c r="G163" s="1" t="str">
        <f>Table001__Page_1_19[[#This Row],[Original Name]]</f>
        <v>Output frequency out of tolerance</v>
      </c>
      <c r="H163" s="12" t="str">
        <f>IF(LEN(Table001__Page_1_19[[#This Row],[Parameter Name]]) &lt; 41, LEN(Table001__Page_1_19[[#This Row],[Parameter Name]]), "TOO LONG")</f>
        <v>TOO LONG</v>
      </c>
      <c r="I163" s="1" t="str">
        <f>_xlfn.CONCAT(Table001__Page_1_19[[#This Row],[Adjusted Name]], IF(Table001__Page_1_19[[#This Row],[Column10]] = "", Table001__Page_1_19[[#This Row],[Column10]], _xlfn.CONCAT(" ",Table001__Page_1_19[[#This Row],[Column10]])))</f>
        <v>Output frequency out of tolerance 1=The output frequency is out of tolerance</v>
      </c>
      <c r="J163" s="1"/>
      <c r="K163" s="1">
        <f>IF(Table001__Page_1_19[[#This Row],[4]]=0,0,Table001__Page_1_19[[#This Row],[4]]+40001)</f>
        <v>0</v>
      </c>
      <c r="L163" s="1" t="str">
        <f>IF(Table001__Page_1_19[[#This Row],[3]] = "", "", Table001__Page_1_19[[#This Row],[3]]+40001)</f>
        <v/>
      </c>
      <c r="M163" s="1"/>
      <c r="N163" s="1" t="s">
        <v>4</v>
      </c>
      <c r="O163" s="1" t="s">
        <v>18</v>
      </c>
      <c r="P163" s="1" t="s">
        <v>4</v>
      </c>
      <c r="Q163" s="1" t="s">
        <v>4</v>
      </c>
      <c r="R163" s="1" t="s">
        <v>254</v>
      </c>
    </row>
    <row r="164" spans="1:18" x14ac:dyDescent="0.25">
      <c r="A164" s="1" t="s">
        <v>4</v>
      </c>
      <c r="B164" s="1" t="s">
        <v>4</v>
      </c>
      <c r="C164" s="1" t="s">
        <v>4</v>
      </c>
      <c r="D164" s="1">
        <f>IF(Table001__Page_1_19[[#This Row],[3]] &gt;= 0, IF(Table001__Page_1_19[[#This Row],[BOOLEAN]] = "UINT32", Table001__Page_1_19[[#This Row],[3]]+1,0), "")</f>
        <v>0</v>
      </c>
      <c r="E164" s="1" t="s">
        <v>22</v>
      </c>
      <c r="F164" s="1" t="s">
        <v>255</v>
      </c>
      <c r="G164" s="1" t="str">
        <f>Table001__Page_1_19[[#This Row],[Original Name]]</f>
        <v>Overload or short-circuit on UPS</v>
      </c>
      <c r="H164" s="12" t="str">
        <f>IF(LEN(Table001__Page_1_19[[#This Row],[Parameter Name]]) &lt; 41, LEN(Table001__Page_1_19[[#This Row],[Parameter Name]]), "TOO LONG")</f>
        <v>TOO LONG</v>
      </c>
      <c r="I164" s="1" t="str">
        <f>_xlfn.CONCAT(Table001__Page_1_19[[#This Row],[Adjusted Name]], IF(Table001__Page_1_19[[#This Row],[Column10]] = "", Table001__Page_1_19[[#This Row],[Column10]], _xlfn.CONCAT(" ",Table001__Page_1_19[[#This Row],[Column10]])))</f>
        <v>Overload or short-circuit on UPS 1=The load exceeds 100% of rated capacity or there is
a short-circuit on the output</v>
      </c>
      <c r="J164" s="1"/>
      <c r="K164" s="1">
        <f>IF(Table001__Page_1_19[[#This Row],[4]]=0,0,Table001__Page_1_19[[#This Row],[4]]+40001)</f>
        <v>0</v>
      </c>
      <c r="L164" s="1" t="str">
        <f>IF(Table001__Page_1_19[[#This Row],[3]] = "", "", Table001__Page_1_19[[#This Row],[3]]+40001)</f>
        <v/>
      </c>
      <c r="M164" s="1"/>
      <c r="N164" s="1" t="s">
        <v>4</v>
      </c>
      <c r="O164" s="1" t="s">
        <v>18</v>
      </c>
      <c r="P164" s="1" t="s">
        <v>4</v>
      </c>
      <c r="Q164" s="1" t="s">
        <v>4</v>
      </c>
      <c r="R164" s="1" t="s">
        <v>256</v>
      </c>
    </row>
    <row r="165" spans="1:18" x14ac:dyDescent="0.25">
      <c r="A165" s="1" t="s">
        <v>4</v>
      </c>
      <c r="B165" s="1" t="s">
        <v>4</v>
      </c>
      <c r="C165" s="1" t="s">
        <v>4</v>
      </c>
      <c r="D165" s="1">
        <f>IF(Table001__Page_1_19[[#This Row],[3]] &gt;= 0, IF(Table001__Page_1_19[[#This Row],[BOOLEAN]] = "UINT32", Table001__Page_1_19[[#This Row],[3]]+1,0), "")</f>
        <v>0</v>
      </c>
      <c r="E165" s="1" t="s">
        <v>25</v>
      </c>
      <c r="F165" s="1" t="s">
        <v>257</v>
      </c>
      <c r="G165" s="1" t="str">
        <f>Table001__Page_1_19[[#This Row],[Original Name]]</f>
        <v>Overload on UPS due to high ambient temperature</v>
      </c>
      <c r="H165" s="12" t="str">
        <f>IF(LEN(Table001__Page_1_19[[#This Row],[Parameter Name]]) &lt; 41, LEN(Table001__Page_1_19[[#This Row],[Parameter Name]]), "TOO LONG")</f>
        <v>TOO LONG</v>
      </c>
      <c r="I165" s="1" t="str">
        <f>_xlfn.CONCAT(Table001__Page_1_19[[#This Row],[Adjusted Name]], IF(Table001__Page_1_19[[#This Row],[Column10]] = "", Table001__Page_1_19[[#This Row],[Column10]], _xlfn.CONCAT(" ",Table001__Page_1_19[[#This Row],[Column10]])))</f>
        <v>Overload on UPS due to high ambient temperature 1=The load exceeds the rated UPS capacity when
running in high ambient temperature</v>
      </c>
      <c r="J165" s="1"/>
      <c r="K165" s="1">
        <f>IF(Table001__Page_1_19[[#This Row],[4]]=0,0,Table001__Page_1_19[[#This Row],[4]]+40001)</f>
        <v>0</v>
      </c>
      <c r="L165" s="1" t="str">
        <f>IF(Table001__Page_1_19[[#This Row],[3]] = "", "", Table001__Page_1_19[[#This Row],[3]]+40001)</f>
        <v/>
      </c>
      <c r="M165" s="1"/>
      <c r="N165" s="1" t="s">
        <v>4</v>
      </c>
      <c r="O165" s="1" t="s">
        <v>18</v>
      </c>
      <c r="P165" s="1" t="s">
        <v>4</v>
      </c>
      <c r="Q165" s="1" t="s">
        <v>4</v>
      </c>
      <c r="R165" s="1" t="s">
        <v>258</v>
      </c>
    </row>
    <row r="166" spans="1:18" x14ac:dyDescent="0.25">
      <c r="A166" s="1" t="s">
        <v>4</v>
      </c>
      <c r="B166" s="1" t="s">
        <v>4</v>
      </c>
      <c r="C166" s="1" t="s">
        <v>4</v>
      </c>
      <c r="D166" s="1">
        <f>IF(Table001__Page_1_19[[#This Row],[3]] &gt;= 0, IF(Table001__Page_1_19[[#This Row],[BOOLEAN]] = "UINT32", Table001__Page_1_19[[#This Row],[3]]+1,0), "")</f>
        <v>0</v>
      </c>
      <c r="E166" s="1" t="s">
        <v>28</v>
      </c>
      <c r="F166" s="1" t="s">
        <v>29</v>
      </c>
      <c r="G166" s="1" t="str">
        <f>Table001__Page_1_19[[#This Row],[Original Name]]</f>
        <v>Reserved</v>
      </c>
      <c r="H166" s="12">
        <f>IF(LEN(Table001__Page_1_19[[#This Row],[Parameter Name]]) &lt; 41, LEN(Table001__Page_1_19[[#This Row],[Parameter Name]]), "TOO LONG")</f>
        <v>8</v>
      </c>
      <c r="I166" s="1" t="str">
        <f>_xlfn.CONCAT(Table001__Page_1_19[[#This Row],[Adjusted Name]], IF(Table001__Page_1_19[[#This Row],[Column10]] = "", Table001__Page_1_19[[#This Row],[Column10]], _xlfn.CONCAT(" ",Table001__Page_1_19[[#This Row],[Column10]])))</f>
        <v>Reserved</v>
      </c>
      <c r="J166" s="1"/>
      <c r="K166" s="1">
        <f>IF(Table001__Page_1_19[[#This Row],[4]]=0,0,Table001__Page_1_19[[#This Row],[4]]+40001)</f>
        <v>0</v>
      </c>
      <c r="L166" s="1" t="str">
        <f>IF(Table001__Page_1_19[[#This Row],[3]] = "", "", Table001__Page_1_19[[#This Row],[3]]+40001)</f>
        <v/>
      </c>
      <c r="M166" s="1"/>
      <c r="N166" s="1" t="s">
        <v>4</v>
      </c>
      <c r="O166" s="1" t="s">
        <v>18</v>
      </c>
      <c r="P166" s="1" t="s">
        <v>4</v>
      </c>
      <c r="Q166" s="1" t="s">
        <v>4</v>
      </c>
      <c r="R166" s="1" t="s">
        <v>4</v>
      </c>
    </row>
    <row r="167" spans="1:18" x14ac:dyDescent="0.25">
      <c r="A167" s="1" t="s">
        <v>4</v>
      </c>
      <c r="B167" s="1" t="s">
        <v>4</v>
      </c>
      <c r="C167" s="1" t="s">
        <v>4</v>
      </c>
      <c r="D167" s="1">
        <f>IF(Table001__Page_1_19[[#This Row],[3]] &gt;= 0, IF(Table001__Page_1_19[[#This Row],[BOOLEAN]] = "UINT32", Table001__Page_1_19[[#This Row],[3]]+1,0), "")</f>
        <v>0</v>
      </c>
      <c r="E167" s="1" t="s">
        <v>30</v>
      </c>
      <c r="F167" s="1" t="s">
        <v>259</v>
      </c>
      <c r="G167" s="1" t="str">
        <f>Table001__Page_1_19[[#This Row],[Original Name]]</f>
        <v>Load on UPS is above warning level</v>
      </c>
      <c r="H167" s="12" t="str">
        <f>IF(LEN(Table001__Page_1_19[[#This Row],[Parameter Name]]) &lt; 41, LEN(Table001__Page_1_19[[#This Row],[Parameter Name]]), "TOO LONG")</f>
        <v>TOO LONG</v>
      </c>
      <c r="I167" s="1" t="str">
        <f>_xlfn.CONCAT(Table001__Page_1_19[[#This Row],[Adjusted Name]], IF(Table001__Page_1_19[[#This Row],[Column10]] = "", Table001__Page_1_19[[#This Row],[Column10]], _xlfn.CONCAT(" ",Table001__Page_1_19[[#This Row],[Column10]])))</f>
        <v>Load on UPS is above warning level 1=Load on UPS has exceeded the warning level</v>
      </c>
      <c r="J167" s="1"/>
      <c r="K167" s="1">
        <f>IF(Table001__Page_1_19[[#This Row],[4]]=0,0,Table001__Page_1_19[[#This Row],[4]]+40001)</f>
        <v>0</v>
      </c>
      <c r="L167" s="1" t="str">
        <f>IF(Table001__Page_1_19[[#This Row],[3]] = "", "", Table001__Page_1_19[[#This Row],[3]]+40001)</f>
        <v/>
      </c>
      <c r="M167" s="1"/>
      <c r="N167" s="1" t="s">
        <v>4</v>
      </c>
      <c r="O167" s="1" t="s">
        <v>18</v>
      </c>
      <c r="P167" s="1" t="s">
        <v>4</v>
      </c>
      <c r="Q167" s="1" t="s">
        <v>4</v>
      </c>
      <c r="R167" s="1" t="s">
        <v>260</v>
      </c>
    </row>
    <row r="168" spans="1:18" x14ac:dyDescent="0.25">
      <c r="A168" s="1" t="s">
        <v>4</v>
      </c>
      <c r="B168" s="1" t="s">
        <v>4</v>
      </c>
      <c r="C168" s="1" t="s">
        <v>4</v>
      </c>
      <c r="D168" s="1">
        <f>IF(Table001__Page_1_19[[#This Row],[3]] &gt;= 0, IF(Table001__Page_1_19[[#This Row],[BOOLEAN]] = "UINT32", Table001__Page_1_19[[#This Row],[3]]+1,0), "")</f>
        <v>0</v>
      </c>
      <c r="E168" s="1" t="s">
        <v>31</v>
      </c>
      <c r="F168" s="1" t="s">
        <v>29</v>
      </c>
      <c r="G168" s="1" t="str">
        <f>Table001__Page_1_19[[#This Row],[Original Name]]</f>
        <v>Reserved</v>
      </c>
      <c r="H168" s="12">
        <f>IF(LEN(Table001__Page_1_19[[#This Row],[Parameter Name]]) &lt; 41, LEN(Table001__Page_1_19[[#This Row],[Parameter Name]]), "TOO LONG")</f>
        <v>8</v>
      </c>
      <c r="I168" s="1" t="str">
        <f>_xlfn.CONCAT(Table001__Page_1_19[[#This Row],[Adjusted Name]], IF(Table001__Page_1_19[[#This Row],[Column10]] = "", Table001__Page_1_19[[#This Row],[Column10]], _xlfn.CONCAT(" ",Table001__Page_1_19[[#This Row],[Column10]])))</f>
        <v>Reserved</v>
      </c>
      <c r="J168" s="1"/>
      <c r="K168" s="1">
        <f>IF(Table001__Page_1_19[[#This Row],[4]]=0,0,Table001__Page_1_19[[#This Row],[4]]+40001)</f>
        <v>0</v>
      </c>
      <c r="L168" s="1" t="str">
        <f>IF(Table001__Page_1_19[[#This Row],[3]] = "", "", Table001__Page_1_19[[#This Row],[3]]+40001)</f>
        <v/>
      </c>
      <c r="M168" s="1"/>
      <c r="N168" s="1" t="s">
        <v>4</v>
      </c>
      <c r="O168" s="1" t="s">
        <v>18</v>
      </c>
      <c r="P168" s="1" t="s">
        <v>4</v>
      </c>
      <c r="Q168" s="1" t="s">
        <v>4</v>
      </c>
      <c r="R168" s="1" t="s">
        <v>4</v>
      </c>
    </row>
    <row r="169" spans="1:18" x14ac:dyDescent="0.25">
      <c r="A169" s="1" t="s">
        <v>4</v>
      </c>
      <c r="B169" s="1" t="s">
        <v>4</v>
      </c>
      <c r="C169" s="1" t="s">
        <v>4</v>
      </c>
      <c r="D169" s="1">
        <f>IF(Table001__Page_1_19[[#This Row],[3]] &gt;= 0, IF(Table001__Page_1_19[[#This Row],[BOOLEAN]] = "UINT32", Table001__Page_1_19[[#This Row],[3]]+1,0), "")</f>
        <v>0</v>
      </c>
      <c r="E169" s="1" t="s">
        <v>32</v>
      </c>
      <c r="F169" s="1" t="s">
        <v>29</v>
      </c>
      <c r="G169" s="1" t="str">
        <f>Table001__Page_1_19[[#This Row],[Original Name]]</f>
        <v>Reserved</v>
      </c>
      <c r="H169" s="12">
        <f>IF(LEN(Table001__Page_1_19[[#This Row],[Parameter Name]]) &lt; 41, LEN(Table001__Page_1_19[[#This Row],[Parameter Name]]), "TOO LONG")</f>
        <v>8</v>
      </c>
      <c r="I169" s="1" t="str">
        <f>_xlfn.CONCAT(Table001__Page_1_19[[#This Row],[Adjusted Name]], IF(Table001__Page_1_19[[#This Row],[Column10]] = "", Table001__Page_1_19[[#This Row],[Column10]], _xlfn.CONCAT(" ",Table001__Page_1_19[[#This Row],[Column10]])))</f>
        <v>Reserved</v>
      </c>
      <c r="J169" s="1"/>
      <c r="K169" s="1">
        <f>IF(Table001__Page_1_19[[#This Row],[4]]=0,0,Table001__Page_1_19[[#This Row],[4]]+40001)</f>
        <v>0</v>
      </c>
      <c r="L169" s="1" t="str">
        <f>IF(Table001__Page_1_19[[#This Row],[3]] = "", "", Table001__Page_1_19[[#This Row],[3]]+40001)</f>
        <v/>
      </c>
      <c r="M169" s="1"/>
      <c r="N169" s="1" t="s">
        <v>4</v>
      </c>
      <c r="O169" s="1" t="s">
        <v>18</v>
      </c>
      <c r="P169" s="1" t="s">
        <v>4</v>
      </c>
      <c r="Q169" s="1" t="s">
        <v>4</v>
      </c>
      <c r="R169" s="1" t="s">
        <v>4</v>
      </c>
    </row>
    <row r="170" spans="1:18" x14ac:dyDescent="0.25">
      <c r="A170" s="1" t="s">
        <v>4</v>
      </c>
      <c r="B170" s="1" t="s">
        <v>4</v>
      </c>
      <c r="C170" s="1" t="s">
        <v>4</v>
      </c>
      <c r="D170" s="1">
        <f>IF(Table001__Page_1_19[[#This Row],[3]] &gt;= 0, IF(Table001__Page_1_19[[#This Row],[BOOLEAN]] = "UINT32", Table001__Page_1_19[[#This Row],[3]]+1,0), "")</f>
        <v>0</v>
      </c>
      <c r="E170" s="1" t="s">
        <v>33</v>
      </c>
      <c r="F170" s="1" t="s">
        <v>29</v>
      </c>
      <c r="G170" s="1" t="str">
        <f>Table001__Page_1_19[[#This Row],[Original Name]]</f>
        <v>Reserved</v>
      </c>
      <c r="H170" s="12">
        <f>IF(LEN(Table001__Page_1_19[[#This Row],[Parameter Name]]) &lt; 41, LEN(Table001__Page_1_19[[#This Row],[Parameter Name]]), "TOO LONG")</f>
        <v>8</v>
      </c>
      <c r="I170" s="1" t="str">
        <f>_xlfn.CONCAT(Table001__Page_1_19[[#This Row],[Adjusted Name]], IF(Table001__Page_1_19[[#This Row],[Column10]] = "", Table001__Page_1_19[[#This Row],[Column10]], _xlfn.CONCAT(" ",Table001__Page_1_19[[#This Row],[Column10]])))</f>
        <v>Reserved</v>
      </c>
      <c r="J170" s="1"/>
      <c r="K170" s="1">
        <f>IF(Table001__Page_1_19[[#This Row],[4]]=0,0,Table001__Page_1_19[[#This Row],[4]]+40001)</f>
        <v>0</v>
      </c>
      <c r="L170" s="1" t="str">
        <f>IF(Table001__Page_1_19[[#This Row],[3]] = "", "", Table001__Page_1_19[[#This Row],[3]]+40001)</f>
        <v/>
      </c>
      <c r="M170" s="1"/>
      <c r="N170" s="1" t="s">
        <v>4</v>
      </c>
      <c r="O170" s="1" t="s">
        <v>18</v>
      </c>
      <c r="P170" s="1" t="s">
        <v>4</v>
      </c>
      <c r="Q170" s="1" t="s">
        <v>4</v>
      </c>
      <c r="R170" s="1" t="s">
        <v>4</v>
      </c>
    </row>
    <row r="171" spans="1:18" x14ac:dyDescent="0.25">
      <c r="A171" s="1" t="s">
        <v>4</v>
      </c>
      <c r="B171" s="1" t="s">
        <v>4</v>
      </c>
      <c r="C171" s="1" t="s">
        <v>4</v>
      </c>
      <c r="D171" s="1">
        <f>IF(Table001__Page_1_19[[#This Row],[3]] &gt;= 0, IF(Table001__Page_1_19[[#This Row],[BOOLEAN]] = "UINT32", Table001__Page_1_19[[#This Row],[3]]+1,0), "")</f>
        <v>0</v>
      </c>
      <c r="E171" s="1" t="s">
        <v>34</v>
      </c>
      <c r="F171" s="1" t="s">
        <v>29</v>
      </c>
      <c r="G171" s="1" t="str">
        <f>Table001__Page_1_19[[#This Row],[Original Name]]</f>
        <v>Reserved</v>
      </c>
      <c r="H171" s="12">
        <f>IF(LEN(Table001__Page_1_19[[#This Row],[Parameter Name]]) &lt; 41, LEN(Table001__Page_1_19[[#This Row],[Parameter Name]]), "TOO LONG")</f>
        <v>8</v>
      </c>
      <c r="I171" s="1" t="str">
        <f>_xlfn.CONCAT(Table001__Page_1_19[[#This Row],[Adjusted Name]], IF(Table001__Page_1_19[[#This Row],[Column10]] = "", Table001__Page_1_19[[#This Row],[Column10]], _xlfn.CONCAT(" ",Table001__Page_1_19[[#This Row],[Column10]])))</f>
        <v>Reserved</v>
      </c>
      <c r="J171" s="1"/>
      <c r="K171" s="1">
        <f>IF(Table001__Page_1_19[[#This Row],[4]]=0,0,Table001__Page_1_19[[#This Row],[4]]+40001)</f>
        <v>0</v>
      </c>
      <c r="L171" s="1" t="str">
        <f>IF(Table001__Page_1_19[[#This Row],[3]] = "", "", Table001__Page_1_19[[#This Row],[3]]+40001)</f>
        <v/>
      </c>
      <c r="M171" s="1"/>
      <c r="N171" s="1" t="s">
        <v>4</v>
      </c>
      <c r="O171" s="1" t="s">
        <v>18</v>
      </c>
      <c r="P171" s="1" t="s">
        <v>4</v>
      </c>
      <c r="Q171" s="1" t="s">
        <v>4</v>
      </c>
      <c r="R171" s="1" t="s">
        <v>4</v>
      </c>
    </row>
    <row r="172" spans="1:18" x14ac:dyDescent="0.25">
      <c r="A172" s="1" t="s">
        <v>4</v>
      </c>
      <c r="B172" s="1" t="s">
        <v>4</v>
      </c>
      <c r="C172" s="1" t="s">
        <v>4</v>
      </c>
      <c r="D172" s="1">
        <f>IF(Table001__Page_1_19[[#This Row],[3]] &gt;= 0, IF(Table001__Page_1_19[[#This Row],[BOOLEAN]] = "UINT32", Table001__Page_1_19[[#This Row],[3]]+1,0), "")</f>
        <v>0</v>
      </c>
      <c r="E172" s="1" t="s">
        <v>37</v>
      </c>
      <c r="F172" s="1" t="s">
        <v>29</v>
      </c>
      <c r="G172" s="1" t="str">
        <f>Table001__Page_1_19[[#This Row],[Original Name]]</f>
        <v>Reserved</v>
      </c>
      <c r="H172" s="12">
        <f>IF(LEN(Table001__Page_1_19[[#This Row],[Parameter Name]]) &lt; 41, LEN(Table001__Page_1_19[[#This Row],[Parameter Name]]), "TOO LONG")</f>
        <v>8</v>
      </c>
      <c r="I172" s="1" t="str">
        <f>_xlfn.CONCAT(Table001__Page_1_19[[#This Row],[Adjusted Name]], IF(Table001__Page_1_19[[#This Row],[Column10]] = "", Table001__Page_1_19[[#This Row],[Column10]], _xlfn.CONCAT(" ",Table001__Page_1_19[[#This Row],[Column10]])))</f>
        <v>Reserved</v>
      </c>
      <c r="J172" s="1"/>
      <c r="K172" s="1">
        <f>IF(Table001__Page_1_19[[#This Row],[4]]=0,0,Table001__Page_1_19[[#This Row],[4]]+40001)</f>
        <v>0</v>
      </c>
      <c r="L172" s="1" t="str">
        <f>IF(Table001__Page_1_19[[#This Row],[3]] = "", "", Table001__Page_1_19[[#This Row],[3]]+40001)</f>
        <v/>
      </c>
      <c r="M172" s="1"/>
      <c r="N172" s="1" t="s">
        <v>4</v>
      </c>
      <c r="O172" s="1" t="s">
        <v>18</v>
      </c>
      <c r="P172" s="1" t="s">
        <v>4</v>
      </c>
      <c r="Q172" s="1" t="s">
        <v>4</v>
      </c>
      <c r="R172" s="1" t="s">
        <v>4</v>
      </c>
    </row>
    <row r="173" spans="1:18" x14ac:dyDescent="0.25">
      <c r="A173" s="1" t="s">
        <v>4</v>
      </c>
      <c r="B173" s="1" t="s">
        <v>4</v>
      </c>
      <c r="C173" s="1" t="s">
        <v>4</v>
      </c>
      <c r="D173" s="1">
        <f>IF(Table001__Page_1_19[[#This Row],[3]] &gt;= 0, IF(Table001__Page_1_19[[#This Row],[BOOLEAN]] = "UINT32", Table001__Page_1_19[[#This Row],[3]]+1,0), "")</f>
        <v>0</v>
      </c>
      <c r="E173" s="1" t="s">
        <v>38</v>
      </c>
      <c r="F173" s="1" t="s">
        <v>29</v>
      </c>
      <c r="G173" s="1" t="str">
        <f>Table001__Page_1_19[[#This Row],[Original Name]]</f>
        <v>Reserved</v>
      </c>
      <c r="H173" s="12">
        <f>IF(LEN(Table001__Page_1_19[[#This Row],[Parameter Name]]) &lt; 41, LEN(Table001__Page_1_19[[#This Row],[Parameter Name]]), "TOO LONG")</f>
        <v>8</v>
      </c>
      <c r="I173" s="1" t="str">
        <f>_xlfn.CONCAT(Table001__Page_1_19[[#This Row],[Adjusted Name]], IF(Table001__Page_1_19[[#This Row],[Column10]] = "", Table001__Page_1_19[[#This Row],[Column10]], _xlfn.CONCAT(" ",Table001__Page_1_19[[#This Row],[Column10]])))</f>
        <v>Reserved</v>
      </c>
      <c r="J173" s="1"/>
      <c r="K173" s="1">
        <f>IF(Table001__Page_1_19[[#This Row],[4]]=0,0,Table001__Page_1_19[[#This Row],[4]]+40001)</f>
        <v>0</v>
      </c>
      <c r="L173" s="1" t="str">
        <f>IF(Table001__Page_1_19[[#This Row],[3]] = "", "", Table001__Page_1_19[[#This Row],[3]]+40001)</f>
        <v/>
      </c>
      <c r="M173" s="1"/>
      <c r="N173" s="1" t="s">
        <v>4</v>
      </c>
      <c r="O173" s="1" t="s">
        <v>18</v>
      </c>
      <c r="P173" s="1" t="s">
        <v>4</v>
      </c>
      <c r="Q173" s="1" t="s">
        <v>4</v>
      </c>
      <c r="R173" s="1" t="s">
        <v>4</v>
      </c>
    </row>
    <row r="174" spans="1:18" x14ac:dyDescent="0.25">
      <c r="A174" s="1" t="s">
        <v>4</v>
      </c>
      <c r="B174" s="1" t="s">
        <v>4</v>
      </c>
      <c r="C174" s="1" t="s">
        <v>4</v>
      </c>
      <c r="D174" s="1">
        <f>IF(Table001__Page_1_19[[#This Row],[3]] &gt;= 0, IF(Table001__Page_1_19[[#This Row],[BOOLEAN]] = "UINT32", Table001__Page_1_19[[#This Row],[3]]+1,0), "")</f>
        <v>0</v>
      </c>
      <c r="E174" s="1" t="s">
        <v>39</v>
      </c>
      <c r="F174" s="1" t="s">
        <v>29</v>
      </c>
      <c r="G174" s="1" t="str">
        <f>Table001__Page_1_19[[#This Row],[Original Name]]</f>
        <v>Reserved</v>
      </c>
      <c r="H174" s="12">
        <f>IF(LEN(Table001__Page_1_19[[#This Row],[Parameter Name]]) &lt; 41, LEN(Table001__Page_1_19[[#This Row],[Parameter Name]]), "TOO LONG")</f>
        <v>8</v>
      </c>
      <c r="I174" s="1" t="str">
        <f>_xlfn.CONCAT(Table001__Page_1_19[[#This Row],[Adjusted Name]], IF(Table001__Page_1_19[[#This Row],[Column10]] = "", Table001__Page_1_19[[#This Row],[Column10]], _xlfn.CONCAT(" ",Table001__Page_1_19[[#This Row],[Column10]])))</f>
        <v>Reserved</v>
      </c>
      <c r="J174" s="1"/>
      <c r="K174" s="1">
        <f>IF(Table001__Page_1_19[[#This Row],[4]]=0,0,Table001__Page_1_19[[#This Row],[4]]+40001)</f>
        <v>0</v>
      </c>
      <c r="L174" s="1" t="str">
        <f>IF(Table001__Page_1_19[[#This Row],[3]] = "", "", Table001__Page_1_19[[#This Row],[3]]+40001)</f>
        <v/>
      </c>
      <c r="M174" s="1"/>
      <c r="N174" s="1" t="s">
        <v>4</v>
      </c>
      <c r="O174" s="1" t="s">
        <v>18</v>
      </c>
      <c r="P174" s="1" t="s">
        <v>4</v>
      </c>
      <c r="Q174" s="1" t="s">
        <v>4</v>
      </c>
      <c r="R174" s="1" t="s">
        <v>4</v>
      </c>
    </row>
    <row r="175" spans="1:18" x14ac:dyDescent="0.25">
      <c r="A175" s="1" t="s">
        <v>4</v>
      </c>
      <c r="B175" s="1" t="s">
        <v>4</v>
      </c>
      <c r="C175" s="1" t="s">
        <v>4</v>
      </c>
      <c r="D175" s="1">
        <f>IF(Table001__Page_1_19[[#This Row],[3]] &gt;= 0, IF(Table001__Page_1_19[[#This Row],[BOOLEAN]] = "UINT32", Table001__Page_1_19[[#This Row],[3]]+1,0), "")</f>
        <v>0</v>
      </c>
      <c r="E175" s="1" t="s">
        <v>40</v>
      </c>
      <c r="F175" s="1" t="s">
        <v>29</v>
      </c>
      <c r="G175" s="1" t="str">
        <f>Table001__Page_1_19[[#This Row],[Original Name]]</f>
        <v>Reserved</v>
      </c>
      <c r="H175" s="12">
        <f>IF(LEN(Table001__Page_1_19[[#This Row],[Parameter Name]]) &lt; 41, LEN(Table001__Page_1_19[[#This Row],[Parameter Name]]), "TOO LONG")</f>
        <v>8</v>
      </c>
      <c r="I175" s="1" t="str">
        <f>_xlfn.CONCAT(Table001__Page_1_19[[#This Row],[Adjusted Name]], IF(Table001__Page_1_19[[#This Row],[Column10]] = "", Table001__Page_1_19[[#This Row],[Column10]], _xlfn.CONCAT(" ",Table001__Page_1_19[[#This Row],[Column10]])))</f>
        <v>Reserved</v>
      </c>
      <c r="J175" s="1"/>
      <c r="K175" s="1">
        <f>IF(Table001__Page_1_19[[#This Row],[4]]=0,0,Table001__Page_1_19[[#This Row],[4]]+40001)</f>
        <v>0</v>
      </c>
      <c r="L175" s="1" t="str">
        <f>IF(Table001__Page_1_19[[#This Row],[3]] = "", "", Table001__Page_1_19[[#This Row],[3]]+40001)</f>
        <v/>
      </c>
      <c r="M175" s="1"/>
      <c r="N175" s="1" t="s">
        <v>4</v>
      </c>
      <c r="O175" s="1" t="s">
        <v>18</v>
      </c>
      <c r="P175" s="1" t="s">
        <v>4</v>
      </c>
      <c r="Q175" s="1" t="s">
        <v>4</v>
      </c>
      <c r="R175" s="1" t="s">
        <v>4</v>
      </c>
    </row>
    <row r="176" spans="1:18" x14ac:dyDescent="0.25">
      <c r="A176" s="1" t="s">
        <v>4</v>
      </c>
      <c r="B176" s="1" t="s">
        <v>4</v>
      </c>
      <c r="C176" s="1" t="s">
        <v>4</v>
      </c>
      <c r="D176" s="1">
        <f>IF(Table001__Page_1_19[[#This Row],[3]] &gt;= 0, IF(Table001__Page_1_19[[#This Row],[BOOLEAN]] = "UINT32", Table001__Page_1_19[[#This Row],[3]]+1,0), "")</f>
        <v>0</v>
      </c>
      <c r="E176" s="1" t="s">
        <v>43</v>
      </c>
      <c r="F176" s="1" t="s">
        <v>29</v>
      </c>
      <c r="G176" s="1" t="str">
        <f>Table001__Page_1_19[[#This Row],[Original Name]]</f>
        <v>Reserved</v>
      </c>
      <c r="H176" s="12">
        <f>IF(LEN(Table001__Page_1_19[[#This Row],[Parameter Name]]) &lt; 41, LEN(Table001__Page_1_19[[#This Row],[Parameter Name]]), "TOO LONG")</f>
        <v>8</v>
      </c>
      <c r="I176" s="1" t="str">
        <f>_xlfn.CONCAT(Table001__Page_1_19[[#This Row],[Adjusted Name]], IF(Table001__Page_1_19[[#This Row],[Column10]] = "", Table001__Page_1_19[[#This Row],[Column10]], _xlfn.CONCAT(" ",Table001__Page_1_19[[#This Row],[Column10]])))</f>
        <v>Reserved</v>
      </c>
      <c r="J176" s="1"/>
      <c r="K176" s="1">
        <f>IF(Table001__Page_1_19[[#This Row],[4]]=0,0,Table001__Page_1_19[[#This Row],[4]]+40001)</f>
        <v>0</v>
      </c>
      <c r="L176" s="1" t="str">
        <f>IF(Table001__Page_1_19[[#This Row],[3]] = "", "", Table001__Page_1_19[[#This Row],[3]]+40001)</f>
        <v/>
      </c>
      <c r="M176" s="1"/>
      <c r="N176" s="1" t="s">
        <v>4</v>
      </c>
      <c r="O176" s="1" t="s">
        <v>18</v>
      </c>
      <c r="P176" s="1" t="s">
        <v>4</v>
      </c>
      <c r="Q176" s="1" t="s">
        <v>4</v>
      </c>
      <c r="R176" s="1" t="s">
        <v>4</v>
      </c>
    </row>
    <row r="177" spans="1:18" x14ac:dyDescent="0.25">
      <c r="A177" s="1" t="s">
        <v>4</v>
      </c>
      <c r="B177" s="1" t="s">
        <v>4</v>
      </c>
      <c r="C177" s="1" t="s">
        <v>4</v>
      </c>
      <c r="D177" s="1">
        <f>IF(Table001__Page_1_19[[#This Row],[3]] &gt;= 0, IF(Table001__Page_1_19[[#This Row],[BOOLEAN]] = "UINT32", Table001__Page_1_19[[#This Row],[3]]+1,0), "")</f>
        <v>0</v>
      </c>
      <c r="E177" s="1" t="s">
        <v>46</v>
      </c>
      <c r="F177" s="1" t="s">
        <v>29</v>
      </c>
      <c r="G177" s="1" t="str">
        <f>Table001__Page_1_19[[#This Row],[Original Name]]</f>
        <v>Reserved</v>
      </c>
      <c r="H177" s="12">
        <f>IF(LEN(Table001__Page_1_19[[#This Row],[Parameter Name]]) &lt; 41, LEN(Table001__Page_1_19[[#This Row],[Parameter Name]]), "TOO LONG")</f>
        <v>8</v>
      </c>
      <c r="I177" s="1" t="str">
        <f>_xlfn.CONCAT(Table001__Page_1_19[[#This Row],[Adjusted Name]], IF(Table001__Page_1_19[[#This Row],[Column10]] = "", Table001__Page_1_19[[#This Row],[Column10]], _xlfn.CONCAT(" ",Table001__Page_1_19[[#This Row],[Column10]])))</f>
        <v>Reserved</v>
      </c>
      <c r="J177" s="1"/>
      <c r="K177" s="1">
        <f>IF(Table001__Page_1_19[[#This Row],[4]]=0,0,Table001__Page_1_19[[#This Row],[4]]+40001)</f>
        <v>0</v>
      </c>
      <c r="L177" s="1" t="str">
        <f>IF(Table001__Page_1_19[[#This Row],[3]] = "", "", Table001__Page_1_19[[#This Row],[3]]+40001)</f>
        <v/>
      </c>
      <c r="M177" s="1"/>
      <c r="N177" s="1" t="s">
        <v>4</v>
      </c>
      <c r="O177" s="1" t="s">
        <v>18</v>
      </c>
      <c r="P177" s="1" t="s">
        <v>4</v>
      </c>
      <c r="Q177" s="1" t="s">
        <v>4</v>
      </c>
      <c r="R177" s="1" t="s">
        <v>4</v>
      </c>
    </row>
    <row r="178" spans="1:18" x14ac:dyDescent="0.25">
      <c r="A178" s="1" t="s">
        <v>261</v>
      </c>
      <c r="B178" s="1" t="s">
        <v>262</v>
      </c>
      <c r="C178" s="1" t="s">
        <v>40</v>
      </c>
      <c r="D178" s="1">
        <f>IF(Table001__Page_1_19[[#This Row],[3]] &gt;= 0, IF(Table001__Page_1_19[[#This Row],[BOOLEAN]] = "UINT32", Table001__Page_1_19[[#This Row],[3]]+1,0), "")</f>
        <v>0</v>
      </c>
      <c r="E178" s="1" t="s">
        <v>4</v>
      </c>
      <c r="F178" s="1" t="s">
        <v>263</v>
      </c>
      <c r="G178" s="1" t="str">
        <f>Table001__Page_1_19[[#This Row],[Original Name]]</f>
        <v>Parallel system</v>
      </c>
      <c r="H178" s="4">
        <f>IF(LEN(Table001__Page_1_19[[#This Row],[Parameter Name]]) &lt; 41, LEN(Table001__Page_1_19[[#This Row],[Parameter Name]]), "TOO LONG")</f>
        <v>15</v>
      </c>
      <c r="I178" s="7" t="str">
        <f>_xlfn.CONCAT(Table001__Page_1_19[[#This Row],[Adjusted Name]], IF(Table001__Page_1_19[[#This Row],[Column10]] = "", Table001__Page_1_19[[#This Row],[Column10]], _xlfn.CONCAT(" ",Table001__Page_1_19[[#This Row],[Column10]])))</f>
        <v>Parallel system</v>
      </c>
      <c r="J178" s="7" t="s">
        <v>1533</v>
      </c>
      <c r="K178" s="7">
        <f>IF(Table001__Page_1_19[[#This Row],[4]]=0,0,Table001__Page_1_19[[#This Row],[4]]+40001)</f>
        <v>0</v>
      </c>
      <c r="L178" s="7">
        <f>IF(Table001__Page_1_19[[#This Row],[3]] = "", "", Table001__Page_1_19[[#This Row],[3]]+40001)</f>
        <v>40014</v>
      </c>
      <c r="M178" s="4" t="str">
        <f>IF(Table001__Page_1_19[[#This Row],[BOOLEAN]]="UINT32","Unsigned 32 bit Integer", IF(Table001__Page_1_19[[#This Row],[BOOLEAN]]="UINT16","Unsigned 16 bit Integer",IF(Table001__Page_1_19[[#This Row],[BOOLEAN]]="BOOLEAN","Unsigned 16 bit Integer",Table001__Page_1_19[[#This Row],[BOOLEAN]])))</f>
        <v>Unsigned 16 bit Integer</v>
      </c>
      <c r="N178" s="1" t="s">
        <v>14</v>
      </c>
      <c r="O178" s="1" t="s">
        <v>18</v>
      </c>
      <c r="P178" s="1" t="s">
        <v>4</v>
      </c>
      <c r="Q178" s="1" t="s">
        <v>4</v>
      </c>
      <c r="R178" s="1" t="s">
        <v>4</v>
      </c>
    </row>
    <row r="179" spans="1:18" x14ac:dyDescent="0.25">
      <c r="A179" s="1" t="s">
        <v>4</v>
      </c>
      <c r="B179" s="1" t="s">
        <v>4</v>
      </c>
      <c r="C179" s="1" t="s">
        <v>4</v>
      </c>
      <c r="D179" s="1">
        <f>IF(Table001__Page_1_19[[#This Row],[3]] &gt;= 0, IF(Table001__Page_1_19[[#This Row],[BOOLEAN]] = "UINT32", Table001__Page_1_19[[#This Row],[3]]+1,0), "")</f>
        <v>0</v>
      </c>
      <c r="E179" s="1" t="s">
        <v>16</v>
      </c>
      <c r="F179" s="1" t="s">
        <v>264</v>
      </c>
      <c r="G179" s="1" t="str">
        <f>Table001__Page_1_19[[#This Row],[Original Name]]</f>
        <v>Parallel communication lost on PBUS cable 1</v>
      </c>
      <c r="H179" s="12" t="str">
        <f>IF(LEN(Table001__Page_1_19[[#This Row],[Parameter Name]]) &lt; 41, LEN(Table001__Page_1_19[[#This Row],[Parameter Name]]), "TOO LONG")</f>
        <v>TOO LONG</v>
      </c>
      <c r="I179" s="1" t="str">
        <f>_xlfn.CONCAT(Table001__Page_1_19[[#This Row],[Adjusted Name]], IF(Table001__Page_1_19[[#This Row],[Column10]] = "", Table001__Page_1_19[[#This Row],[Column10]], _xlfn.CONCAT(" ",Table001__Page_1_19[[#This Row],[Column10]])))</f>
        <v>Parallel communication lost on PBUS cable 1 1=PBUS cable 1 may be damaged</v>
      </c>
      <c r="J179" s="1"/>
      <c r="K179" s="1">
        <f>IF(Table001__Page_1_19[[#This Row],[4]]=0,0,Table001__Page_1_19[[#This Row],[4]]+40001)</f>
        <v>0</v>
      </c>
      <c r="L179" s="1" t="str">
        <f>IF(Table001__Page_1_19[[#This Row],[3]] = "", "", Table001__Page_1_19[[#This Row],[3]]+40001)</f>
        <v/>
      </c>
      <c r="M179" s="1"/>
      <c r="N179" s="1" t="s">
        <v>4</v>
      </c>
      <c r="O179" s="1" t="s">
        <v>18</v>
      </c>
      <c r="P179" s="1" t="s">
        <v>4</v>
      </c>
      <c r="Q179" s="1" t="s">
        <v>4</v>
      </c>
      <c r="R179" s="1" t="s">
        <v>265</v>
      </c>
    </row>
    <row r="180" spans="1:18" x14ac:dyDescent="0.25">
      <c r="A180" s="1" t="s">
        <v>4</v>
      </c>
      <c r="B180" s="1" t="s">
        <v>4</v>
      </c>
      <c r="C180" s="1" t="s">
        <v>4</v>
      </c>
      <c r="D180" s="1">
        <f>IF(Table001__Page_1_19[[#This Row],[3]] &gt;= 0, IF(Table001__Page_1_19[[#This Row],[BOOLEAN]] = "UINT32", Table001__Page_1_19[[#This Row],[3]]+1,0), "")</f>
        <v>0</v>
      </c>
      <c r="E180" s="1" t="s">
        <v>14</v>
      </c>
      <c r="F180" s="1" t="s">
        <v>266</v>
      </c>
      <c r="G180" s="1" t="str">
        <f>Table001__Page_1_19[[#This Row],[Original Name]]</f>
        <v>Parallel communication lost on PBUS cable 2</v>
      </c>
      <c r="H180" s="12" t="str">
        <f>IF(LEN(Table001__Page_1_19[[#This Row],[Parameter Name]]) &lt; 41, LEN(Table001__Page_1_19[[#This Row],[Parameter Name]]), "TOO LONG")</f>
        <v>TOO LONG</v>
      </c>
      <c r="I180" s="1" t="str">
        <f>_xlfn.CONCAT(Table001__Page_1_19[[#This Row],[Adjusted Name]], IF(Table001__Page_1_19[[#This Row],[Column10]] = "", Table001__Page_1_19[[#This Row],[Column10]], _xlfn.CONCAT(" ",Table001__Page_1_19[[#This Row],[Column10]])))</f>
        <v>Parallel communication lost on PBUS cable 2 1=PBUS cable 2 may be damaged</v>
      </c>
      <c r="J180" s="1"/>
      <c r="K180" s="1">
        <f>IF(Table001__Page_1_19[[#This Row],[4]]=0,0,Table001__Page_1_19[[#This Row],[4]]+40001)</f>
        <v>0</v>
      </c>
      <c r="L180" s="1" t="str">
        <f>IF(Table001__Page_1_19[[#This Row],[3]] = "", "", Table001__Page_1_19[[#This Row],[3]]+40001)</f>
        <v/>
      </c>
      <c r="M180" s="1"/>
      <c r="N180" s="1" t="s">
        <v>4</v>
      </c>
      <c r="O180" s="1" t="s">
        <v>18</v>
      </c>
      <c r="P180" s="1" t="s">
        <v>4</v>
      </c>
      <c r="Q180" s="1" t="s">
        <v>4</v>
      </c>
      <c r="R180" s="1" t="s">
        <v>267</v>
      </c>
    </row>
    <row r="181" spans="1:18" x14ac:dyDescent="0.25">
      <c r="A181" s="1" t="s">
        <v>4</v>
      </c>
      <c r="B181" s="1" t="s">
        <v>4</v>
      </c>
      <c r="C181" s="1" t="s">
        <v>4</v>
      </c>
      <c r="D181" s="1">
        <f>IF(Table001__Page_1_19[[#This Row],[3]] &gt;= 0, IF(Table001__Page_1_19[[#This Row],[BOOLEAN]] = "UINT32", Table001__Page_1_19[[#This Row],[3]]+1,0), "")</f>
        <v>0</v>
      </c>
      <c r="E181" s="1" t="s">
        <v>22</v>
      </c>
      <c r="F181" s="1" t="s">
        <v>268</v>
      </c>
      <c r="G181" s="1" t="str">
        <f>Table001__Page_1_19[[#This Row],[Original Name]]</f>
        <v>General parallel system event</v>
      </c>
      <c r="H181" s="12" t="str">
        <f>IF(LEN(Table001__Page_1_19[[#This Row],[Parameter Name]]) &lt; 41, LEN(Table001__Page_1_19[[#This Row],[Parameter Name]]), "TOO LONG")</f>
        <v>TOO LONG</v>
      </c>
      <c r="I181" s="1" t="str">
        <f>_xlfn.CONCAT(Table001__Page_1_19[[#This Row],[Adjusted Name]], IF(Table001__Page_1_19[[#This Row],[Column10]] = "", Table001__Page_1_19[[#This Row],[Column10]], _xlfn.CONCAT(" ",Table001__Page_1_19[[#This Row],[Column10]])))</f>
        <v>General parallel system event 1=The parallel system is not configured correctly or is
not working correctly</v>
      </c>
      <c r="J181" s="1"/>
      <c r="K181" s="1">
        <f>IF(Table001__Page_1_19[[#This Row],[4]]=0,0,Table001__Page_1_19[[#This Row],[4]]+40001)</f>
        <v>0</v>
      </c>
      <c r="L181" s="1" t="str">
        <f>IF(Table001__Page_1_19[[#This Row],[3]] = "", "", Table001__Page_1_19[[#This Row],[3]]+40001)</f>
        <v/>
      </c>
      <c r="M181" s="1"/>
      <c r="N181" s="1" t="s">
        <v>4</v>
      </c>
      <c r="O181" s="1" t="s">
        <v>18</v>
      </c>
      <c r="P181" s="1" t="s">
        <v>4</v>
      </c>
      <c r="Q181" s="1" t="s">
        <v>4</v>
      </c>
      <c r="R181" s="1" t="s">
        <v>269</v>
      </c>
    </row>
    <row r="182" spans="1:18" x14ac:dyDescent="0.25">
      <c r="A182" s="1" t="s">
        <v>4</v>
      </c>
      <c r="B182" s="1" t="s">
        <v>4</v>
      </c>
      <c r="C182" s="1" t="s">
        <v>4</v>
      </c>
      <c r="D182" s="1">
        <f>IF(Table001__Page_1_19[[#This Row],[3]] &gt;= 0, IF(Table001__Page_1_19[[#This Row],[BOOLEAN]] = "UINT32", Table001__Page_1_19[[#This Row],[3]]+1,0), "")</f>
        <v>0</v>
      </c>
      <c r="E182" s="1" t="s">
        <v>25</v>
      </c>
      <c r="F182" s="1" t="s">
        <v>270</v>
      </c>
      <c r="G182" s="1" t="str">
        <f>Table001__Page_1_19[[#This Row],[Original Name]]</f>
        <v>Parallel mixed operation mode</v>
      </c>
      <c r="H182" s="12" t="str">
        <f>IF(LEN(Table001__Page_1_19[[#This Row],[Parameter Name]]) &lt; 41, LEN(Table001__Page_1_19[[#This Row],[Parameter Name]]), "TOO LONG")</f>
        <v>TOO LONG</v>
      </c>
      <c r="I182" s="1" t="str">
        <f>_xlfn.CONCAT(Table001__Page_1_19[[#This Row],[Adjusted Name]], IF(Table001__Page_1_19[[#This Row],[Column10]] = "", Table001__Page_1_19[[#This Row],[Column10]], _xlfn.CONCAT(" ",Table001__Page_1_19[[#This Row],[Column10]])))</f>
        <v>Parallel mixed operation mode 1=One or more parallel UPSs are operating in battery
operation, while others are operating in normal
operation</v>
      </c>
      <c r="J182" s="1"/>
      <c r="K182" s="1">
        <f>IF(Table001__Page_1_19[[#This Row],[4]]=0,0,Table001__Page_1_19[[#This Row],[4]]+40001)</f>
        <v>0</v>
      </c>
      <c r="L182" s="1" t="str">
        <f>IF(Table001__Page_1_19[[#This Row],[3]] = "", "", Table001__Page_1_19[[#This Row],[3]]+40001)</f>
        <v/>
      </c>
      <c r="M182" s="1"/>
      <c r="N182" s="1" t="s">
        <v>4</v>
      </c>
      <c r="O182" s="1" t="s">
        <v>18</v>
      </c>
      <c r="P182" s="1" t="s">
        <v>4</v>
      </c>
      <c r="Q182" s="1" t="s">
        <v>4</v>
      </c>
      <c r="R182" s="1" t="s">
        <v>271</v>
      </c>
    </row>
    <row r="183" spans="1:18" x14ac:dyDescent="0.25">
      <c r="A183" s="1" t="s">
        <v>4</v>
      </c>
      <c r="B183" s="1" t="s">
        <v>4</v>
      </c>
      <c r="C183" s="1" t="s">
        <v>4</v>
      </c>
      <c r="D183" s="1">
        <f>IF(Table001__Page_1_19[[#This Row],[3]] &gt;= 0, IF(Table001__Page_1_19[[#This Row],[BOOLEAN]] = "UINT32", Table001__Page_1_19[[#This Row],[3]]+1,0), "")</f>
        <v>0</v>
      </c>
      <c r="E183" s="1" t="s">
        <v>28</v>
      </c>
      <c r="F183" s="1" t="s">
        <v>272</v>
      </c>
      <c r="G183" s="1" t="str">
        <f>Table001__Page_1_19[[#This Row],[Original Name]]</f>
        <v>Parallel unit not present</v>
      </c>
      <c r="H183" s="12" t="str">
        <f>IF(LEN(Table001__Page_1_19[[#This Row],[Parameter Name]]) &lt; 41, LEN(Table001__Page_1_19[[#This Row],[Parameter Name]]), "TOO LONG")</f>
        <v>TOO LONG</v>
      </c>
      <c r="I183" s="1" t="str">
        <f>_xlfn.CONCAT(Table001__Page_1_19[[#This Row],[Adjusted Name]], IF(Table001__Page_1_19[[#This Row],[Column10]] = "", Table001__Page_1_19[[#This Row],[Column10]], _xlfn.CONCAT(" ",Table001__Page_1_19[[#This Row],[Column10]])))</f>
        <v>Parallel unit not present 1=UPS is unable to communicate with one of the
parallel UPSs. The UPS might have been powered
down or PBUS cables may be damaged</v>
      </c>
      <c r="J183" s="1"/>
      <c r="K183" s="1">
        <f>IF(Table001__Page_1_19[[#This Row],[4]]=0,0,Table001__Page_1_19[[#This Row],[4]]+40001)</f>
        <v>0</v>
      </c>
      <c r="L183" s="1" t="str">
        <f>IF(Table001__Page_1_19[[#This Row],[3]] = "", "", Table001__Page_1_19[[#This Row],[3]]+40001)</f>
        <v/>
      </c>
      <c r="M183" s="1"/>
      <c r="N183" s="1" t="s">
        <v>4</v>
      </c>
      <c r="O183" s="1" t="s">
        <v>18</v>
      </c>
      <c r="P183" s="1" t="s">
        <v>4</v>
      </c>
      <c r="Q183" s="1" t="s">
        <v>4</v>
      </c>
      <c r="R183" s="1" t="s">
        <v>273</v>
      </c>
    </row>
    <row r="184" spans="1:18" x14ac:dyDescent="0.25">
      <c r="A184" s="1" t="s">
        <v>4</v>
      </c>
      <c r="B184" s="1" t="s">
        <v>4</v>
      </c>
      <c r="C184" s="1" t="s">
        <v>4</v>
      </c>
      <c r="D184" s="1">
        <f>IF(Table001__Page_1_19[[#This Row],[3]] &gt;= 0, IF(Table001__Page_1_19[[#This Row],[BOOLEAN]] = "UINT32", Table001__Page_1_19[[#This Row],[3]]+1,0), "")</f>
        <v>0</v>
      </c>
      <c r="E184" s="1" t="s">
        <v>30</v>
      </c>
      <c r="F184" s="1" t="s">
        <v>274</v>
      </c>
      <c r="G184" s="1" t="str">
        <f>Table001__Page_1_19[[#This Row],[Original Name]]</f>
        <v>Parallel redundancy lost</v>
      </c>
      <c r="H184" s="12" t="str">
        <f>IF(LEN(Table001__Page_1_19[[#This Row],[Parameter Name]]) &lt; 41, LEN(Table001__Page_1_19[[#This Row],[Parameter Name]]), "TOO LONG")</f>
        <v>TOO LONG</v>
      </c>
      <c r="I184" s="1" t="str">
        <f>_xlfn.CONCAT(Table001__Page_1_19[[#This Row],[Adjusted Name]], IF(Table001__Page_1_19[[#This Row],[Column10]] = "", Table001__Page_1_19[[#This Row],[Column10]], _xlfn.CONCAT(" ",Table001__Page_1_19[[#This Row],[Column10]])))</f>
        <v>Parallel redundancy lost 1=The configured parallel redundancy is lost, either
because the output load is too high, or because there
are not enough parallel UPSs available.</v>
      </c>
      <c r="J184" s="1"/>
      <c r="K184" s="1">
        <f>IF(Table001__Page_1_19[[#This Row],[4]]=0,0,Table001__Page_1_19[[#This Row],[4]]+40001)</f>
        <v>0</v>
      </c>
      <c r="L184" s="1" t="str">
        <f>IF(Table001__Page_1_19[[#This Row],[3]] = "", "", Table001__Page_1_19[[#This Row],[3]]+40001)</f>
        <v/>
      </c>
      <c r="M184" s="1"/>
      <c r="N184" s="1" t="s">
        <v>4</v>
      </c>
      <c r="O184" s="1" t="s">
        <v>18</v>
      </c>
      <c r="P184" s="1" t="s">
        <v>4</v>
      </c>
      <c r="Q184" s="1" t="s">
        <v>4</v>
      </c>
      <c r="R184" s="1" t="s">
        <v>275</v>
      </c>
    </row>
    <row r="185" spans="1:18" x14ac:dyDescent="0.25">
      <c r="A185" s="1" t="s">
        <v>4</v>
      </c>
      <c r="B185" s="1" t="s">
        <v>4</v>
      </c>
      <c r="C185" s="1" t="s">
        <v>4</v>
      </c>
      <c r="D185" s="1">
        <f>IF(Table001__Page_1_19[[#This Row],[3]] &gt;= 0, IF(Table001__Page_1_19[[#This Row],[BOOLEAN]] = "UINT32", Table001__Page_1_19[[#This Row],[3]]+1,0), "")</f>
        <v>0</v>
      </c>
      <c r="E185" s="1" t="s">
        <v>31</v>
      </c>
      <c r="F185" s="1" t="s">
        <v>276</v>
      </c>
      <c r="G185" s="1" t="str">
        <f>Table001__Page_1_19[[#This Row],[Original Name]]</f>
        <v>Not enough UPSs ready to turn on inverter</v>
      </c>
      <c r="H185" s="12" t="str">
        <f>IF(LEN(Table001__Page_1_19[[#This Row],[Parameter Name]]) &lt; 41, LEN(Table001__Page_1_19[[#This Row],[Parameter Name]]), "TOO LONG")</f>
        <v>TOO LONG</v>
      </c>
      <c r="I185" s="1" t="str">
        <f>_xlfn.CONCAT(Table001__Page_1_19[[#This Row],[Adjusted Name]], IF(Table001__Page_1_19[[#This Row],[Column10]] = "", Table001__Page_1_19[[#This Row],[Column10]], _xlfn.CONCAT(" ",Table001__Page_1_19[[#This Row],[Column10]])))</f>
        <v>Not enough UPSs ready to turn on inverter 1=One or more parallel UPSs have been requested to
turn on inverter, but not enough UPSs are ready for
system to enter inverter on operation</v>
      </c>
      <c r="J185" s="1"/>
      <c r="K185" s="1">
        <f>IF(Table001__Page_1_19[[#This Row],[4]]=0,0,Table001__Page_1_19[[#This Row],[4]]+40001)</f>
        <v>0</v>
      </c>
      <c r="L185" s="1" t="str">
        <f>IF(Table001__Page_1_19[[#This Row],[3]] = "", "", Table001__Page_1_19[[#This Row],[3]]+40001)</f>
        <v/>
      </c>
      <c r="M185" s="1"/>
      <c r="N185" s="1" t="s">
        <v>4</v>
      </c>
      <c r="O185" s="1" t="s">
        <v>18</v>
      </c>
      <c r="P185" s="1" t="s">
        <v>4</v>
      </c>
      <c r="Q185" s="1" t="s">
        <v>4</v>
      </c>
      <c r="R185" s="1" t="s">
        <v>277</v>
      </c>
    </row>
    <row r="186" spans="1:18" x14ac:dyDescent="0.25">
      <c r="A186" s="1" t="s">
        <v>4</v>
      </c>
      <c r="B186" s="1" t="s">
        <v>4</v>
      </c>
      <c r="C186" s="1" t="s">
        <v>4</v>
      </c>
      <c r="D186" s="1">
        <f>IF(Table001__Page_1_19[[#This Row],[3]] &gt;= 0, IF(Table001__Page_1_19[[#This Row],[BOOLEAN]] = "UINT32", Table001__Page_1_19[[#This Row],[3]]+1,0), "")</f>
        <v>0</v>
      </c>
      <c r="E186" s="1" t="s">
        <v>32</v>
      </c>
      <c r="F186" s="1" t="s">
        <v>278</v>
      </c>
      <c r="G186" s="1" t="str">
        <f>Table001__Page_1_19[[#This Row],[Original Name]]</f>
        <v>Firmware versions in parallel UPSs are not
identical</v>
      </c>
      <c r="H186" s="12" t="str">
        <f>IF(LEN(Table001__Page_1_19[[#This Row],[Parameter Name]]) &lt; 41, LEN(Table001__Page_1_19[[#This Row],[Parameter Name]]), "TOO LONG")</f>
        <v>TOO LONG</v>
      </c>
      <c r="I186" s="1" t="str">
        <f>_xlfn.CONCAT(Table001__Page_1_19[[#This Row],[Adjusted Name]], IF(Table001__Page_1_19[[#This Row],[Column10]] = "", Table001__Page_1_19[[#This Row],[Column10]], _xlfn.CONCAT(" ",Table001__Page_1_19[[#This Row],[Column10]])))</f>
        <v>Firmware versions in parallel UPSs are not
identical 1=The firmware versions in parallel UPSs are not
identical</v>
      </c>
      <c r="J186" s="1"/>
      <c r="K186" s="1">
        <f>IF(Table001__Page_1_19[[#This Row],[4]]=0,0,Table001__Page_1_19[[#This Row],[4]]+40001)</f>
        <v>0</v>
      </c>
      <c r="L186" s="1" t="str">
        <f>IF(Table001__Page_1_19[[#This Row],[3]] = "", "", Table001__Page_1_19[[#This Row],[3]]+40001)</f>
        <v/>
      </c>
      <c r="M186" s="1"/>
      <c r="N186" s="1" t="s">
        <v>4</v>
      </c>
      <c r="O186" s="1" t="s">
        <v>18</v>
      </c>
      <c r="P186" s="1" t="s">
        <v>4</v>
      </c>
      <c r="Q186" s="1" t="s">
        <v>4</v>
      </c>
      <c r="R186" s="1" t="s">
        <v>279</v>
      </c>
    </row>
    <row r="187" spans="1:18" x14ac:dyDescent="0.25">
      <c r="A187" s="1" t="s">
        <v>4</v>
      </c>
      <c r="B187" s="1" t="s">
        <v>4</v>
      </c>
      <c r="C187" s="1" t="s">
        <v>4</v>
      </c>
      <c r="D187" s="1">
        <f>IF(Table001__Page_1_19[[#This Row],[3]] &gt;= 0, IF(Table001__Page_1_19[[#This Row],[BOOLEAN]] = "UINT32", Table001__Page_1_19[[#This Row],[3]]+1,0), "")</f>
        <v>0</v>
      </c>
      <c r="E187" s="1" t="s">
        <v>33</v>
      </c>
      <c r="F187" s="1" t="s">
        <v>280</v>
      </c>
      <c r="G187" s="1" t="str">
        <f>Table001__Page_1_19[[#This Row],[Original Name]]</f>
        <v>Confirm redundancy lost and/or transfer to forced
static bypass</v>
      </c>
      <c r="H187" s="12" t="str">
        <f>IF(LEN(Table001__Page_1_19[[#This Row],[Parameter Name]]) &lt; 41, LEN(Table001__Page_1_19[[#This Row],[Parameter Name]]), "TOO LONG")</f>
        <v>TOO LONG</v>
      </c>
      <c r="I187" s="1" t="str">
        <f>_xlfn.CONCAT(Table001__Page_1_19[[#This Row],[Adjusted Name]], IF(Table001__Page_1_19[[#This Row],[Column10]] = "", Table001__Page_1_19[[#This Row],[Column10]], _xlfn.CONCAT(" ",Table001__Page_1_19[[#This Row],[Column10]])))</f>
        <v>Confirm redundancy lost and/or transfer to forced
static bypass 1=Inverter OFF button has been pushed and user must
confirm that the redundancy will be lost and/or system
will transfer to forced static bypass</v>
      </c>
      <c r="J187" s="1"/>
      <c r="K187" s="1">
        <f>IF(Table001__Page_1_19[[#This Row],[4]]=0,0,Table001__Page_1_19[[#This Row],[4]]+40001)</f>
        <v>0</v>
      </c>
      <c r="L187" s="1" t="str">
        <f>IF(Table001__Page_1_19[[#This Row],[3]] = "", "", Table001__Page_1_19[[#This Row],[3]]+40001)</f>
        <v/>
      </c>
      <c r="M187" s="1"/>
      <c r="N187" s="1" t="s">
        <v>4</v>
      </c>
      <c r="O187" s="1" t="s">
        <v>18</v>
      </c>
      <c r="P187" s="1" t="s">
        <v>4</v>
      </c>
      <c r="Q187" s="1" t="s">
        <v>4</v>
      </c>
      <c r="R187" s="1" t="s">
        <v>281</v>
      </c>
    </row>
    <row r="188" spans="1:18" x14ac:dyDescent="0.25">
      <c r="A188" s="1" t="s">
        <v>4</v>
      </c>
      <c r="B188" s="1" t="s">
        <v>4</v>
      </c>
      <c r="C188" s="1" t="s">
        <v>4</v>
      </c>
      <c r="D188" s="1">
        <f>IF(Table001__Page_1_19[[#This Row],[3]] &gt;= 0, IF(Table001__Page_1_19[[#This Row],[BOOLEAN]] = "UINT32", Table001__Page_1_19[[#This Row],[3]]+1,0), "")</f>
        <v>0</v>
      </c>
      <c r="E188" s="1" t="s">
        <v>34</v>
      </c>
      <c r="F188" s="1" t="s">
        <v>282</v>
      </c>
      <c r="G188" s="1" t="str">
        <f>Table001__Page_1_19[[#This Row],[Original Name]]</f>
        <v>IMB closed in parallel system with MBB</v>
      </c>
      <c r="H188" s="12" t="str">
        <f>IF(LEN(Table001__Page_1_19[[#This Row],[Parameter Name]]) &lt; 41, LEN(Table001__Page_1_19[[#This Row],[Parameter Name]]), "TOO LONG")</f>
        <v>TOO LONG</v>
      </c>
      <c r="I188" s="1" t="str">
        <f>_xlfn.CONCAT(Table001__Page_1_19[[#This Row],[Adjusted Name]], IF(Table001__Page_1_19[[#This Row],[Column10]] = "", Table001__Page_1_19[[#This Row],[Column10]], _xlfn.CONCAT(" ",Table001__Page_1_19[[#This Row],[Column10]])))</f>
        <v>IMB closed in parallel system with MBB 1=IMB has been closed in parallel system with MBB</v>
      </c>
      <c r="J188" s="1"/>
      <c r="K188" s="1">
        <f>IF(Table001__Page_1_19[[#This Row],[4]]=0,0,Table001__Page_1_19[[#This Row],[4]]+40001)</f>
        <v>0</v>
      </c>
      <c r="L188" s="1" t="str">
        <f>IF(Table001__Page_1_19[[#This Row],[3]] = "", "", Table001__Page_1_19[[#This Row],[3]]+40001)</f>
        <v/>
      </c>
      <c r="M188" s="1"/>
      <c r="N188" s="1" t="s">
        <v>4</v>
      </c>
      <c r="O188" s="1" t="s">
        <v>18</v>
      </c>
      <c r="P188" s="1" t="s">
        <v>4</v>
      </c>
      <c r="Q188" s="1" t="s">
        <v>4</v>
      </c>
      <c r="R188" s="1" t="s">
        <v>283</v>
      </c>
    </row>
    <row r="189" spans="1:18" x14ac:dyDescent="0.25">
      <c r="A189" s="1" t="s">
        <v>4</v>
      </c>
      <c r="B189" s="1" t="s">
        <v>4</v>
      </c>
      <c r="C189" s="1" t="s">
        <v>4</v>
      </c>
      <c r="D189" s="1">
        <f>IF(Table001__Page_1_19[[#This Row],[3]] &gt;= 0, IF(Table001__Page_1_19[[#This Row],[BOOLEAN]] = "UINT32", Table001__Page_1_19[[#This Row],[3]]+1,0), "")</f>
        <v>0</v>
      </c>
      <c r="E189" s="1" t="s">
        <v>37</v>
      </c>
      <c r="F189" s="1" t="s">
        <v>284</v>
      </c>
      <c r="G189" s="1" t="str">
        <f>Table001__Page_1_19[[#This Row],[Original Name]]</f>
        <v>Parallel breaker status inconsistency detected</v>
      </c>
      <c r="H189" s="12" t="str">
        <f>IF(LEN(Table001__Page_1_19[[#This Row],[Parameter Name]]) &lt; 41, LEN(Table001__Page_1_19[[#This Row],[Parameter Name]]), "TOO LONG")</f>
        <v>TOO LONG</v>
      </c>
      <c r="I189" s="1" t="str">
        <f>_xlfn.CONCAT(Table001__Page_1_19[[#This Row],[Adjusted Name]], IF(Table001__Page_1_19[[#This Row],[Column10]] = "", Table001__Page_1_19[[#This Row],[Column10]], _xlfn.CONCAT(" ",Table001__Page_1_19[[#This Row],[Column10]])))</f>
        <v>Parallel breaker status inconsistency detected 1=The status of one or more common parallel breakers
is not detected to be the same on all parallel UPS</v>
      </c>
      <c r="J189" s="1"/>
      <c r="K189" s="1">
        <f>IF(Table001__Page_1_19[[#This Row],[4]]=0,0,Table001__Page_1_19[[#This Row],[4]]+40001)</f>
        <v>0</v>
      </c>
      <c r="L189" s="1" t="str">
        <f>IF(Table001__Page_1_19[[#This Row],[3]] = "", "", Table001__Page_1_19[[#This Row],[3]]+40001)</f>
        <v/>
      </c>
      <c r="M189" s="1"/>
      <c r="N189" s="1" t="s">
        <v>4</v>
      </c>
      <c r="O189" s="1" t="s">
        <v>18</v>
      </c>
      <c r="P189" s="1" t="s">
        <v>4</v>
      </c>
      <c r="Q189" s="1" t="s">
        <v>4</v>
      </c>
      <c r="R189" s="1" t="s">
        <v>285</v>
      </c>
    </row>
    <row r="190" spans="1:18" x14ac:dyDescent="0.25">
      <c r="A190" s="1" t="s">
        <v>4</v>
      </c>
      <c r="B190" s="1" t="s">
        <v>4</v>
      </c>
      <c r="C190" s="1" t="s">
        <v>4</v>
      </c>
      <c r="D190" s="1">
        <f>IF(Table001__Page_1_19[[#This Row],[3]] &gt;= 0, IF(Table001__Page_1_19[[#This Row],[BOOLEAN]] = "UINT32", Table001__Page_1_19[[#This Row],[3]]+1,0), "")</f>
        <v>0</v>
      </c>
      <c r="E190" s="1" t="s">
        <v>38</v>
      </c>
      <c r="F190" s="1" t="s">
        <v>29</v>
      </c>
      <c r="G190" s="1" t="str">
        <f>Table001__Page_1_19[[#This Row],[Original Name]]</f>
        <v>Reserved</v>
      </c>
      <c r="H190" s="12">
        <f>IF(LEN(Table001__Page_1_19[[#This Row],[Parameter Name]]) &lt; 41, LEN(Table001__Page_1_19[[#This Row],[Parameter Name]]), "TOO LONG")</f>
        <v>8</v>
      </c>
      <c r="I190" s="1" t="str">
        <f>_xlfn.CONCAT(Table001__Page_1_19[[#This Row],[Adjusted Name]], IF(Table001__Page_1_19[[#This Row],[Column10]] = "", Table001__Page_1_19[[#This Row],[Column10]], _xlfn.CONCAT(" ",Table001__Page_1_19[[#This Row],[Column10]])))</f>
        <v>Reserved</v>
      </c>
      <c r="J190" s="1"/>
      <c r="K190" s="1">
        <f>IF(Table001__Page_1_19[[#This Row],[4]]=0,0,Table001__Page_1_19[[#This Row],[4]]+40001)</f>
        <v>0</v>
      </c>
      <c r="L190" s="1" t="str">
        <f>IF(Table001__Page_1_19[[#This Row],[3]] = "", "", Table001__Page_1_19[[#This Row],[3]]+40001)</f>
        <v/>
      </c>
      <c r="M190" s="1"/>
      <c r="N190" s="1" t="s">
        <v>4</v>
      </c>
      <c r="O190" s="1" t="s">
        <v>18</v>
      </c>
      <c r="P190" s="1" t="s">
        <v>4</v>
      </c>
      <c r="Q190" s="1" t="s">
        <v>4</v>
      </c>
      <c r="R190" s="1" t="s">
        <v>4</v>
      </c>
    </row>
    <row r="191" spans="1:18" x14ac:dyDescent="0.25">
      <c r="A191" s="1" t="s">
        <v>4</v>
      </c>
      <c r="B191" s="1" t="s">
        <v>4</v>
      </c>
      <c r="C191" s="1" t="s">
        <v>4</v>
      </c>
      <c r="D191" s="1">
        <f>IF(Table001__Page_1_19[[#This Row],[3]] &gt;= 0, IF(Table001__Page_1_19[[#This Row],[BOOLEAN]] = "UINT32", Table001__Page_1_19[[#This Row],[3]]+1,0), "")</f>
        <v>0</v>
      </c>
      <c r="E191" s="1" t="s">
        <v>39</v>
      </c>
      <c r="F191" s="1" t="s">
        <v>29</v>
      </c>
      <c r="G191" s="1" t="str">
        <f>Table001__Page_1_19[[#This Row],[Original Name]]</f>
        <v>Reserved</v>
      </c>
      <c r="H191" s="12">
        <f>IF(LEN(Table001__Page_1_19[[#This Row],[Parameter Name]]) &lt; 41, LEN(Table001__Page_1_19[[#This Row],[Parameter Name]]), "TOO LONG")</f>
        <v>8</v>
      </c>
      <c r="I191" s="1" t="str">
        <f>_xlfn.CONCAT(Table001__Page_1_19[[#This Row],[Adjusted Name]], IF(Table001__Page_1_19[[#This Row],[Column10]] = "", Table001__Page_1_19[[#This Row],[Column10]], _xlfn.CONCAT(" ",Table001__Page_1_19[[#This Row],[Column10]])))</f>
        <v>Reserved</v>
      </c>
      <c r="J191" s="1"/>
      <c r="K191" s="1">
        <f>IF(Table001__Page_1_19[[#This Row],[4]]=0,0,Table001__Page_1_19[[#This Row],[4]]+40001)</f>
        <v>0</v>
      </c>
      <c r="L191" s="1" t="str">
        <f>IF(Table001__Page_1_19[[#This Row],[3]] = "", "", Table001__Page_1_19[[#This Row],[3]]+40001)</f>
        <v/>
      </c>
      <c r="M191" s="1"/>
      <c r="N191" s="1" t="s">
        <v>4</v>
      </c>
      <c r="O191" s="1" t="s">
        <v>18</v>
      </c>
      <c r="P191" s="1" t="s">
        <v>4</v>
      </c>
      <c r="Q191" s="1" t="s">
        <v>4</v>
      </c>
      <c r="R191" s="1" t="s">
        <v>4</v>
      </c>
    </row>
    <row r="192" spans="1:18" x14ac:dyDescent="0.25">
      <c r="A192" s="1" t="s">
        <v>4</v>
      </c>
      <c r="B192" s="1" t="s">
        <v>4</v>
      </c>
      <c r="C192" s="1" t="s">
        <v>4</v>
      </c>
      <c r="D192" s="1">
        <f>IF(Table001__Page_1_19[[#This Row],[3]] &gt;= 0, IF(Table001__Page_1_19[[#This Row],[BOOLEAN]] = "UINT32", Table001__Page_1_19[[#This Row],[3]]+1,0), "")</f>
        <v>0</v>
      </c>
      <c r="E192" s="1" t="s">
        <v>40</v>
      </c>
      <c r="F192" s="1" t="s">
        <v>29</v>
      </c>
      <c r="G192" s="1" t="str">
        <f>Table001__Page_1_19[[#This Row],[Original Name]]</f>
        <v>Reserved</v>
      </c>
      <c r="H192" s="12">
        <f>IF(LEN(Table001__Page_1_19[[#This Row],[Parameter Name]]) &lt; 41, LEN(Table001__Page_1_19[[#This Row],[Parameter Name]]), "TOO LONG")</f>
        <v>8</v>
      </c>
      <c r="I192" s="1" t="str">
        <f>_xlfn.CONCAT(Table001__Page_1_19[[#This Row],[Adjusted Name]], IF(Table001__Page_1_19[[#This Row],[Column10]] = "", Table001__Page_1_19[[#This Row],[Column10]], _xlfn.CONCAT(" ",Table001__Page_1_19[[#This Row],[Column10]])))</f>
        <v>Reserved</v>
      </c>
      <c r="J192" s="1"/>
      <c r="K192" s="1">
        <f>IF(Table001__Page_1_19[[#This Row],[4]]=0,0,Table001__Page_1_19[[#This Row],[4]]+40001)</f>
        <v>0</v>
      </c>
      <c r="L192" s="1" t="str">
        <f>IF(Table001__Page_1_19[[#This Row],[3]] = "", "", Table001__Page_1_19[[#This Row],[3]]+40001)</f>
        <v/>
      </c>
      <c r="M192" s="1"/>
      <c r="N192" s="1" t="s">
        <v>4</v>
      </c>
      <c r="O192" s="1" t="s">
        <v>18</v>
      </c>
      <c r="P192" s="1" t="s">
        <v>4</v>
      </c>
      <c r="Q192" s="1" t="s">
        <v>4</v>
      </c>
      <c r="R192" s="1" t="s">
        <v>4</v>
      </c>
    </row>
    <row r="193" spans="1:18" x14ac:dyDescent="0.25">
      <c r="A193" s="1" t="s">
        <v>4</v>
      </c>
      <c r="B193" s="1" t="s">
        <v>4</v>
      </c>
      <c r="C193" s="1" t="s">
        <v>4</v>
      </c>
      <c r="D193" s="1">
        <f>IF(Table001__Page_1_19[[#This Row],[3]] &gt;= 0, IF(Table001__Page_1_19[[#This Row],[BOOLEAN]] = "UINT32", Table001__Page_1_19[[#This Row],[3]]+1,0), "")</f>
        <v>0</v>
      </c>
      <c r="E193" s="1" t="s">
        <v>43</v>
      </c>
      <c r="F193" s="1" t="s">
        <v>29</v>
      </c>
      <c r="G193" s="1" t="str">
        <f>Table001__Page_1_19[[#This Row],[Original Name]]</f>
        <v>Reserved</v>
      </c>
      <c r="H193" s="12">
        <f>IF(LEN(Table001__Page_1_19[[#This Row],[Parameter Name]]) &lt; 41, LEN(Table001__Page_1_19[[#This Row],[Parameter Name]]), "TOO LONG")</f>
        <v>8</v>
      </c>
      <c r="I193" s="1" t="str">
        <f>_xlfn.CONCAT(Table001__Page_1_19[[#This Row],[Adjusted Name]], IF(Table001__Page_1_19[[#This Row],[Column10]] = "", Table001__Page_1_19[[#This Row],[Column10]], _xlfn.CONCAT(" ",Table001__Page_1_19[[#This Row],[Column10]])))</f>
        <v>Reserved</v>
      </c>
      <c r="J193" s="1"/>
      <c r="K193" s="1">
        <f>IF(Table001__Page_1_19[[#This Row],[4]]=0,0,Table001__Page_1_19[[#This Row],[4]]+40001)</f>
        <v>0</v>
      </c>
      <c r="L193" s="1" t="str">
        <f>IF(Table001__Page_1_19[[#This Row],[3]] = "", "", Table001__Page_1_19[[#This Row],[3]]+40001)</f>
        <v/>
      </c>
      <c r="M193" s="1"/>
      <c r="N193" s="1" t="s">
        <v>4</v>
      </c>
      <c r="O193" s="1" t="s">
        <v>18</v>
      </c>
      <c r="P193" s="1" t="s">
        <v>4</v>
      </c>
      <c r="Q193" s="1" t="s">
        <v>4</v>
      </c>
      <c r="R193" s="1" t="s">
        <v>4</v>
      </c>
    </row>
    <row r="194" spans="1:18" x14ac:dyDescent="0.25">
      <c r="A194" s="1" t="s">
        <v>4</v>
      </c>
      <c r="B194" s="1" t="s">
        <v>4</v>
      </c>
      <c r="C194" s="1" t="s">
        <v>4</v>
      </c>
      <c r="D194" s="1">
        <f>IF(Table001__Page_1_19[[#This Row],[3]] &gt;= 0, IF(Table001__Page_1_19[[#This Row],[BOOLEAN]] = "UINT32", Table001__Page_1_19[[#This Row],[3]]+1,0), "")</f>
        <v>0</v>
      </c>
      <c r="E194" s="1" t="s">
        <v>46</v>
      </c>
      <c r="F194" s="1" t="s">
        <v>29</v>
      </c>
      <c r="G194" s="1" t="str">
        <f>Table001__Page_1_19[[#This Row],[Original Name]]</f>
        <v>Reserved</v>
      </c>
      <c r="H194" s="12">
        <f>IF(LEN(Table001__Page_1_19[[#This Row],[Parameter Name]]) &lt; 41, LEN(Table001__Page_1_19[[#This Row],[Parameter Name]]), "TOO LONG")</f>
        <v>8</v>
      </c>
      <c r="I194" s="1" t="str">
        <f>_xlfn.CONCAT(Table001__Page_1_19[[#This Row],[Adjusted Name]], IF(Table001__Page_1_19[[#This Row],[Column10]] = "", Table001__Page_1_19[[#This Row],[Column10]], _xlfn.CONCAT(" ",Table001__Page_1_19[[#This Row],[Column10]])))</f>
        <v>Reserved</v>
      </c>
      <c r="J194" s="1"/>
      <c r="K194" s="1">
        <f>IF(Table001__Page_1_19[[#This Row],[4]]=0,0,Table001__Page_1_19[[#This Row],[4]]+40001)</f>
        <v>0</v>
      </c>
      <c r="L194" s="1" t="str">
        <f>IF(Table001__Page_1_19[[#This Row],[3]] = "", "", Table001__Page_1_19[[#This Row],[3]]+40001)</f>
        <v/>
      </c>
      <c r="M194" s="1"/>
      <c r="N194" s="1" t="s">
        <v>4</v>
      </c>
      <c r="O194" s="1" t="s">
        <v>18</v>
      </c>
      <c r="P194" s="1" t="s">
        <v>4</v>
      </c>
      <c r="Q194" s="1" t="s">
        <v>4</v>
      </c>
      <c r="R194" s="1" t="s">
        <v>4</v>
      </c>
    </row>
    <row r="195" spans="1:18" x14ac:dyDescent="0.25">
      <c r="A195" s="1" t="s">
        <v>286</v>
      </c>
      <c r="B195" s="1" t="s">
        <v>287</v>
      </c>
      <c r="C195" s="1" t="s">
        <v>43</v>
      </c>
      <c r="D195" s="1">
        <f>IF(Table001__Page_1_19[[#This Row],[3]] &gt;= 0, IF(Table001__Page_1_19[[#This Row],[BOOLEAN]] = "UINT32", Table001__Page_1_19[[#This Row],[3]]+1,0), "")</f>
        <v>0</v>
      </c>
      <c r="E195" s="1" t="s">
        <v>4</v>
      </c>
      <c r="F195" s="1" t="s">
        <v>288</v>
      </c>
      <c r="G195" s="1" t="str">
        <f>Table001__Page_1_19[[#This Row],[Original Name]]</f>
        <v>Power module</v>
      </c>
      <c r="H195" s="4">
        <f>IF(LEN(Table001__Page_1_19[[#This Row],[Parameter Name]]) &lt; 41, LEN(Table001__Page_1_19[[#This Row],[Parameter Name]]), "TOO LONG")</f>
        <v>12</v>
      </c>
      <c r="I195" s="7" t="str">
        <f>_xlfn.CONCAT(Table001__Page_1_19[[#This Row],[Adjusted Name]], IF(Table001__Page_1_19[[#This Row],[Column10]] = "", Table001__Page_1_19[[#This Row],[Column10]], _xlfn.CONCAT(" ",Table001__Page_1_19[[#This Row],[Column10]])))</f>
        <v>Power module</v>
      </c>
      <c r="J195" s="7" t="s">
        <v>1533</v>
      </c>
      <c r="K195" s="7">
        <f>IF(Table001__Page_1_19[[#This Row],[4]]=0,0,Table001__Page_1_19[[#This Row],[4]]+40001)</f>
        <v>0</v>
      </c>
      <c r="L195" s="7">
        <f>IF(Table001__Page_1_19[[#This Row],[3]] = "", "", Table001__Page_1_19[[#This Row],[3]]+40001)</f>
        <v>40015</v>
      </c>
      <c r="M195" s="4" t="str">
        <f>IF(Table001__Page_1_19[[#This Row],[BOOLEAN]]="UINT32","Unsigned 32 bit Integer", IF(Table001__Page_1_19[[#This Row],[BOOLEAN]]="UINT16","Unsigned 16 bit Integer",IF(Table001__Page_1_19[[#This Row],[BOOLEAN]]="BOOLEAN","Unsigned 16 bit Integer",Table001__Page_1_19[[#This Row],[BOOLEAN]])))</f>
        <v>Unsigned 16 bit Integer</v>
      </c>
      <c r="N195" s="1" t="s">
        <v>14</v>
      </c>
      <c r="O195" s="1" t="s">
        <v>18</v>
      </c>
      <c r="P195" s="1" t="s">
        <v>4</v>
      </c>
      <c r="Q195" s="1" t="s">
        <v>4</v>
      </c>
      <c r="R195" s="1" t="s">
        <v>4</v>
      </c>
    </row>
    <row r="196" spans="1:18" x14ac:dyDescent="0.25">
      <c r="A196" s="1" t="s">
        <v>4</v>
      </c>
      <c r="B196" s="1" t="s">
        <v>4</v>
      </c>
      <c r="C196" s="1" t="s">
        <v>4</v>
      </c>
      <c r="D196" s="1">
        <f>IF(Table001__Page_1_19[[#This Row],[3]] &gt;= 0, IF(Table001__Page_1_19[[#This Row],[BOOLEAN]] = "UINT32", Table001__Page_1_19[[#This Row],[3]]+1,0), "")</f>
        <v>0</v>
      </c>
      <c r="E196" s="1" t="s">
        <v>16</v>
      </c>
      <c r="F196" s="1" t="s">
        <v>289</v>
      </c>
      <c r="G196" s="1" t="str">
        <f>Table001__Page_1_19[[#This Row],[Original Name]]</f>
        <v>Power module inoperable</v>
      </c>
      <c r="H196" s="12" t="str">
        <f>IF(LEN(Table001__Page_1_19[[#This Row],[Parameter Name]]) &lt; 41, LEN(Table001__Page_1_19[[#This Row],[Parameter Name]]), "TOO LONG")</f>
        <v>TOO LONG</v>
      </c>
      <c r="I196" s="1" t="str">
        <f>_xlfn.CONCAT(Table001__Page_1_19[[#This Row],[Adjusted Name]], IF(Table001__Page_1_19[[#This Row],[Column10]] = "", Table001__Page_1_19[[#This Row],[Column10]], _xlfn.CONCAT(" ",Table001__Page_1_19[[#This Row],[Column10]])))</f>
        <v>Power module inoperable 1=Power module is inoperable</v>
      </c>
      <c r="J196" s="1"/>
      <c r="K196" s="1">
        <f>IF(Table001__Page_1_19[[#This Row],[4]]=0,0,Table001__Page_1_19[[#This Row],[4]]+40001)</f>
        <v>0</v>
      </c>
      <c r="L196" s="1" t="str">
        <f>IF(Table001__Page_1_19[[#This Row],[3]] = "", "", Table001__Page_1_19[[#This Row],[3]]+40001)</f>
        <v/>
      </c>
      <c r="M196" s="1"/>
      <c r="N196" s="1" t="s">
        <v>4</v>
      </c>
      <c r="O196" s="1" t="s">
        <v>18</v>
      </c>
      <c r="P196" s="1" t="s">
        <v>4</v>
      </c>
      <c r="Q196" s="1" t="s">
        <v>4</v>
      </c>
      <c r="R196" s="1" t="s">
        <v>290</v>
      </c>
    </row>
    <row r="197" spans="1:18" x14ac:dyDescent="0.25">
      <c r="A197" s="1" t="s">
        <v>4</v>
      </c>
      <c r="B197" s="1" t="s">
        <v>4</v>
      </c>
      <c r="C197" s="1" t="s">
        <v>4</v>
      </c>
      <c r="D197" s="1">
        <f>IF(Table001__Page_1_19[[#This Row],[3]] &gt;= 0, IF(Table001__Page_1_19[[#This Row],[BOOLEAN]] = "UINT32", Table001__Page_1_19[[#This Row],[3]]+1,0), "")</f>
        <v>0</v>
      </c>
      <c r="E197" s="1" t="s">
        <v>14</v>
      </c>
      <c r="F197" s="1" t="s">
        <v>291</v>
      </c>
      <c r="G197" s="1" t="str">
        <f>Table001__Page_1_19[[#This Row],[Original Name]]</f>
        <v>Power module temperature warning</v>
      </c>
      <c r="H197" s="12" t="str">
        <f>IF(LEN(Table001__Page_1_19[[#This Row],[Parameter Name]]) &lt; 41, LEN(Table001__Page_1_19[[#This Row],[Parameter Name]]), "TOO LONG")</f>
        <v>TOO LONG</v>
      </c>
      <c r="I197" s="1" t="str">
        <f>_xlfn.CONCAT(Table001__Page_1_19[[#This Row],[Adjusted Name]], IF(Table001__Page_1_19[[#This Row],[Column10]] = "", Table001__Page_1_19[[#This Row],[Column10]], _xlfn.CONCAT(" ",Table001__Page_1_19[[#This Row],[Column10]])))</f>
        <v>Power module temperature warning 1=Power module temperature exceeds warning level</v>
      </c>
      <c r="J197" s="1"/>
      <c r="K197" s="1">
        <f>IF(Table001__Page_1_19[[#This Row],[4]]=0,0,Table001__Page_1_19[[#This Row],[4]]+40001)</f>
        <v>0</v>
      </c>
      <c r="L197" s="1" t="str">
        <f>IF(Table001__Page_1_19[[#This Row],[3]] = "", "", Table001__Page_1_19[[#This Row],[3]]+40001)</f>
        <v/>
      </c>
      <c r="M197" s="1"/>
      <c r="N197" s="1" t="s">
        <v>4</v>
      </c>
      <c r="O197" s="1" t="s">
        <v>18</v>
      </c>
      <c r="P197" s="1" t="s">
        <v>4</v>
      </c>
      <c r="Q197" s="1" t="s">
        <v>4</v>
      </c>
      <c r="R197" s="1" t="s">
        <v>292</v>
      </c>
    </row>
    <row r="198" spans="1:18" x14ac:dyDescent="0.25">
      <c r="A198" s="1" t="s">
        <v>4</v>
      </c>
      <c r="B198" s="1" t="s">
        <v>4</v>
      </c>
      <c r="C198" s="1" t="s">
        <v>4</v>
      </c>
      <c r="D198" s="1">
        <f>IF(Table001__Page_1_19[[#This Row],[3]] &gt;= 0, IF(Table001__Page_1_19[[#This Row],[BOOLEAN]] = "UINT32", Table001__Page_1_19[[#This Row],[3]]+1,0), "")</f>
        <v>0</v>
      </c>
      <c r="E198" s="1" t="s">
        <v>22</v>
      </c>
      <c r="F198" s="1" t="s">
        <v>293</v>
      </c>
      <c r="G198" s="1" t="str">
        <f>Table001__Page_1_19[[#This Row],[Original Name]]</f>
        <v>Power module overheated</v>
      </c>
      <c r="H198" s="12" t="str">
        <f>IF(LEN(Table001__Page_1_19[[#This Row],[Parameter Name]]) &lt; 41, LEN(Table001__Page_1_19[[#This Row],[Parameter Name]]), "TOO LONG")</f>
        <v>TOO LONG</v>
      </c>
      <c r="I198" s="1" t="str">
        <f>_xlfn.CONCAT(Table001__Page_1_19[[#This Row],[Adjusted Name]], IF(Table001__Page_1_19[[#This Row],[Column10]] = "", Table001__Page_1_19[[#This Row],[Column10]], _xlfn.CONCAT(" ",Table001__Page_1_19[[#This Row],[Column10]])))</f>
        <v>Power module overheated 1=Power module temperature exceeds critical level</v>
      </c>
      <c r="J198" s="1"/>
      <c r="K198" s="1">
        <f>IF(Table001__Page_1_19[[#This Row],[4]]=0,0,Table001__Page_1_19[[#This Row],[4]]+40001)</f>
        <v>0</v>
      </c>
      <c r="L198" s="1" t="str">
        <f>IF(Table001__Page_1_19[[#This Row],[3]] = "", "", Table001__Page_1_19[[#This Row],[3]]+40001)</f>
        <v/>
      </c>
      <c r="M198" s="1"/>
      <c r="N198" s="1" t="s">
        <v>4</v>
      </c>
      <c r="O198" s="1" t="s">
        <v>18</v>
      </c>
      <c r="P198" s="1" t="s">
        <v>4</v>
      </c>
      <c r="Q198" s="1" t="s">
        <v>4</v>
      </c>
      <c r="R198" s="1" t="s">
        <v>294</v>
      </c>
    </row>
    <row r="199" spans="1:18" x14ac:dyDescent="0.25">
      <c r="A199" s="1" t="s">
        <v>4</v>
      </c>
      <c r="B199" s="1" t="s">
        <v>4</v>
      </c>
      <c r="C199" s="1" t="s">
        <v>4</v>
      </c>
      <c r="D199" s="1">
        <f>IF(Table001__Page_1_19[[#This Row],[3]] &gt;= 0, IF(Table001__Page_1_19[[#This Row],[BOOLEAN]] = "UINT32", Table001__Page_1_19[[#This Row],[3]]+1,0), "")</f>
        <v>0</v>
      </c>
      <c r="E199" s="1" t="s">
        <v>25</v>
      </c>
      <c r="F199" s="1" t="s">
        <v>295</v>
      </c>
      <c r="G199" s="1" t="str">
        <f>Table001__Page_1_19[[#This Row],[Original Name]]</f>
        <v>Power module inlet temperature high</v>
      </c>
      <c r="H199" s="12" t="str">
        <f>IF(LEN(Table001__Page_1_19[[#This Row],[Parameter Name]]) &lt; 41, LEN(Table001__Page_1_19[[#This Row],[Parameter Name]]), "TOO LONG")</f>
        <v>TOO LONG</v>
      </c>
      <c r="I199" s="1" t="str">
        <f>_xlfn.CONCAT(Table001__Page_1_19[[#This Row],[Adjusted Name]], IF(Table001__Page_1_19[[#This Row],[Column10]] = "", Table001__Page_1_19[[#This Row],[Column10]], _xlfn.CONCAT(" ",Table001__Page_1_19[[#This Row],[Column10]])))</f>
        <v>Power module inlet temperature high 1=The power module inlet temperature is high</v>
      </c>
      <c r="J199" s="1"/>
      <c r="K199" s="1">
        <f>IF(Table001__Page_1_19[[#This Row],[4]]=0,0,Table001__Page_1_19[[#This Row],[4]]+40001)</f>
        <v>0</v>
      </c>
      <c r="L199" s="1" t="str">
        <f>IF(Table001__Page_1_19[[#This Row],[3]] = "", "", Table001__Page_1_19[[#This Row],[3]]+40001)</f>
        <v/>
      </c>
      <c r="M199" s="1"/>
      <c r="N199" s="1" t="s">
        <v>4</v>
      </c>
      <c r="O199" s="1" t="s">
        <v>18</v>
      </c>
      <c r="P199" s="1" t="s">
        <v>4</v>
      </c>
      <c r="Q199" s="1" t="s">
        <v>4</v>
      </c>
      <c r="R199" s="1" t="s">
        <v>296</v>
      </c>
    </row>
    <row r="200" spans="1:18" x14ac:dyDescent="0.25">
      <c r="A200" s="1" t="s">
        <v>4</v>
      </c>
      <c r="B200" s="1" t="s">
        <v>4</v>
      </c>
      <c r="C200" s="1" t="s">
        <v>4</v>
      </c>
      <c r="D200" s="1">
        <f>IF(Table001__Page_1_19[[#This Row],[3]] &gt;= 0, IF(Table001__Page_1_19[[#This Row],[BOOLEAN]] = "UINT32", Table001__Page_1_19[[#This Row],[3]]+1,0), "")</f>
        <v>0</v>
      </c>
      <c r="E200" s="1" t="s">
        <v>28</v>
      </c>
      <c r="F200" s="1" t="s">
        <v>297</v>
      </c>
      <c r="G200" s="1" t="str">
        <f>Table001__Page_1_19[[#This Row],[Original Name]]</f>
        <v>Power module inlet temperature out of tolerance</v>
      </c>
      <c r="H200" s="12" t="str">
        <f>IF(LEN(Table001__Page_1_19[[#This Row],[Parameter Name]]) &lt; 41, LEN(Table001__Page_1_19[[#This Row],[Parameter Name]]), "TOO LONG")</f>
        <v>TOO LONG</v>
      </c>
      <c r="I200" s="1" t="str">
        <f>_xlfn.CONCAT(Table001__Page_1_19[[#This Row],[Adjusted Name]], IF(Table001__Page_1_19[[#This Row],[Column10]] = "", Table001__Page_1_19[[#This Row],[Column10]], _xlfn.CONCAT(" ",Table001__Page_1_19[[#This Row],[Column10]])))</f>
        <v>Power module inlet temperature out of tolerance 1=The power module inlet temperature is out of
tolerance</v>
      </c>
      <c r="J200" s="1"/>
      <c r="K200" s="1">
        <f>IF(Table001__Page_1_19[[#This Row],[4]]=0,0,Table001__Page_1_19[[#This Row],[4]]+40001)</f>
        <v>0</v>
      </c>
      <c r="L200" s="1" t="str">
        <f>IF(Table001__Page_1_19[[#This Row],[3]] = "", "", Table001__Page_1_19[[#This Row],[3]]+40001)</f>
        <v/>
      </c>
      <c r="M200" s="1"/>
      <c r="N200" s="1" t="s">
        <v>4</v>
      </c>
      <c r="O200" s="1" t="s">
        <v>18</v>
      </c>
      <c r="P200" s="1" t="s">
        <v>4</v>
      </c>
      <c r="Q200" s="1" t="s">
        <v>4</v>
      </c>
      <c r="R200" s="1" t="s">
        <v>298</v>
      </c>
    </row>
    <row r="201" spans="1:18" x14ac:dyDescent="0.25">
      <c r="A201" s="1" t="s">
        <v>4</v>
      </c>
      <c r="B201" s="1" t="s">
        <v>4</v>
      </c>
      <c r="C201" s="1" t="s">
        <v>4</v>
      </c>
      <c r="D201" s="1">
        <f>IF(Table001__Page_1_19[[#This Row],[3]] &gt;= 0, IF(Table001__Page_1_19[[#This Row],[BOOLEAN]] = "UINT32", Table001__Page_1_19[[#This Row],[3]]+1,0), "")</f>
        <v>0</v>
      </c>
      <c r="E201" s="1" t="s">
        <v>30</v>
      </c>
      <c r="F201" s="1" t="s">
        <v>29</v>
      </c>
      <c r="G201" s="1" t="str">
        <f>Table001__Page_1_19[[#This Row],[Original Name]]</f>
        <v>Reserved</v>
      </c>
      <c r="H201" s="12">
        <f>IF(LEN(Table001__Page_1_19[[#This Row],[Parameter Name]]) &lt; 41, LEN(Table001__Page_1_19[[#This Row],[Parameter Name]]), "TOO LONG")</f>
        <v>8</v>
      </c>
      <c r="I201" s="1" t="str">
        <f>_xlfn.CONCAT(Table001__Page_1_19[[#This Row],[Adjusted Name]], IF(Table001__Page_1_19[[#This Row],[Column10]] = "", Table001__Page_1_19[[#This Row],[Column10]], _xlfn.CONCAT(" ",Table001__Page_1_19[[#This Row],[Column10]])))</f>
        <v>Reserved</v>
      </c>
      <c r="J201" s="1"/>
      <c r="K201" s="1">
        <f>IF(Table001__Page_1_19[[#This Row],[4]]=0,0,Table001__Page_1_19[[#This Row],[4]]+40001)</f>
        <v>0</v>
      </c>
      <c r="L201" s="1" t="str">
        <f>IF(Table001__Page_1_19[[#This Row],[3]] = "", "", Table001__Page_1_19[[#This Row],[3]]+40001)</f>
        <v/>
      </c>
      <c r="M201" s="1"/>
      <c r="N201" s="1" t="s">
        <v>4</v>
      </c>
      <c r="O201" s="1" t="s">
        <v>18</v>
      </c>
      <c r="P201" s="1" t="s">
        <v>4</v>
      </c>
      <c r="Q201" s="1" t="s">
        <v>4</v>
      </c>
      <c r="R201" s="1" t="s">
        <v>4</v>
      </c>
    </row>
    <row r="202" spans="1:18" x14ac:dyDescent="0.25">
      <c r="A202" s="1" t="s">
        <v>4</v>
      </c>
      <c r="B202" s="1" t="s">
        <v>4</v>
      </c>
      <c r="C202" s="1" t="s">
        <v>4</v>
      </c>
      <c r="D202" s="1">
        <f>IF(Table001__Page_1_19[[#This Row],[3]] &gt;= 0, IF(Table001__Page_1_19[[#This Row],[BOOLEAN]] = "UINT32", Table001__Page_1_19[[#This Row],[3]]+1,0), "")</f>
        <v>0</v>
      </c>
      <c r="E202" s="1" t="s">
        <v>31</v>
      </c>
      <c r="F202" s="1" t="s">
        <v>29</v>
      </c>
      <c r="G202" s="1" t="str">
        <f>Table001__Page_1_19[[#This Row],[Original Name]]</f>
        <v>Reserved</v>
      </c>
      <c r="H202" s="12">
        <f>IF(LEN(Table001__Page_1_19[[#This Row],[Parameter Name]]) &lt; 41, LEN(Table001__Page_1_19[[#This Row],[Parameter Name]]), "TOO LONG")</f>
        <v>8</v>
      </c>
      <c r="I202" s="1" t="str">
        <f>_xlfn.CONCAT(Table001__Page_1_19[[#This Row],[Adjusted Name]], IF(Table001__Page_1_19[[#This Row],[Column10]] = "", Table001__Page_1_19[[#This Row],[Column10]], _xlfn.CONCAT(" ",Table001__Page_1_19[[#This Row],[Column10]])))</f>
        <v>Reserved</v>
      </c>
      <c r="J202" s="1"/>
      <c r="K202" s="1">
        <f>IF(Table001__Page_1_19[[#This Row],[4]]=0,0,Table001__Page_1_19[[#This Row],[4]]+40001)</f>
        <v>0</v>
      </c>
      <c r="L202" s="1" t="str">
        <f>IF(Table001__Page_1_19[[#This Row],[3]] = "", "", Table001__Page_1_19[[#This Row],[3]]+40001)</f>
        <v/>
      </c>
      <c r="M202" s="1"/>
      <c r="N202" s="1" t="s">
        <v>4</v>
      </c>
      <c r="O202" s="1" t="s">
        <v>18</v>
      </c>
      <c r="P202" s="1" t="s">
        <v>4</v>
      </c>
      <c r="Q202" s="1" t="s">
        <v>4</v>
      </c>
      <c r="R202" s="1" t="s">
        <v>4</v>
      </c>
    </row>
    <row r="203" spans="1:18" x14ac:dyDescent="0.25">
      <c r="A203" s="1" t="s">
        <v>4</v>
      </c>
      <c r="B203" s="1" t="s">
        <v>4</v>
      </c>
      <c r="C203" s="1" t="s">
        <v>4</v>
      </c>
      <c r="D203" s="1">
        <f>IF(Table001__Page_1_19[[#This Row],[3]] &gt;= 0, IF(Table001__Page_1_19[[#This Row],[BOOLEAN]] = "UINT32", Table001__Page_1_19[[#This Row],[3]]+1,0), "")</f>
        <v>0</v>
      </c>
      <c r="E203" s="1" t="s">
        <v>32</v>
      </c>
      <c r="F203" s="1" t="s">
        <v>299</v>
      </c>
      <c r="G203" s="1" t="str">
        <f>Table001__Page_1_19[[#This Row],[Original Name]]</f>
        <v>Power module fan inoperable</v>
      </c>
      <c r="H203" s="12" t="str">
        <f>IF(LEN(Table001__Page_1_19[[#This Row],[Parameter Name]]) &lt; 41, LEN(Table001__Page_1_19[[#This Row],[Parameter Name]]), "TOO LONG")</f>
        <v>TOO LONG</v>
      </c>
      <c r="I203" s="1" t="str">
        <f>_xlfn.CONCAT(Table001__Page_1_19[[#This Row],[Adjusted Name]], IF(Table001__Page_1_19[[#This Row],[Column10]] = "", Table001__Page_1_19[[#This Row],[Column10]], _xlfn.CONCAT(" ",Table001__Page_1_19[[#This Row],[Column10]])))</f>
        <v>Power module fan inoperable 1=The power module has one or more inoperable fans.
Fan redundancy is lost</v>
      </c>
      <c r="J203" s="1"/>
      <c r="K203" s="1">
        <f>IF(Table001__Page_1_19[[#This Row],[4]]=0,0,Table001__Page_1_19[[#This Row],[4]]+40001)</f>
        <v>0</v>
      </c>
      <c r="L203" s="1" t="str">
        <f>IF(Table001__Page_1_19[[#This Row],[3]] = "", "", Table001__Page_1_19[[#This Row],[3]]+40001)</f>
        <v/>
      </c>
      <c r="M203" s="1"/>
      <c r="N203" s="1" t="s">
        <v>4</v>
      </c>
      <c r="O203" s="1" t="s">
        <v>18</v>
      </c>
      <c r="P203" s="1" t="s">
        <v>4</v>
      </c>
      <c r="Q203" s="1" t="s">
        <v>4</v>
      </c>
      <c r="R203" s="1" t="s">
        <v>300</v>
      </c>
    </row>
    <row r="204" spans="1:18" x14ac:dyDescent="0.25">
      <c r="A204" s="1" t="s">
        <v>4</v>
      </c>
      <c r="B204" s="1" t="s">
        <v>4</v>
      </c>
      <c r="C204" s="1" t="s">
        <v>4</v>
      </c>
      <c r="D204" s="1">
        <f>IF(Table001__Page_1_19[[#This Row],[3]] &gt;= 0, IF(Table001__Page_1_19[[#This Row],[BOOLEAN]] = "UINT32", Table001__Page_1_19[[#This Row],[3]]+1,0), "")</f>
        <v>0</v>
      </c>
      <c r="E204" s="1" t="s">
        <v>33</v>
      </c>
      <c r="F204" s="1" t="s">
        <v>301</v>
      </c>
      <c r="G204" s="1" t="str">
        <f>Table001__Page_1_19[[#This Row],[Original Name]]</f>
        <v>Power module disabled</v>
      </c>
      <c r="H204" s="12" t="str">
        <f>IF(LEN(Table001__Page_1_19[[#This Row],[Parameter Name]]) &lt; 41, LEN(Table001__Page_1_19[[#This Row],[Parameter Name]]), "TOO LONG")</f>
        <v>TOO LONG</v>
      </c>
      <c r="I204" s="1" t="str">
        <f>_xlfn.CONCAT(Table001__Page_1_19[[#This Row],[Adjusted Name]], IF(Table001__Page_1_19[[#This Row],[Column10]] = "", Table001__Page_1_19[[#This Row],[Column10]], _xlfn.CONCAT(" ",Table001__Page_1_19[[#This Row],[Column10]])))</f>
        <v>Power module disabled 1=The power module has been disabled</v>
      </c>
      <c r="J204" s="1"/>
      <c r="K204" s="1">
        <f>IF(Table001__Page_1_19[[#This Row],[4]]=0,0,Table001__Page_1_19[[#This Row],[4]]+40001)</f>
        <v>0</v>
      </c>
      <c r="L204" s="1" t="str">
        <f>IF(Table001__Page_1_19[[#This Row],[3]] = "", "", Table001__Page_1_19[[#This Row],[3]]+40001)</f>
        <v/>
      </c>
      <c r="M204" s="1"/>
      <c r="N204" s="1" t="s">
        <v>4</v>
      </c>
      <c r="O204" s="1" t="s">
        <v>18</v>
      </c>
      <c r="P204" s="1" t="s">
        <v>4</v>
      </c>
      <c r="Q204" s="1" t="s">
        <v>4</v>
      </c>
      <c r="R204" s="1" t="s">
        <v>302</v>
      </c>
    </row>
    <row r="205" spans="1:18" x14ac:dyDescent="0.25">
      <c r="A205" s="1" t="s">
        <v>4</v>
      </c>
      <c r="B205" s="1" t="s">
        <v>4</v>
      </c>
      <c r="C205" s="1" t="s">
        <v>4</v>
      </c>
      <c r="D205" s="1">
        <f>IF(Table001__Page_1_19[[#This Row],[3]] &gt;= 0, IF(Table001__Page_1_19[[#This Row],[BOOLEAN]] = "UINT32", Table001__Page_1_19[[#This Row],[3]]+1,0), "")</f>
        <v>0</v>
      </c>
      <c r="E205" s="1" t="s">
        <v>34</v>
      </c>
      <c r="F205" s="1" t="s">
        <v>303</v>
      </c>
      <c r="G205" s="1" t="str">
        <f>Table001__Page_1_19[[#This Row],[Original Name]]</f>
        <v>Power module surveillance detected fault</v>
      </c>
      <c r="H205" s="12" t="str">
        <f>IF(LEN(Table001__Page_1_19[[#This Row],[Parameter Name]]) &lt; 41, LEN(Table001__Page_1_19[[#This Row],[Parameter Name]]), "TOO LONG")</f>
        <v>TOO LONG</v>
      </c>
      <c r="I205" s="1" t="str">
        <f>_xlfn.CONCAT(Table001__Page_1_19[[#This Row],[Adjusted Name]], IF(Table001__Page_1_19[[#This Row],[Column10]] = "", Table001__Page_1_19[[#This Row],[Column10]], _xlfn.CONCAT(" ",Table001__Page_1_19[[#This Row],[Column10]])))</f>
        <v>Power module surveillance detected fault 1=Power module surveillance detected a fault</v>
      </c>
      <c r="J205" s="1"/>
      <c r="K205" s="1">
        <f>IF(Table001__Page_1_19[[#This Row],[4]]=0,0,Table001__Page_1_19[[#This Row],[4]]+40001)</f>
        <v>0</v>
      </c>
      <c r="L205" s="1" t="str">
        <f>IF(Table001__Page_1_19[[#This Row],[3]] = "", "", Table001__Page_1_19[[#This Row],[3]]+40001)</f>
        <v/>
      </c>
      <c r="M205" s="1"/>
      <c r="N205" s="1" t="s">
        <v>4</v>
      </c>
      <c r="O205" s="1" t="s">
        <v>18</v>
      </c>
      <c r="P205" s="1" t="s">
        <v>4</v>
      </c>
      <c r="Q205" s="1" t="s">
        <v>4</v>
      </c>
      <c r="R205" s="1" t="s">
        <v>304</v>
      </c>
    </row>
    <row r="206" spans="1:18" x14ac:dyDescent="0.25">
      <c r="A206" s="1" t="s">
        <v>4</v>
      </c>
      <c r="B206" s="1" t="s">
        <v>4</v>
      </c>
      <c r="C206" s="1" t="s">
        <v>4</v>
      </c>
      <c r="D206" s="1">
        <f>IF(Table001__Page_1_19[[#This Row],[3]] &gt;= 0, IF(Table001__Page_1_19[[#This Row],[BOOLEAN]] = "UINT32", Table001__Page_1_19[[#This Row],[3]]+1,0), "")</f>
        <v>0</v>
      </c>
      <c r="E206" s="1" t="s">
        <v>37</v>
      </c>
      <c r="F206" s="1" t="s">
        <v>305</v>
      </c>
      <c r="G206" s="1" t="str">
        <f>Table001__Page_1_19[[#This Row],[Original Name]]</f>
        <v>PMC communication lost - disconnected</v>
      </c>
      <c r="H206" s="12" t="str">
        <f>IF(LEN(Table001__Page_1_19[[#This Row],[Parameter Name]]) &lt; 41, LEN(Table001__Page_1_19[[#This Row],[Parameter Name]]), "TOO LONG")</f>
        <v>TOO LONG</v>
      </c>
      <c r="I206" s="1" t="str">
        <f>_xlfn.CONCAT(Table001__Page_1_19[[#This Row],[Adjusted Name]], IF(Table001__Page_1_19[[#This Row],[Column10]] = "", Table001__Page_1_19[[#This Row],[Column10]], _xlfn.CONCAT(" ",Table001__Page_1_19[[#This Row],[Column10]])))</f>
        <v>PMC communication lost - disconnected 1=Communication link between PMC and UC is lost.
PMC is disconnected</v>
      </c>
      <c r="J206" s="1"/>
      <c r="K206" s="1">
        <f>IF(Table001__Page_1_19[[#This Row],[4]]=0,0,Table001__Page_1_19[[#This Row],[4]]+40001)</f>
        <v>0</v>
      </c>
      <c r="L206" s="1" t="str">
        <f>IF(Table001__Page_1_19[[#This Row],[3]] = "", "", Table001__Page_1_19[[#This Row],[3]]+40001)</f>
        <v/>
      </c>
      <c r="M206" s="1"/>
      <c r="N206" s="1" t="s">
        <v>4</v>
      </c>
      <c r="O206" s="1" t="s">
        <v>18</v>
      </c>
      <c r="P206" s="1" t="s">
        <v>4</v>
      </c>
      <c r="Q206" s="1" t="s">
        <v>4</v>
      </c>
      <c r="R206" s="1" t="s">
        <v>306</v>
      </c>
    </row>
    <row r="207" spans="1:18" x14ac:dyDescent="0.25">
      <c r="A207" s="1" t="s">
        <v>4</v>
      </c>
      <c r="B207" s="1" t="s">
        <v>4</v>
      </c>
      <c r="C207" s="1" t="s">
        <v>4</v>
      </c>
      <c r="D207" s="1">
        <f>IF(Table001__Page_1_19[[#This Row],[3]] &gt;= 0, IF(Table001__Page_1_19[[#This Row],[BOOLEAN]] = "UINT32", Table001__Page_1_19[[#This Row],[3]]+1,0), "")</f>
        <v>0</v>
      </c>
      <c r="E207" s="1" t="s">
        <v>38</v>
      </c>
      <c r="F207" s="1" t="s">
        <v>307</v>
      </c>
      <c r="G207" s="1" t="str">
        <f>Table001__Page_1_19[[#This Row],[Original Name]]</f>
        <v>PMC communication lost - connected</v>
      </c>
      <c r="H207" s="12" t="str">
        <f>IF(LEN(Table001__Page_1_19[[#This Row],[Parameter Name]]) &lt; 41, LEN(Table001__Page_1_19[[#This Row],[Parameter Name]]), "TOO LONG")</f>
        <v>TOO LONG</v>
      </c>
      <c r="I207" s="1" t="str">
        <f>_xlfn.CONCAT(Table001__Page_1_19[[#This Row],[Adjusted Name]], IF(Table001__Page_1_19[[#This Row],[Column10]] = "", Table001__Page_1_19[[#This Row],[Column10]], _xlfn.CONCAT(" ",Table001__Page_1_19[[#This Row],[Column10]])))</f>
        <v>PMC communication lost - connected 1=Communication link between PMC and UC is lost.
PMC is connected</v>
      </c>
      <c r="J207" s="1"/>
      <c r="K207" s="1">
        <f>IF(Table001__Page_1_19[[#This Row],[4]]=0,0,Table001__Page_1_19[[#This Row],[4]]+40001)</f>
        <v>0</v>
      </c>
      <c r="L207" s="1" t="str">
        <f>IF(Table001__Page_1_19[[#This Row],[3]] = "", "", Table001__Page_1_19[[#This Row],[3]]+40001)</f>
        <v/>
      </c>
      <c r="M207" s="1"/>
      <c r="N207" s="1" t="s">
        <v>4</v>
      </c>
      <c r="O207" s="1" t="s">
        <v>18</v>
      </c>
      <c r="P207" s="1" t="s">
        <v>4</v>
      </c>
      <c r="Q207" s="1" t="s">
        <v>4</v>
      </c>
      <c r="R207" s="1" t="s">
        <v>308</v>
      </c>
    </row>
    <row r="208" spans="1:18" x14ac:dyDescent="0.25">
      <c r="A208" s="1" t="s">
        <v>4</v>
      </c>
      <c r="B208" s="1" t="s">
        <v>4</v>
      </c>
      <c r="C208" s="1" t="s">
        <v>4</v>
      </c>
      <c r="D208" s="1">
        <f>IF(Table001__Page_1_19[[#This Row],[3]] &gt;= 0, IF(Table001__Page_1_19[[#This Row],[BOOLEAN]] = "UINT32", Table001__Page_1_19[[#This Row],[3]]+1,0), "")</f>
        <v>0</v>
      </c>
      <c r="E208" s="1" t="s">
        <v>39</v>
      </c>
      <c r="F208" s="1" t="s">
        <v>309</v>
      </c>
      <c r="G208" s="1" t="str">
        <f>Table001__Page_1_19[[#This Row],[Original Name]]</f>
        <v>PMC communication not authenticated</v>
      </c>
      <c r="H208" s="12" t="str">
        <f>IF(LEN(Table001__Page_1_19[[#This Row],[Parameter Name]]) &lt; 41, LEN(Table001__Page_1_19[[#This Row],[Parameter Name]]), "TOO LONG")</f>
        <v>TOO LONG</v>
      </c>
      <c r="I208" s="1" t="str">
        <f>_xlfn.CONCAT(Table001__Page_1_19[[#This Row],[Adjusted Name]], IF(Table001__Page_1_19[[#This Row],[Column10]] = "", Table001__Page_1_19[[#This Row],[Column10]], _xlfn.CONCAT(" ",Table001__Page_1_19[[#This Row],[Column10]])))</f>
        <v>PMC communication not authenticated 1=Communication link between PMC and UC is not
authenticated</v>
      </c>
      <c r="J208" s="1"/>
      <c r="K208" s="1">
        <f>IF(Table001__Page_1_19[[#This Row],[4]]=0,0,Table001__Page_1_19[[#This Row],[4]]+40001)</f>
        <v>0</v>
      </c>
      <c r="L208" s="1" t="str">
        <f>IF(Table001__Page_1_19[[#This Row],[3]] = "", "", Table001__Page_1_19[[#This Row],[3]]+40001)</f>
        <v/>
      </c>
      <c r="M208" s="1"/>
      <c r="N208" s="1" t="s">
        <v>4</v>
      </c>
      <c r="O208" s="1" t="s">
        <v>18</v>
      </c>
      <c r="P208" s="1" t="s">
        <v>4</v>
      </c>
      <c r="Q208" s="1" t="s">
        <v>4</v>
      </c>
      <c r="R208" s="1" t="s">
        <v>310</v>
      </c>
    </row>
    <row r="209" spans="1:18" x14ac:dyDescent="0.25">
      <c r="A209" s="1" t="s">
        <v>4</v>
      </c>
      <c r="B209" s="1" t="s">
        <v>4</v>
      </c>
      <c r="C209" s="1" t="s">
        <v>4</v>
      </c>
      <c r="D209" s="1">
        <f>IF(Table001__Page_1_19[[#This Row],[3]] &gt;= 0, IF(Table001__Page_1_19[[#This Row],[BOOLEAN]] = "UINT32", Table001__Page_1_19[[#This Row],[3]]+1,0), "")</f>
        <v>0</v>
      </c>
      <c r="E209" s="1" t="s">
        <v>40</v>
      </c>
      <c r="F209" s="1" t="s">
        <v>29</v>
      </c>
      <c r="G209" s="1" t="str">
        <f>Table001__Page_1_19[[#This Row],[Original Name]]</f>
        <v>Reserved</v>
      </c>
      <c r="H209" s="12">
        <f>IF(LEN(Table001__Page_1_19[[#This Row],[Parameter Name]]) &lt; 41, LEN(Table001__Page_1_19[[#This Row],[Parameter Name]]), "TOO LONG")</f>
        <v>8</v>
      </c>
      <c r="I209" s="1" t="str">
        <f>_xlfn.CONCAT(Table001__Page_1_19[[#This Row],[Adjusted Name]], IF(Table001__Page_1_19[[#This Row],[Column10]] = "", Table001__Page_1_19[[#This Row],[Column10]], _xlfn.CONCAT(" ",Table001__Page_1_19[[#This Row],[Column10]])))</f>
        <v>Reserved</v>
      </c>
      <c r="J209" s="1"/>
      <c r="K209" s="1">
        <f>IF(Table001__Page_1_19[[#This Row],[4]]=0,0,Table001__Page_1_19[[#This Row],[4]]+40001)</f>
        <v>0</v>
      </c>
      <c r="L209" s="1" t="str">
        <f>IF(Table001__Page_1_19[[#This Row],[3]] = "", "", Table001__Page_1_19[[#This Row],[3]]+40001)</f>
        <v/>
      </c>
      <c r="M209" s="1"/>
      <c r="N209" s="1" t="s">
        <v>4</v>
      </c>
      <c r="O209" s="1" t="s">
        <v>18</v>
      </c>
      <c r="P209" s="1" t="s">
        <v>4</v>
      </c>
      <c r="Q209" s="1" t="s">
        <v>4</v>
      </c>
      <c r="R209" s="1" t="s">
        <v>4</v>
      </c>
    </row>
    <row r="210" spans="1:18" x14ac:dyDescent="0.25">
      <c r="A210" s="1" t="s">
        <v>4</v>
      </c>
      <c r="B210" s="1" t="s">
        <v>4</v>
      </c>
      <c r="C210" s="1" t="s">
        <v>4</v>
      </c>
      <c r="D210" s="1">
        <f>IF(Table001__Page_1_19[[#This Row],[3]] &gt;= 0, IF(Table001__Page_1_19[[#This Row],[BOOLEAN]] = "UINT32", Table001__Page_1_19[[#This Row],[3]]+1,0), "")</f>
        <v>0</v>
      </c>
      <c r="E210" s="1" t="s">
        <v>43</v>
      </c>
      <c r="F210" s="1" t="s">
        <v>29</v>
      </c>
      <c r="G210" s="1" t="str">
        <f>Table001__Page_1_19[[#This Row],[Original Name]]</f>
        <v>Reserved</v>
      </c>
      <c r="H210" s="12">
        <f>IF(LEN(Table001__Page_1_19[[#This Row],[Parameter Name]]) &lt; 41, LEN(Table001__Page_1_19[[#This Row],[Parameter Name]]), "TOO LONG")</f>
        <v>8</v>
      </c>
      <c r="I210" s="1" t="str">
        <f>_xlfn.CONCAT(Table001__Page_1_19[[#This Row],[Adjusted Name]], IF(Table001__Page_1_19[[#This Row],[Column10]] = "", Table001__Page_1_19[[#This Row],[Column10]], _xlfn.CONCAT(" ",Table001__Page_1_19[[#This Row],[Column10]])))</f>
        <v>Reserved</v>
      </c>
      <c r="J210" s="1"/>
      <c r="K210" s="1">
        <f>IF(Table001__Page_1_19[[#This Row],[4]]=0,0,Table001__Page_1_19[[#This Row],[4]]+40001)</f>
        <v>0</v>
      </c>
      <c r="L210" s="1" t="str">
        <f>IF(Table001__Page_1_19[[#This Row],[3]] = "", "", Table001__Page_1_19[[#This Row],[3]]+40001)</f>
        <v/>
      </c>
      <c r="M210" s="1"/>
      <c r="N210" s="1" t="s">
        <v>4</v>
      </c>
      <c r="O210" s="1" t="s">
        <v>18</v>
      </c>
      <c r="P210" s="1" t="s">
        <v>4</v>
      </c>
      <c r="Q210" s="1" t="s">
        <v>4</v>
      </c>
      <c r="R210" s="1" t="s">
        <v>4</v>
      </c>
    </row>
    <row r="211" spans="1:18" x14ac:dyDescent="0.25">
      <c r="A211" s="1" t="s">
        <v>4</v>
      </c>
      <c r="B211" s="1" t="s">
        <v>4</v>
      </c>
      <c r="C211" s="1" t="s">
        <v>4</v>
      </c>
      <c r="D211" s="1">
        <f>IF(Table001__Page_1_19[[#This Row],[3]] &gt;= 0, IF(Table001__Page_1_19[[#This Row],[BOOLEAN]] = "UINT32", Table001__Page_1_19[[#This Row],[3]]+1,0), "")</f>
        <v>0</v>
      </c>
      <c r="E211" s="1" t="s">
        <v>46</v>
      </c>
      <c r="F211" s="1" t="s">
        <v>29</v>
      </c>
      <c r="G211" s="1" t="str">
        <f>Table001__Page_1_19[[#This Row],[Original Name]]</f>
        <v>Reserved</v>
      </c>
      <c r="H211" s="12">
        <f>IF(LEN(Table001__Page_1_19[[#This Row],[Parameter Name]]) &lt; 41, LEN(Table001__Page_1_19[[#This Row],[Parameter Name]]), "TOO LONG")</f>
        <v>8</v>
      </c>
      <c r="I211" s="1" t="str">
        <f>_xlfn.CONCAT(Table001__Page_1_19[[#This Row],[Adjusted Name]], IF(Table001__Page_1_19[[#This Row],[Column10]] = "", Table001__Page_1_19[[#This Row],[Column10]], _xlfn.CONCAT(" ",Table001__Page_1_19[[#This Row],[Column10]])))</f>
        <v>Reserved</v>
      </c>
      <c r="J211" s="1"/>
      <c r="K211" s="1">
        <f>IF(Table001__Page_1_19[[#This Row],[4]]=0,0,Table001__Page_1_19[[#This Row],[4]]+40001)</f>
        <v>0</v>
      </c>
      <c r="L211" s="1" t="str">
        <f>IF(Table001__Page_1_19[[#This Row],[3]] = "", "", Table001__Page_1_19[[#This Row],[3]]+40001)</f>
        <v/>
      </c>
      <c r="M211" s="1"/>
      <c r="N211" s="1" t="s">
        <v>4</v>
      </c>
      <c r="O211" s="1" t="s">
        <v>18</v>
      </c>
      <c r="P211" s="1" t="s">
        <v>4</v>
      </c>
      <c r="Q211" s="1" t="s">
        <v>4</v>
      </c>
      <c r="R211" s="1" t="s">
        <v>4</v>
      </c>
    </row>
    <row r="212" spans="1:18" x14ac:dyDescent="0.25">
      <c r="A212" s="1" t="s">
        <v>311</v>
      </c>
      <c r="B212" s="1" t="s">
        <v>312</v>
      </c>
      <c r="C212" s="1" t="s">
        <v>46</v>
      </c>
      <c r="D212" s="1">
        <f>IF(Table001__Page_1_19[[#This Row],[3]] &gt;= 0, IF(Table001__Page_1_19[[#This Row],[BOOLEAN]] = "UINT32", Table001__Page_1_19[[#This Row],[3]]+1,0), "")</f>
        <v>0</v>
      </c>
      <c r="E212" s="1" t="s">
        <v>4</v>
      </c>
      <c r="F212" s="1" t="s">
        <v>230</v>
      </c>
      <c r="G212" s="1" t="s">
        <v>1512</v>
      </c>
      <c r="H212" s="4">
        <f>IF(LEN(Table001__Page_1_19[[#This Row],[Parameter Name]]) &lt; 41, LEN(Table001__Page_1_19[[#This Row],[Parameter Name]]), "TOO LONG")</f>
        <v>10</v>
      </c>
      <c r="I212" s="7" t="str">
        <f>_xlfn.CONCAT(Table001__Page_1_19[[#This Row],[Adjusted Name]], IF(Table001__Page_1_19[[#This Row],[Column10]] = "", Table001__Page_1_19[[#This Row],[Column10]], _xlfn.CONCAT(" ",Table001__Page_1_19[[#This Row],[Column10]])))</f>
        <v>Reserved 3</v>
      </c>
      <c r="J212" s="7" t="s">
        <v>1533</v>
      </c>
      <c r="K212" s="7">
        <f>IF(Table001__Page_1_19[[#This Row],[4]]=0,0,Table001__Page_1_19[[#This Row],[4]]+40001)</f>
        <v>0</v>
      </c>
      <c r="L212" s="7">
        <f>IF(Table001__Page_1_19[[#This Row],[3]] = "", "", Table001__Page_1_19[[#This Row],[3]]+40001)</f>
        <v>40016</v>
      </c>
      <c r="M212" s="4" t="str">
        <f>IF(Table001__Page_1_19[[#This Row],[BOOLEAN]]="UINT32","Unsigned 32 bit Integer", IF(Table001__Page_1_19[[#This Row],[BOOLEAN]]="UINT16","Unsigned 16 bit Integer",IF(Table001__Page_1_19[[#This Row],[BOOLEAN]]="BOOLEAN","Unsigned 16 bit Integer",Table001__Page_1_19[[#This Row],[BOOLEAN]])))</f>
        <v>Unsigned 16 bit Integer</v>
      </c>
      <c r="N212" s="1" t="s">
        <v>14</v>
      </c>
      <c r="O212" s="1" t="s">
        <v>18</v>
      </c>
      <c r="P212" s="1" t="s">
        <v>4</v>
      </c>
      <c r="Q212" s="1" t="s">
        <v>4</v>
      </c>
      <c r="R212" s="1" t="s">
        <v>4</v>
      </c>
    </row>
    <row r="213" spans="1:18" x14ac:dyDescent="0.25">
      <c r="A213" s="1" t="s">
        <v>313</v>
      </c>
      <c r="B213" s="1" t="s">
        <v>314</v>
      </c>
      <c r="C213" s="1" t="s">
        <v>315</v>
      </c>
      <c r="D213" s="1">
        <f>IF(Table001__Page_1_19[[#This Row],[3]] &gt;= 0, IF(Table001__Page_1_19[[#This Row],[BOOLEAN]] = "UINT32", Table001__Page_1_19[[#This Row],[3]]+1,0), "")</f>
        <v>0</v>
      </c>
      <c r="E213" s="1" t="s">
        <v>4</v>
      </c>
      <c r="F213" s="1" t="s">
        <v>316</v>
      </c>
      <c r="G213" s="1" t="str">
        <f>Table001__Page_1_19[[#This Row],[Original Name]]</f>
        <v>Static bypass switch</v>
      </c>
      <c r="H213" s="4">
        <f>IF(LEN(Table001__Page_1_19[[#This Row],[Parameter Name]]) &lt; 41, LEN(Table001__Page_1_19[[#This Row],[Parameter Name]]), "TOO LONG")</f>
        <v>20</v>
      </c>
      <c r="I213" s="7" t="str">
        <f>_xlfn.CONCAT(Table001__Page_1_19[[#This Row],[Adjusted Name]], IF(Table001__Page_1_19[[#This Row],[Column10]] = "", Table001__Page_1_19[[#This Row],[Column10]], _xlfn.CONCAT(" ",Table001__Page_1_19[[#This Row],[Column10]])))</f>
        <v>Static bypass switch</v>
      </c>
      <c r="J213" s="7" t="s">
        <v>1533</v>
      </c>
      <c r="K213" s="7">
        <f>IF(Table001__Page_1_19[[#This Row],[4]]=0,0,Table001__Page_1_19[[#This Row],[4]]+40001)</f>
        <v>0</v>
      </c>
      <c r="L213" s="7">
        <f>IF(Table001__Page_1_19[[#This Row],[3]] = "", "", Table001__Page_1_19[[#This Row],[3]]+40001)</f>
        <v>40017</v>
      </c>
      <c r="M213" s="4" t="str">
        <f>IF(Table001__Page_1_19[[#This Row],[BOOLEAN]]="UINT32","Unsigned 32 bit Integer", IF(Table001__Page_1_19[[#This Row],[BOOLEAN]]="UINT16","Unsigned 16 bit Integer",IF(Table001__Page_1_19[[#This Row],[BOOLEAN]]="BOOLEAN","Unsigned 16 bit Integer",Table001__Page_1_19[[#This Row],[BOOLEAN]])))</f>
        <v>Unsigned 16 bit Integer</v>
      </c>
      <c r="N213" s="1" t="s">
        <v>14</v>
      </c>
      <c r="O213" s="1" t="s">
        <v>18</v>
      </c>
      <c r="P213" s="1" t="s">
        <v>4</v>
      </c>
      <c r="Q213" s="1" t="s">
        <v>4</v>
      </c>
      <c r="R213" s="1" t="s">
        <v>4</v>
      </c>
    </row>
    <row r="214" spans="1:18" x14ac:dyDescent="0.25">
      <c r="A214" s="1" t="s">
        <v>4</v>
      </c>
      <c r="B214" s="1" t="s">
        <v>4</v>
      </c>
      <c r="C214" s="1" t="s">
        <v>4</v>
      </c>
      <c r="D214" s="1">
        <f>IF(Table001__Page_1_19[[#This Row],[3]] &gt;= 0, IF(Table001__Page_1_19[[#This Row],[BOOLEAN]] = "UINT32", Table001__Page_1_19[[#This Row],[3]]+1,0), "")</f>
        <v>0</v>
      </c>
      <c r="E214" s="1" t="s">
        <v>16</v>
      </c>
      <c r="F214" s="1" t="s">
        <v>317</v>
      </c>
      <c r="G214" s="1" t="str">
        <f>Table001__Page_1_19[[#This Row],[Original Name]]</f>
        <v>Static bypass switch fan inoperable</v>
      </c>
      <c r="H214" s="12" t="str">
        <f>IF(LEN(Table001__Page_1_19[[#This Row],[Parameter Name]]) &lt; 41, LEN(Table001__Page_1_19[[#This Row],[Parameter Name]]), "TOO LONG")</f>
        <v>TOO LONG</v>
      </c>
      <c r="I214" s="1" t="str">
        <f>_xlfn.CONCAT(Table001__Page_1_19[[#This Row],[Adjusted Name]], IF(Table001__Page_1_19[[#This Row],[Column10]] = "", Table001__Page_1_19[[#This Row],[Column10]], _xlfn.CONCAT(" ",Table001__Page_1_19[[#This Row],[Column10]])))</f>
        <v>Static bypass switch fan inoperable 1=Static bypass switch has one or more inoperable
fans. Fan redundancy is lost</v>
      </c>
      <c r="J214" s="1"/>
      <c r="K214" s="1">
        <f>IF(Table001__Page_1_19[[#This Row],[4]]=0,0,Table001__Page_1_19[[#This Row],[4]]+40001)</f>
        <v>0</v>
      </c>
      <c r="L214" s="1" t="str">
        <f>IF(Table001__Page_1_19[[#This Row],[3]] = "", "", Table001__Page_1_19[[#This Row],[3]]+40001)</f>
        <v/>
      </c>
      <c r="M214" s="1"/>
      <c r="N214" s="1" t="s">
        <v>4</v>
      </c>
      <c r="O214" s="1" t="s">
        <v>18</v>
      </c>
      <c r="P214" s="1" t="s">
        <v>4</v>
      </c>
      <c r="Q214" s="1" t="s">
        <v>4</v>
      </c>
      <c r="R214" s="1" t="s">
        <v>318</v>
      </c>
    </row>
    <row r="215" spans="1:18" x14ac:dyDescent="0.25">
      <c r="A215" s="1" t="s">
        <v>4</v>
      </c>
      <c r="B215" s="1" t="s">
        <v>4</v>
      </c>
      <c r="C215" s="1" t="s">
        <v>4</v>
      </c>
      <c r="D215" s="1">
        <f>IF(Table001__Page_1_19[[#This Row],[3]] &gt;= 0, IF(Table001__Page_1_19[[#This Row],[BOOLEAN]] = "UINT32", Table001__Page_1_19[[#This Row],[3]]+1,0), "")</f>
        <v>0</v>
      </c>
      <c r="E215" s="1" t="s">
        <v>14</v>
      </c>
      <c r="F215" s="1" t="s">
        <v>29</v>
      </c>
      <c r="G215" s="1" t="str">
        <f>Table001__Page_1_19[[#This Row],[Original Name]]</f>
        <v>Reserved</v>
      </c>
      <c r="H215" s="12">
        <f>IF(LEN(Table001__Page_1_19[[#This Row],[Parameter Name]]) &lt; 41, LEN(Table001__Page_1_19[[#This Row],[Parameter Name]]), "TOO LONG")</f>
        <v>8</v>
      </c>
      <c r="I215" s="1" t="str">
        <f>_xlfn.CONCAT(Table001__Page_1_19[[#This Row],[Adjusted Name]], IF(Table001__Page_1_19[[#This Row],[Column10]] = "", Table001__Page_1_19[[#This Row],[Column10]], _xlfn.CONCAT(" ",Table001__Page_1_19[[#This Row],[Column10]])))</f>
        <v>Reserved</v>
      </c>
      <c r="J215" s="1"/>
      <c r="K215" s="1">
        <f>IF(Table001__Page_1_19[[#This Row],[4]]=0,0,Table001__Page_1_19[[#This Row],[4]]+40001)</f>
        <v>0</v>
      </c>
      <c r="L215" s="1" t="str">
        <f>IF(Table001__Page_1_19[[#This Row],[3]] = "", "", Table001__Page_1_19[[#This Row],[3]]+40001)</f>
        <v/>
      </c>
      <c r="M215" s="1"/>
      <c r="N215" s="1" t="s">
        <v>4</v>
      </c>
      <c r="O215" s="1" t="s">
        <v>18</v>
      </c>
      <c r="P215" s="1" t="s">
        <v>4</v>
      </c>
      <c r="Q215" s="1" t="s">
        <v>4</v>
      </c>
      <c r="R215" s="1" t="s">
        <v>4</v>
      </c>
    </row>
    <row r="216" spans="1:18" x14ac:dyDescent="0.25">
      <c r="A216" s="1" t="s">
        <v>4</v>
      </c>
      <c r="B216" s="1" t="s">
        <v>4</v>
      </c>
      <c r="C216" s="1" t="s">
        <v>4</v>
      </c>
      <c r="D216" s="1">
        <f>IF(Table001__Page_1_19[[#This Row],[3]] &gt;= 0, IF(Table001__Page_1_19[[#This Row],[BOOLEAN]] = "UINT32", Table001__Page_1_19[[#This Row],[3]]+1,0), "")</f>
        <v>0</v>
      </c>
      <c r="E216" s="1" t="s">
        <v>22</v>
      </c>
      <c r="F216" s="1" t="s">
        <v>319</v>
      </c>
      <c r="G216" s="1" t="str">
        <f>Table001__Page_1_19[[#This Row],[Original Name]]</f>
        <v>Static bypass switch warning</v>
      </c>
      <c r="H216" s="12" t="str">
        <f>IF(LEN(Table001__Page_1_19[[#This Row],[Parameter Name]]) &lt; 41, LEN(Table001__Page_1_19[[#This Row],[Parameter Name]]), "TOO LONG")</f>
        <v>TOO LONG</v>
      </c>
      <c r="I216" s="1" t="str">
        <f>_xlfn.CONCAT(Table001__Page_1_19[[#This Row],[Adjusted Name]], IF(Table001__Page_1_19[[#This Row],[Column10]] = "", Table001__Page_1_19[[#This Row],[Column10]], _xlfn.CONCAT(" ",Table001__Page_1_19[[#This Row],[Column10]])))</f>
        <v>Static bypass switch warning 1=The static bypass switch needs a technical check but
is still fully operational</v>
      </c>
      <c r="J216" s="1"/>
      <c r="K216" s="1">
        <f>IF(Table001__Page_1_19[[#This Row],[4]]=0,0,Table001__Page_1_19[[#This Row],[4]]+40001)</f>
        <v>0</v>
      </c>
      <c r="L216" s="1" t="str">
        <f>IF(Table001__Page_1_19[[#This Row],[3]] = "", "", Table001__Page_1_19[[#This Row],[3]]+40001)</f>
        <v/>
      </c>
      <c r="M216" s="1"/>
      <c r="N216" s="1" t="s">
        <v>4</v>
      </c>
      <c r="O216" s="1" t="s">
        <v>18</v>
      </c>
      <c r="P216" s="1" t="s">
        <v>4</v>
      </c>
      <c r="Q216" s="1" t="s">
        <v>4</v>
      </c>
      <c r="R216" s="1" t="s">
        <v>320</v>
      </c>
    </row>
    <row r="217" spans="1:18" x14ac:dyDescent="0.25">
      <c r="A217" s="1" t="s">
        <v>4</v>
      </c>
      <c r="B217" s="1" t="s">
        <v>4</v>
      </c>
      <c r="C217" s="1" t="s">
        <v>4</v>
      </c>
      <c r="D217" s="1">
        <f>IF(Table001__Page_1_19[[#This Row],[3]] &gt;= 0, IF(Table001__Page_1_19[[#This Row],[BOOLEAN]] = "UINT32", Table001__Page_1_19[[#This Row],[3]]+1,0), "")</f>
        <v>0</v>
      </c>
      <c r="E217" s="1" t="s">
        <v>25</v>
      </c>
      <c r="F217" s="1" t="s">
        <v>321</v>
      </c>
      <c r="G217" s="1" t="str">
        <f>Table001__Page_1_19[[#This Row],[Original Name]]</f>
        <v>Static bypass switch inoperable</v>
      </c>
      <c r="H217" s="12" t="str">
        <f>IF(LEN(Table001__Page_1_19[[#This Row],[Parameter Name]]) &lt; 41, LEN(Table001__Page_1_19[[#This Row],[Parameter Name]]), "TOO LONG")</f>
        <v>TOO LONG</v>
      </c>
      <c r="I217" s="1" t="str">
        <f>_xlfn.CONCAT(Table001__Page_1_19[[#This Row],[Adjusted Name]], IF(Table001__Page_1_19[[#This Row],[Column10]] = "", Table001__Page_1_19[[#This Row],[Column10]], _xlfn.CONCAT(" ",Table001__Page_1_19[[#This Row],[Column10]])))</f>
        <v>Static bypass switch inoperable 1=Static bypass switch is inoperable. UPS is prevented
from going into static bypass operation</v>
      </c>
      <c r="J217" s="1"/>
      <c r="K217" s="1">
        <f>IF(Table001__Page_1_19[[#This Row],[4]]=0,0,Table001__Page_1_19[[#This Row],[4]]+40001)</f>
        <v>0</v>
      </c>
      <c r="L217" s="1" t="str">
        <f>IF(Table001__Page_1_19[[#This Row],[3]] = "", "", Table001__Page_1_19[[#This Row],[3]]+40001)</f>
        <v/>
      </c>
      <c r="M217" s="1"/>
      <c r="N217" s="1" t="s">
        <v>4</v>
      </c>
      <c r="O217" s="1" t="s">
        <v>18</v>
      </c>
      <c r="P217" s="1" t="s">
        <v>4</v>
      </c>
      <c r="Q217" s="1" t="s">
        <v>4</v>
      </c>
      <c r="R217" s="1" t="s">
        <v>322</v>
      </c>
    </row>
    <row r="218" spans="1:18" x14ac:dyDescent="0.25">
      <c r="A218" s="1" t="s">
        <v>4</v>
      </c>
      <c r="B218" s="1" t="s">
        <v>4</v>
      </c>
      <c r="C218" s="1" t="s">
        <v>4</v>
      </c>
      <c r="D218" s="1">
        <f>IF(Table001__Page_1_19[[#This Row],[3]] &gt;= 0, IF(Table001__Page_1_19[[#This Row],[BOOLEAN]] = "UINT32", Table001__Page_1_19[[#This Row],[3]]+1,0), "")</f>
        <v>0</v>
      </c>
      <c r="E218" s="1" t="s">
        <v>28</v>
      </c>
      <c r="F218" s="1" t="s">
        <v>323</v>
      </c>
      <c r="G218" s="1" t="str">
        <f>Table001__Page_1_19[[#This Row],[Original Name]]</f>
        <v>Static bypass switch controller communication lost -disconnected</v>
      </c>
      <c r="H218" s="12" t="str">
        <f>IF(LEN(Table001__Page_1_19[[#This Row],[Parameter Name]]) &lt; 41, LEN(Table001__Page_1_19[[#This Row],[Parameter Name]]), "TOO LONG")</f>
        <v>TOO LONG</v>
      </c>
      <c r="I218" s="1" t="str">
        <f>_xlfn.CONCAT(Table001__Page_1_19[[#This Row],[Adjusted Name]], IF(Table001__Page_1_19[[#This Row],[Column10]] = "", Table001__Page_1_19[[#This Row],[Column10]], _xlfn.CONCAT(" ",Table001__Page_1_19[[#This Row],[Column10]])))</f>
        <v>Static bypass switch controller communication lost -disconnected 1=Communication link between static bypass switch
controller and unit controller is lost. Static bypass switch
controller is disconnected</v>
      </c>
      <c r="J218" s="1"/>
      <c r="K218" s="1">
        <f>IF(Table001__Page_1_19[[#This Row],[4]]=0,0,Table001__Page_1_19[[#This Row],[4]]+40001)</f>
        <v>0</v>
      </c>
      <c r="L218" s="1" t="str">
        <f>IF(Table001__Page_1_19[[#This Row],[3]] = "", "", Table001__Page_1_19[[#This Row],[3]]+40001)</f>
        <v/>
      </c>
      <c r="M218" s="1"/>
      <c r="N218" s="1" t="s">
        <v>4</v>
      </c>
      <c r="O218" s="1" t="s">
        <v>18</v>
      </c>
      <c r="P218" s="1" t="s">
        <v>4</v>
      </c>
      <c r="Q218" s="1" t="s">
        <v>4</v>
      </c>
      <c r="R218" s="1" t="s">
        <v>324</v>
      </c>
    </row>
    <row r="219" spans="1:18" x14ac:dyDescent="0.25">
      <c r="A219" s="1" t="s">
        <v>4</v>
      </c>
      <c r="B219" s="1" t="s">
        <v>4</v>
      </c>
      <c r="C219" s="1" t="s">
        <v>4</v>
      </c>
      <c r="D219" s="1">
        <f>IF(Table001__Page_1_19[[#This Row],[3]] &gt;= 0, IF(Table001__Page_1_19[[#This Row],[BOOLEAN]] = "UINT32", Table001__Page_1_19[[#This Row],[3]]+1,0), "")</f>
        <v>0</v>
      </c>
      <c r="E219" s="1" t="s">
        <v>30</v>
      </c>
      <c r="F219" s="1" t="s">
        <v>325</v>
      </c>
      <c r="G219" s="1" t="str">
        <f>Table001__Page_1_19[[#This Row],[Original Name]]</f>
        <v>Static bypass switch controller communication lost -connected</v>
      </c>
      <c r="H219" s="12" t="str">
        <f>IF(LEN(Table001__Page_1_19[[#This Row],[Parameter Name]]) &lt; 41, LEN(Table001__Page_1_19[[#This Row],[Parameter Name]]), "TOO LONG")</f>
        <v>TOO LONG</v>
      </c>
      <c r="I219" s="1" t="str">
        <f>_xlfn.CONCAT(Table001__Page_1_19[[#This Row],[Adjusted Name]], IF(Table001__Page_1_19[[#This Row],[Column10]] = "", Table001__Page_1_19[[#This Row],[Column10]], _xlfn.CONCAT(" ",Table001__Page_1_19[[#This Row],[Column10]])))</f>
        <v>Static bypass switch controller communication lost -connected 1=Communication link between static bypass switch
controller and unit controller is lost. Static bypass switch
controller is connected</v>
      </c>
      <c r="J219" s="1"/>
      <c r="K219" s="1">
        <f>IF(Table001__Page_1_19[[#This Row],[4]]=0,0,Table001__Page_1_19[[#This Row],[4]]+40001)</f>
        <v>0</v>
      </c>
      <c r="L219" s="1" t="str">
        <f>IF(Table001__Page_1_19[[#This Row],[3]] = "", "", Table001__Page_1_19[[#This Row],[3]]+40001)</f>
        <v/>
      </c>
      <c r="M219" s="1"/>
      <c r="N219" s="1" t="s">
        <v>4</v>
      </c>
      <c r="O219" s="1" t="s">
        <v>18</v>
      </c>
      <c r="P219" s="1" t="s">
        <v>4</v>
      </c>
      <c r="Q219" s="1" t="s">
        <v>4</v>
      </c>
      <c r="R219" s="1" t="s">
        <v>326</v>
      </c>
    </row>
    <row r="220" spans="1:18" x14ac:dyDescent="0.25">
      <c r="A220" s="1" t="s">
        <v>4</v>
      </c>
      <c r="B220" s="1" t="s">
        <v>4</v>
      </c>
      <c r="C220" s="1" t="s">
        <v>4</v>
      </c>
      <c r="D220" s="1">
        <f>IF(Table001__Page_1_19[[#This Row],[3]] &gt;= 0, IF(Table001__Page_1_19[[#This Row],[BOOLEAN]] = "UINT32", Table001__Page_1_19[[#This Row],[3]]+1,0), "")</f>
        <v>0</v>
      </c>
      <c r="E220" s="1" t="s">
        <v>31</v>
      </c>
      <c r="F220" s="1" t="s">
        <v>327</v>
      </c>
      <c r="G220" s="1" t="str">
        <f>Table001__Page_1_19[[#This Row],[Original Name]]</f>
        <v>Static bypass switch controller communication not
authenticated</v>
      </c>
      <c r="H220" s="12" t="str">
        <f>IF(LEN(Table001__Page_1_19[[#This Row],[Parameter Name]]) &lt; 41, LEN(Table001__Page_1_19[[#This Row],[Parameter Name]]), "TOO LONG")</f>
        <v>TOO LONG</v>
      </c>
      <c r="I220" s="1" t="str">
        <f>_xlfn.CONCAT(Table001__Page_1_19[[#This Row],[Adjusted Name]], IF(Table001__Page_1_19[[#This Row],[Column10]] = "", Table001__Page_1_19[[#This Row],[Column10]], _xlfn.CONCAT(" ",Table001__Page_1_19[[#This Row],[Column10]])))</f>
        <v>Static bypass switch controller communication not
authenticated 1=Communication link between static bypass switch
controller and unit controller is not authenticated</v>
      </c>
      <c r="J220" s="1"/>
      <c r="K220" s="1">
        <f>IF(Table001__Page_1_19[[#This Row],[4]]=0,0,Table001__Page_1_19[[#This Row],[4]]+40001)</f>
        <v>0</v>
      </c>
      <c r="L220" s="1" t="str">
        <f>IF(Table001__Page_1_19[[#This Row],[3]] = "", "", Table001__Page_1_19[[#This Row],[3]]+40001)</f>
        <v/>
      </c>
      <c r="M220" s="1"/>
      <c r="N220" s="1" t="s">
        <v>4</v>
      </c>
      <c r="O220" s="1" t="s">
        <v>18</v>
      </c>
      <c r="P220" s="1" t="s">
        <v>4</v>
      </c>
      <c r="Q220" s="1" t="s">
        <v>4</v>
      </c>
      <c r="R220" s="1" t="s">
        <v>328</v>
      </c>
    </row>
    <row r="221" spans="1:18" x14ac:dyDescent="0.25">
      <c r="A221" s="1" t="s">
        <v>4</v>
      </c>
      <c r="B221" s="1" t="s">
        <v>4</v>
      </c>
      <c r="C221" s="1" t="s">
        <v>4</v>
      </c>
      <c r="D221" s="1">
        <f>IF(Table001__Page_1_19[[#This Row],[3]] &gt;= 0, IF(Table001__Page_1_19[[#This Row],[BOOLEAN]] = "UINT32", Table001__Page_1_19[[#This Row],[3]]+1,0), "")</f>
        <v>0</v>
      </c>
      <c r="E221" s="1" t="s">
        <v>32</v>
      </c>
      <c r="F221" s="1" t="s">
        <v>329</v>
      </c>
      <c r="G221" s="1" t="str">
        <f>Table001__Page_1_19[[#This Row],[Original Name]]</f>
        <v>Static bypass switch module disabled</v>
      </c>
      <c r="H221" s="12" t="str">
        <f>IF(LEN(Table001__Page_1_19[[#This Row],[Parameter Name]]) &lt; 41, LEN(Table001__Page_1_19[[#This Row],[Parameter Name]]), "TOO LONG")</f>
        <v>TOO LONG</v>
      </c>
      <c r="I221" s="1" t="str">
        <f>_xlfn.CONCAT(Table001__Page_1_19[[#This Row],[Adjusted Name]], IF(Table001__Page_1_19[[#This Row],[Column10]] = "", Table001__Page_1_19[[#This Row],[Column10]], _xlfn.CONCAT(" ",Table001__Page_1_19[[#This Row],[Column10]])))</f>
        <v>Static bypass switch module disabled 1=The static bypass switch module has been disabled
by user</v>
      </c>
      <c r="J221" s="1"/>
      <c r="K221" s="1">
        <f>IF(Table001__Page_1_19[[#This Row],[4]]=0,0,Table001__Page_1_19[[#This Row],[4]]+40001)</f>
        <v>0</v>
      </c>
      <c r="L221" s="1" t="str">
        <f>IF(Table001__Page_1_19[[#This Row],[3]] = "", "", Table001__Page_1_19[[#This Row],[3]]+40001)</f>
        <v/>
      </c>
      <c r="M221" s="1"/>
      <c r="N221" s="1" t="s">
        <v>4</v>
      </c>
      <c r="O221" s="1" t="s">
        <v>18</v>
      </c>
      <c r="P221" s="1" t="s">
        <v>4</v>
      </c>
      <c r="Q221" s="1" t="s">
        <v>4</v>
      </c>
      <c r="R221" s="1" t="s">
        <v>330</v>
      </c>
    </row>
    <row r="222" spans="1:18" x14ac:dyDescent="0.25">
      <c r="A222" s="1" t="s">
        <v>4</v>
      </c>
      <c r="B222" s="1" t="s">
        <v>4</v>
      </c>
      <c r="C222" s="1" t="s">
        <v>4</v>
      </c>
      <c r="D222" s="1">
        <f>IF(Table001__Page_1_19[[#This Row],[3]] &gt;= 0, IF(Table001__Page_1_19[[#This Row],[BOOLEAN]] = "UINT32", Table001__Page_1_19[[#This Row],[3]]+1,0), "")</f>
        <v>0</v>
      </c>
      <c r="E222" s="1" t="s">
        <v>33</v>
      </c>
      <c r="F222" s="1" t="s">
        <v>29</v>
      </c>
      <c r="G222" s="1" t="str">
        <f>Table001__Page_1_19[[#This Row],[Original Name]]</f>
        <v>Reserved</v>
      </c>
      <c r="H222" s="12">
        <f>IF(LEN(Table001__Page_1_19[[#This Row],[Parameter Name]]) &lt; 41, LEN(Table001__Page_1_19[[#This Row],[Parameter Name]]), "TOO LONG")</f>
        <v>8</v>
      </c>
      <c r="I222" s="1" t="str">
        <f>_xlfn.CONCAT(Table001__Page_1_19[[#This Row],[Adjusted Name]], IF(Table001__Page_1_19[[#This Row],[Column10]] = "", Table001__Page_1_19[[#This Row],[Column10]], _xlfn.CONCAT(" ",Table001__Page_1_19[[#This Row],[Column10]])))</f>
        <v>Reserved</v>
      </c>
      <c r="J222" s="1"/>
      <c r="K222" s="1">
        <f>IF(Table001__Page_1_19[[#This Row],[4]]=0,0,Table001__Page_1_19[[#This Row],[4]]+40001)</f>
        <v>0</v>
      </c>
      <c r="L222" s="1" t="str">
        <f>IF(Table001__Page_1_19[[#This Row],[3]] = "", "", Table001__Page_1_19[[#This Row],[3]]+40001)</f>
        <v/>
      </c>
      <c r="M222" s="1"/>
      <c r="N222" s="1" t="s">
        <v>4</v>
      </c>
      <c r="O222" s="1" t="s">
        <v>18</v>
      </c>
      <c r="P222" s="1" t="s">
        <v>4</v>
      </c>
      <c r="Q222" s="1" t="s">
        <v>4</v>
      </c>
      <c r="R222" s="1" t="s">
        <v>4</v>
      </c>
    </row>
    <row r="223" spans="1:18" x14ac:dyDescent="0.25">
      <c r="A223" s="1" t="s">
        <v>4</v>
      </c>
      <c r="B223" s="1" t="s">
        <v>4</v>
      </c>
      <c r="C223" s="1" t="s">
        <v>4</v>
      </c>
      <c r="D223" s="1">
        <f>IF(Table001__Page_1_19[[#This Row],[3]] &gt;= 0, IF(Table001__Page_1_19[[#This Row],[BOOLEAN]] = "UINT32", Table001__Page_1_19[[#This Row],[3]]+1,0), "")</f>
        <v>0</v>
      </c>
      <c r="E223" s="1" t="s">
        <v>34</v>
      </c>
      <c r="F223" s="1" t="s">
        <v>29</v>
      </c>
      <c r="G223" s="1" t="str">
        <f>Table001__Page_1_19[[#This Row],[Original Name]]</f>
        <v>Reserved</v>
      </c>
      <c r="H223" s="12">
        <f>IF(LEN(Table001__Page_1_19[[#This Row],[Parameter Name]]) &lt; 41, LEN(Table001__Page_1_19[[#This Row],[Parameter Name]]), "TOO LONG")</f>
        <v>8</v>
      </c>
      <c r="I223" s="1" t="str">
        <f>_xlfn.CONCAT(Table001__Page_1_19[[#This Row],[Adjusted Name]], IF(Table001__Page_1_19[[#This Row],[Column10]] = "", Table001__Page_1_19[[#This Row],[Column10]], _xlfn.CONCAT(" ",Table001__Page_1_19[[#This Row],[Column10]])))</f>
        <v>Reserved</v>
      </c>
      <c r="J223" s="1"/>
      <c r="K223" s="1">
        <f>IF(Table001__Page_1_19[[#This Row],[4]]=0,0,Table001__Page_1_19[[#This Row],[4]]+40001)</f>
        <v>0</v>
      </c>
      <c r="L223" s="1" t="str">
        <f>IF(Table001__Page_1_19[[#This Row],[3]] = "", "", Table001__Page_1_19[[#This Row],[3]]+40001)</f>
        <v/>
      </c>
      <c r="M223" s="1"/>
      <c r="N223" s="1" t="s">
        <v>4</v>
      </c>
      <c r="O223" s="1" t="s">
        <v>18</v>
      </c>
      <c r="P223" s="1" t="s">
        <v>4</v>
      </c>
      <c r="Q223" s="1" t="s">
        <v>4</v>
      </c>
      <c r="R223" s="1" t="s">
        <v>4</v>
      </c>
    </row>
    <row r="224" spans="1:18" x14ac:dyDescent="0.25">
      <c r="A224" s="1" t="s">
        <v>4</v>
      </c>
      <c r="B224" s="1" t="s">
        <v>4</v>
      </c>
      <c r="C224" s="1" t="s">
        <v>4</v>
      </c>
      <c r="D224" s="1">
        <f>IF(Table001__Page_1_19[[#This Row],[3]] &gt;= 0, IF(Table001__Page_1_19[[#This Row],[BOOLEAN]] = "UINT32", Table001__Page_1_19[[#This Row],[3]]+1,0), "")</f>
        <v>0</v>
      </c>
      <c r="E224" s="1" t="s">
        <v>37</v>
      </c>
      <c r="F224" s="1" t="s">
        <v>29</v>
      </c>
      <c r="G224" s="1" t="str">
        <f>Table001__Page_1_19[[#This Row],[Original Name]]</f>
        <v>Reserved</v>
      </c>
      <c r="H224" s="12">
        <f>IF(LEN(Table001__Page_1_19[[#This Row],[Parameter Name]]) &lt; 41, LEN(Table001__Page_1_19[[#This Row],[Parameter Name]]), "TOO LONG")</f>
        <v>8</v>
      </c>
      <c r="I224" s="1" t="str">
        <f>_xlfn.CONCAT(Table001__Page_1_19[[#This Row],[Adjusted Name]], IF(Table001__Page_1_19[[#This Row],[Column10]] = "", Table001__Page_1_19[[#This Row],[Column10]], _xlfn.CONCAT(" ",Table001__Page_1_19[[#This Row],[Column10]])))</f>
        <v>Reserved</v>
      </c>
      <c r="J224" s="1"/>
      <c r="K224" s="1">
        <f>IF(Table001__Page_1_19[[#This Row],[4]]=0,0,Table001__Page_1_19[[#This Row],[4]]+40001)</f>
        <v>0</v>
      </c>
      <c r="L224" s="1" t="str">
        <f>IF(Table001__Page_1_19[[#This Row],[3]] = "", "", Table001__Page_1_19[[#This Row],[3]]+40001)</f>
        <v/>
      </c>
      <c r="M224" s="1"/>
      <c r="N224" s="1" t="s">
        <v>4</v>
      </c>
      <c r="O224" s="1" t="s">
        <v>18</v>
      </c>
      <c r="P224" s="1" t="s">
        <v>4</v>
      </c>
      <c r="Q224" s="1" t="s">
        <v>4</v>
      </c>
      <c r="R224" s="1" t="s">
        <v>4</v>
      </c>
    </row>
    <row r="225" spans="1:18" x14ac:dyDescent="0.25">
      <c r="A225" s="1" t="s">
        <v>4</v>
      </c>
      <c r="B225" s="1" t="s">
        <v>4</v>
      </c>
      <c r="C225" s="1" t="s">
        <v>4</v>
      </c>
      <c r="D225" s="1">
        <f>IF(Table001__Page_1_19[[#This Row],[3]] &gt;= 0, IF(Table001__Page_1_19[[#This Row],[BOOLEAN]] = "UINT32", Table001__Page_1_19[[#This Row],[3]]+1,0), "")</f>
        <v>0</v>
      </c>
      <c r="E225" s="1" t="s">
        <v>38</v>
      </c>
      <c r="F225" s="1" t="s">
        <v>29</v>
      </c>
      <c r="G225" s="1" t="str">
        <f>Table001__Page_1_19[[#This Row],[Original Name]]</f>
        <v>Reserved</v>
      </c>
      <c r="H225" s="12">
        <f>IF(LEN(Table001__Page_1_19[[#This Row],[Parameter Name]]) &lt; 41, LEN(Table001__Page_1_19[[#This Row],[Parameter Name]]), "TOO LONG")</f>
        <v>8</v>
      </c>
      <c r="I225" s="1" t="str">
        <f>_xlfn.CONCAT(Table001__Page_1_19[[#This Row],[Adjusted Name]], IF(Table001__Page_1_19[[#This Row],[Column10]] = "", Table001__Page_1_19[[#This Row],[Column10]], _xlfn.CONCAT(" ",Table001__Page_1_19[[#This Row],[Column10]])))</f>
        <v>Reserved</v>
      </c>
      <c r="J225" s="1"/>
      <c r="K225" s="1">
        <f>IF(Table001__Page_1_19[[#This Row],[4]]=0,0,Table001__Page_1_19[[#This Row],[4]]+40001)</f>
        <v>0</v>
      </c>
      <c r="L225" s="1" t="str">
        <f>IF(Table001__Page_1_19[[#This Row],[3]] = "", "", Table001__Page_1_19[[#This Row],[3]]+40001)</f>
        <v/>
      </c>
      <c r="M225" s="1"/>
      <c r="N225" s="1" t="s">
        <v>4</v>
      </c>
      <c r="O225" s="1" t="s">
        <v>18</v>
      </c>
      <c r="P225" s="1" t="s">
        <v>4</v>
      </c>
      <c r="Q225" s="1" t="s">
        <v>4</v>
      </c>
      <c r="R225" s="1" t="s">
        <v>4</v>
      </c>
    </row>
    <row r="226" spans="1:18" x14ac:dyDescent="0.25">
      <c r="A226" s="1" t="s">
        <v>4</v>
      </c>
      <c r="B226" s="1" t="s">
        <v>4</v>
      </c>
      <c r="C226" s="1" t="s">
        <v>4</v>
      </c>
      <c r="D226" s="1">
        <f>IF(Table001__Page_1_19[[#This Row],[3]] &gt;= 0, IF(Table001__Page_1_19[[#This Row],[BOOLEAN]] = "UINT32", Table001__Page_1_19[[#This Row],[3]]+1,0), "")</f>
        <v>0</v>
      </c>
      <c r="E226" s="1" t="s">
        <v>39</v>
      </c>
      <c r="F226" s="1" t="s">
        <v>29</v>
      </c>
      <c r="G226" s="1" t="str">
        <f>Table001__Page_1_19[[#This Row],[Original Name]]</f>
        <v>Reserved</v>
      </c>
      <c r="H226" s="12">
        <f>IF(LEN(Table001__Page_1_19[[#This Row],[Parameter Name]]) &lt; 41, LEN(Table001__Page_1_19[[#This Row],[Parameter Name]]), "TOO LONG")</f>
        <v>8</v>
      </c>
      <c r="I226" s="1" t="str">
        <f>_xlfn.CONCAT(Table001__Page_1_19[[#This Row],[Adjusted Name]], IF(Table001__Page_1_19[[#This Row],[Column10]] = "", Table001__Page_1_19[[#This Row],[Column10]], _xlfn.CONCAT(" ",Table001__Page_1_19[[#This Row],[Column10]])))</f>
        <v>Reserved</v>
      </c>
      <c r="J226" s="1"/>
      <c r="K226" s="1">
        <f>IF(Table001__Page_1_19[[#This Row],[4]]=0,0,Table001__Page_1_19[[#This Row],[4]]+40001)</f>
        <v>0</v>
      </c>
      <c r="L226" s="1" t="str">
        <f>IF(Table001__Page_1_19[[#This Row],[3]] = "", "", Table001__Page_1_19[[#This Row],[3]]+40001)</f>
        <v/>
      </c>
      <c r="M226" s="1"/>
      <c r="N226" s="1" t="s">
        <v>4</v>
      </c>
      <c r="O226" s="1" t="s">
        <v>18</v>
      </c>
      <c r="P226" s="1" t="s">
        <v>4</v>
      </c>
      <c r="Q226" s="1" t="s">
        <v>4</v>
      </c>
      <c r="R226" s="1" t="s">
        <v>4</v>
      </c>
    </row>
    <row r="227" spans="1:18" x14ac:dyDescent="0.25">
      <c r="A227" s="1" t="s">
        <v>4</v>
      </c>
      <c r="B227" s="1" t="s">
        <v>4</v>
      </c>
      <c r="C227" s="1" t="s">
        <v>4</v>
      </c>
      <c r="D227" s="1">
        <f>IF(Table001__Page_1_19[[#This Row],[3]] &gt;= 0, IF(Table001__Page_1_19[[#This Row],[BOOLEAN]] = "UINT32", Table001__Page_1_19[[#This Row],[3]]+1,0), "")</f>
        <v>0</v>
      </c>
      <c r="E227" s="1" t="s">
        <v>40</v>
      </c>
      <c r="F227" s="1" t="s">
        <v>29</v>
      </c>
      <c r="G227" s="1" t="str">
        <f>Table001__Page_1_19[[#This Row],[Original Name]]</f>
        <v>Reserved</v>
      </c>
      <c r="H227" s="12">
        <f>IF(LEN(Table001__Page_1_19[[#This Row],[Parameter Name]]) &lt; 41, LEN(Table001__Page_1_19[[#This Row],[Parameter Name]]), "TOO LONG")</f>
        <v>8</v>
      </c>
      <c r="I227" s="1" t="str">
        <f>_xlfn.CONCAT(Table001__Page_1_19[[#This Row],[Adjusted Name]], IF(Table001__Page_1_19[[#This Row],[Column10]] = "", Table001__Page_1_19[[#This Row],[Column10]], _xlfn.CONCAT(" ",Table001__Page_1_19[[#This Row],[Column10]])))</f>
        <v>Reserved</v>
      </c>
      <c r="J227" s="1"/>
      <c r="K227" s="1">
        <f>IF(Table001__Page_1_19[[#This Row],[4]]=0,0,Table001__Page_1_19[[#This Row],[4]]+40001)</f>
        <v>0</v>
      </c>
      <c r="L227" s="1" t="str">
        <f>IF(Table001__Page_1_19[[#This Row],[3]] = "", "", Table001__Page_1_19[[#This Row],[3]]+40001)</f>
        <v/>
      </c>
      <c r="M227" s="1"/>
      <c r="N227" s="1" t="s">
        <v>4</v>
      </c>
      <c r="O227" s="1" t="s">
        <v>18</v>
      </c>
      <c r="P227" s="1" t="s">
        <v>4</v>
      </c>
      <c r="Q227" s="1" t="s">
        <v>4</v>
      </c>
      <c r="R227" s="1" t="s">
        <v>4</v>
      </c>
    </row>
    <row r="228" spans="1:18" x14ac:dyDescent="0.25">
      <c r="A228" s="1" t="s">
        <v>4</v>
      </c>
      <c r="B228" s="1" t="s">
        <v>4</v>
      </c>
      <c r="C228" s="1" t="s">
        <v>4</v>
      </c>
      <c r="D228" s="1">
        <f>IF(Table001__Page_1_19[[#This Row],[3]] &gt;= 0, IF(Table001__Page_1_19[[#This Row],[BOOLEAN]] = "UINT32", Table001__Page_1_19[[#This Row],[3]]+1,0), "")</f>
        <v>0</v>
      </c>
      <c r="E228" s="1" t="s">
        <v>43</v>
      </c>
      <c r="F228" s="1" t="s">
        <v>29</v>
      </c>
      <c r="G228" s="1" t="str">
        <f>Table001__Page_1_19[[#This Row],[Original Name]]</f>
        <v>Reserved</v>
      </c>
      <c r="H228" s="12">
        <f>IF(LEN(Table001__Page_1_19[[#This Row],[Parameter Name]]) &lt; 41, LEN(Table001__Page_1_19[[#This Row],[Parameter Name]]), "TOO LONG")</f>
        <v>8</v>
      </c>
      <c r="I228" s="1" t="str">
        <f>_xlfn.CONCAT(Table001__Page_1_19[[#This Row],[Adjusted Name]], IF(Table001__Page_1_19[[#This Row],[Column10]] = "", Table001__Page_1_19[[#This Row],[Column10]], _xlfn.CONCAT(" ",Table001__Page_1_19[[#This Row],[Column10]])))</f>
        <v>Reserved</v>
      </c>
      <c r="J228" s="1"/>
      <c r="K228" s="1">
        <f>IF(Table001__Page_1_19[[#This Row],[4]]=0,0,Table001__Page_1_19[[#This Row],[4]]+40001)</f>
        <v>0</v>
      </c>
      <c r="L228" s="1" t="str">
        <f>IF(Table001__Page_1_19[[#This Row],[3]] = "", "", Table001__Page_1_19[[#This Row],[3]]+40001)</f>
        <v/>
      </c>
      <c r="M228" s="1"/>
      <c r="N228" s="1" t="s">
        <v>4</v>
      </c>
      <c r="O228" s="1" t="s">
        <v>18</v>
      </c>
      <c r="P228" s="1" t="s">
        <v>4</v>
      </c>
      <c r="Q228" s="1" t="s">
        <v>4</v>
      </c>
      <c r="R228" s="1" t="s">
        <v>4</v>
      </c>
    </row>
    <row r="229" spans="1:18" x14ac:dyDescent="0.25">
      <c r="A229" s="1" t="s">
        <v>4</v>
      </c>
      <c r="B229" s="1" t="s">
        <v>4</v>
      </c>
      <c r="C229" s="1" t="s">
        <v>4</v>
      </c>
      <c r="D229" s="1">
        <f>IF(Table001__Page_1_19[[#This Row],[3]] &gt;= 0, IF(Table001__Page_1_19[[#This Row],[BOOLEAN]] = "UINT32", Table001__Page_1_19[[#This Row],[3]]+1,0), "")</f>
        <v>0</v>
      </c>
      <c r="E229" s="1" t="s">
        <v>46</v>
      </c>
      <c r="F229" s="1" t="s">
        <v>29</v>
      </c>
      <c r="G229" s="1" t="str">
        <f>Table001__Page_1_19[[#This Row],[Original Name]]</f>
        <v>Reserved</v>
      </c>
      <c r="H229" s="12">
        <f>IF(LEN(Table001__Page_1_19[[#This Row],[Parameter Name]]) &lt; 41, LEN(Table001__Page_1_19[[#This Row],[Parameter Name]]), "TOO LONG")</f>
        <v>8</v>
      </c>
      <c r="I229" s="1" t="str">
        <f>_xlfn.CONCAT(Table001__Page_1_19[[#This Row],[Adjusted Name]], IF(Table001__Page_1_19[[#This Row],[Column10]] = "", Table001__Page_1_19[[#This Row],[Column10]], _xlfn.CONCAT(" ",Table001__Page_1_19[[#This Row],[Column10]])))</f>
        <v>Reserved</v>
      </c>
      <c r="J229" s="1"/>
      <c r="K229" s="1">
        <f>IF(Table001__Page_1_19[[#This Row],[4]]=0,0,Table001__Page_1_19[[#This Row],[4]]+40001)</f>
        <v>0</v>
      </c>
      <c r="L229" s="1" t="str">
        <f>IF(Table001__Page_1_19[[#This Row],[3]] = "", "", Table001__Page_1_19[[#This Row],[3]]+40001)</f>
        <v/>
      </c>
      <c r="M229" s="1"/>
      <c r="N229" s="1" t="s">
        <v>4</v>
      </c>
      <c r="O229" s="1" t="s">
        <v>18</v>
      </c>
      <c r="P229" s="1" t="s">
        <v>4</v>
      </c>
      <c r="Q229" s="1" t="s">
        <v>4</v>
      </c>
      <c r="R229" s="1" t="s">
        <v>4</v>
      </c>
    </row>
    <row r="230" spans="1:18" x14ac:dyDescent="0.25">
      <c r="A230" s="1" t="s">
        <v>331</v>
      </c>
      <c r="B230" s="1" t="s">
        <v>332</v>
      </c>
      <c r="C230" s="1" t="s">
        <v>333</v>
      </c>
      <c r="D230" s="1">
        <f>IF(Table001__Page_1_19[[#This Row],[3]] &gt;= 0, IF(Table001__Page_1_19[[#This Row],[BOOLEAN]] = "UINT32", Table001__Page_1_19[[#This Row],[3]]+1,0), "")</f>
        <v>0</v>
      </c>
      <c r="E230" s="1" t="s">
        <v>4</v>
      </c>
      <c r="F230" s="1" t="s">
        <v>334</v>
      </c>
      <c r="G230" s="1" t="s">
        <v>1508</v>
      </c>
      <c r="H230" s="4">
        <f>IF(LEN(Table001__Page_1_19[[#This Row],[Parameter Name]]) &lt; 41, LEN(Table001__Page_1_19[[#This Row],[Parameter Name]]), "TOO LONG")</f>
        <v>12</v>
      </c>
      <c r="I230" s="7" t="str">
        <f>_xlfn.CONCAT(Table001__Page_1_19[[#This Row],[Adjusted Name]], IF(Table001__Page_1_19[[#This Row],[Column10]] = "", Table001__Page_1_19[[#This Row],[Column10]], _xlfn.CONCAT(" ",Table001__Page_1_19[[#This Row],[Column10]])))</f>
        <v>Switchgear 1</v>
      </c>
      <c r="J230" s="7" t="s">
        <v>1533</v>
      </c>
      <c r="K230" s="7">
        <f>IF(Table001__Page_1_19[[#This Row],[4]]=0,0,Table001__Page_1_19[[#This Row],[4]]+40001)</f>
        <v>0</v>
      </c>
      <c r="L230" s="7">
        <f>IF(Table001__Page_1_19[[#This Row],[3]] = "", "", Table001__Page_1_19[[#This Row],[3]]+40001)</f>
        <v>40018</v>
      </c>
      <c r="M230" s="4" t="str">
        <f>IF(Table001__Page_1_19[[#This Row],[BOOLEAN]]="UINT32","Unsigned 32 bit Integer", IF(Table001__Page_1_19[[#This Row],[BOOLEAN]]="UINT16","Unsigned 16 bit Integer",IF(Table001__Page_1_19[[#This Row],[BOOLEAN]]="BOOLEAN","Unsigned 16 bit Integer",Table001__Page_1_19[[#This Row],[BOOLEAN]])))</f>
        <v>Unsigned 16 bit Integer</v>
      </c>
      <c r="N230" s="1" t="s">
        <v>14</v>
      </c>
      <c r="O230" s="1" t="s">
        <v>18</v>
      </c>
      <c r="P230" s="1" t="s">
        <v>4</v>
      </c>
      <c r="Q230" s="1" t="s">
        <v>4</v>
      </c>
      <c r="R230" s="1" t="s">
        <v>4</v>
      </c>
    </row>
    <row r="231" spans="1:18" x14ac:dyDescent="0.25">
      <c r="A231" s="1" t="s">
        <v>4</v>
      </c>
      <c r="B231" s="1" t="s">
        <v>4</v>
      </c>
      <c r="C231" s="1" t="s">
        <v>4</v>
      </c>
      <c r="D231" s="1">
        <f>IF(Table001__Page_1_19[[#This Row],[3]] &gt;= 0, IF(Table001__Page_1_19[[#This Row],[BOOLEAN]] = "UINT32", Table001__Page_1_19[[#This Row],[3]]+1,0), "")</f>
        <v>0</v>
      </c>
      <c r="E231" s="1" t="s">
        <v>16</v>
      </c>
      <c r="F231" s="1" t="s">
        <v>335</v>
      </c>
      <c r="G231" s="1" t="str">
        <f>Table001__Page_1_19[[#This Row],[Original Name]]</f>
        <v>Breaker UIB open</v>
      </c>
      <c r="H231" s="12" t="str">
        <f>IF(LEN(Table001__Page_1_19[[#This Row],[Parameter Name]]) &lt; 41, LEN(Table001__Page_1_19[[#This Row],[Parameter Name]]), "TOO LONG")</f>
        <v>TOO LONG</v>
      </c>
      <c r="I231" s="1" t="str">
        <f>_xlfn.CONCAT(Table001__Page_1_19[[#This Row],[Adjusted Name]], IF(Table001__Page_1_19[[#This Row],[Column10]] = "", Table001__Page_1_19[[#This Row],[Column10]], _xlfn.CONCAT(" ",Table001__Page_1_19[[#This Row],[Column10]])))</f>
        <v>Breaker UIB open 1=Unit input breaker UIB is open, and the UPS is
prevented from running in normal operation</v>
      </c>
      <c r="J231" s="1"/>
      <c r="K231" s="1">
        <f>IF(Table001__Page_1_19[[#This Row],[4]]=0,0,Table001__Page_1_19[[#This Row],[4]]+40001)</f>
        <v>0</v>
      </c>
      <c r="L231" s="1" t="str">
        <f>IF(Table001__Page_1_19[[#This Row],[3]] = "", "", Table001__Page_1_19[[#This Row],[3]]+40001)</f>
        <v/>
      </c>
      <c r="M231" s="1"/>
      <c r="N231" s="1" t="s">
        <v>4</v>
      </c>
      <c r="O231" s="1" t="s">
        <v>18</v>
      </c>
      <c r="P231" s="1" t="s">
        <v>4</v>
      </c>
      <c r="Q231" s="1" t="s">
        <v>4</v>
      </c>
      <c r="R231" s="1" t="s">
        <v>336</v>
      </c>
    </row>
    <row r="232" spans="1:18" x14ac:dyDescent="0.25">
      <c r="A232" s="1" t="s">
        <v>4</v>
      </c>
      <c r="B232" s="1" t="s">
        <v>4</v>
      </c>
      <c r="C232" s="1" t="s">
        <v>4</v>
      </c>
      <c r="D232" s="1">
        <f>IF(Table001__Page_1_19[[#This Row],[3]] &gt;= 0, IF(Table001__Page_1_19[[#This Row],[BOOLEAN]] = "UINT32", Table001__Page_1_19[[#This Row],[3]]+1,0), "")</f>
        <v>0</v>
      </c>
      <c r="E232" s="1" t="s">
        <v>14</v>
      </c>
      <c r="F232" s="1" t="s">
        <v>337</v>
      </c>
      <c r="G232" s="1" t="str">
        <f>Table001__Page_1_19[[#This Row],[Original Name]]</f>
        <v>Breaker UOB open</v>
      </c>
      <c r="H232" s="12" t="str">
        <f>IF(LEN(Table001__Page_1_19[[#This Row],[Parameter Name]]) &lt; 41, LEN(Table001__Page_1_19[[#This Row],[Parameter Name]]), "TOO LONG")</f>
        <v>TOO LONG</v>
      </c>
      <c r="I232" s="1" t="str">
        <f>_xlfn.CONCAT(Table001__Page_1_19[[#This Row],[Adjusted Name]], IF(Table001__Page_1_19[[#This Row],[Column10]] = "", Table001__Page_1_19[[#This Row],[Column10]], _xlfn.CONCAT(" ",Table001__Page_1_19[[#This Row],[Column10]])))</f>
        <v>Breaker UOB open 1=Unit output breaker UOB is open, and the UPS is
prevented from supplying the load</v>
      </c>
      <c r="J232" s="1"/>
      <c r="K232" s="1">
        <f>IF(Table001__Page_1_19[[#This Row],[4]]=0,0,Table001__Page_1_19[[#This Row],[4]]+40001)</f>
        <v>0</v>
      </c>
      <c r="L232" s="1" t="str">
        <f>IF(Table001__Page_1_19[[#This Row],[3]] = "", "", Table001__Page_1_19[[#This Row],[3]]+40001)</f>
        <v/>
      </c>
      <c r="M232" s="1"/>
      <c r="N232" s="1" t="s">
        <v>4</v>
      </c>
      <c r="O232" s="1" t="s">
        <v>18</v>
      </c>
      <c r="P232" s="1" t="s">
        <v>4</v>
      </c>
      <c r="Q232" s="1" t="s">
        <v>4</v>
      </c>
      <c r="R232" s="1" t="s">
        <v>338</v>
      </c>
    </row>
    <row r="233" spans="1:18" x14ac:dyDescent="0.25">
      <c r="A233" s="1" t="s">
        <v>4</v>
      </c>
      <c r="B233" s="1" t="s">
        <v>4</v>
      </c>
      <c r="C233" s="1" t="s">
        <v>4</v>
      </c>
      <c r="D233" s="1">
        <f>IF(Table001__Page_1_19[[#This Row],[3]] &gt;= 0, IF(Table001__Page_1_19[[#This Row],[BOOLEAN]] = "UINT32", Table001__Page_1_19[[#This Row],[3]]+1,0), "")</f>
        <v>0</v>
      </c>
      <c r="E233" s="1" t="s">
        <v>22</v>
      </c>
      <c r="F233" s="1" t="s">
        <v>339</v>
      </c>
      <c r="G233" s="1" t="str">
        <f>Table001__Page_1_19[[#This Row],[Original Name]]</f>
        <v>Breaker MBB closed</v>
      </c>
      <c r="H233" s="12" t="str">
        <f>IF(LEN(Table001__Page_1_19[[#This Row],[Parameter Name]]) &lt; 41, LEN(Table001__Page_1_19[[#This Row],[Parameter Name]]), "TOO LONG")</f>
        <v>TOO LONG</v>
      </c>
      <c r="I233" s="1" t="str">
        <f>_xlfn.CONCAT(Table001__Page_1_19[[#This Row],[Adjusted Name]], IF(Table001__Page_1_19[[#This Row],[Column10]] = "", Table001__Page_1_19[[#This Row],[Column10]], _xlfn.CONCAT(" ",Table001__Page_1_19[[#This Row],[Column10]])))</f>
        <v>Breaker MBB closed 1=Maintenance bypass breaker MBB is closed,
supplying the load with unprotected power from bypass</v>
      </c>
      <c r="J233" s="1"/>
      <c r="K233" s="1">
        <f>IF(Table001__Page_1_19[[#This Row],[4]]=0,0,Table001__Page_1_19[[#This Row],[4]]+40001)</f>
        <v>0</v>
      </c>
      <c r="L233" s="1" t="str">
        <f>IF(Table001__Page_1_19[[#This Row],[3]] = "", "", Table001__Page_1_19[[#This Row],[3]]+40001)</f>
        <v/>
      </c>
      <c r="M233" s="1"/>
      <c r="N233" s="1" t="s">
        <v>4</v>
      </c>
      <c r="O233" s="1" t="s">
        <v>18</v>
      </c>
      <c r="P233" s="1" t="s">
        <v>4</v>
      </c>
      <c r="Q233" s="1" t="s">
        <v>4</v>
      </c>
      <c r="R233" s="1" t="s">
        <v>340</v>
      </c>
    </row>
    <row r="234" spans="1:18" x14ac:dyDescent="0.25">
      <c r="A234" s="1" t="s">
        <v>4</v>
      </c>
      <c r="B234" s="1" t="s">
        <v>4</v>
      </c>
      <c r="C234" s="1" t="s">
        <v>4</v>
      </c>
      <c r="D234" s="1">
        <f>IF(Table001__Page_1_19[[#This Row],[3]] &gt;= 0, IF(Table001__Page_1_19[[#This Row],[BOOLEAN]] = "UINT32", Table001__Page_1_19[[#This Row],[3]]+1,0), "")</f>
        <v>0</v>
      </c>
      <c r="E234" s="1" t="s">
        <v>25</v>
      </c>
      <c r="F234" s="1" t="s">
        <v>341</v>
      </c>
      <c r="G234" s="1" t="str">
        <f>Table001__Page_1_19[[#This Row],[Original Name]]</f>
        <v>Breaker SIB open</v>
      </c>
      <c r="H234" s="12" t="str">
        <f>IF(LEN(Table001__Page_1_19[[#This Row],[Parameter Name]]) &lt; 41, LEN(Table001__Page_1_19[[#This Row],[Parameter Name]]), "TOO LONG")</f>
        <v>TOO LONG</v>
      </c>
      <c r="I234" s="1" t="str">
        <f>_xlfn.CONCAT(Table001__Page_1_19[[#This Row],[Adjusted Name]], IF(Table001__Page_1_19[[#This Row],[Column10]] = "", Table001__Page_1_19[[#This Row],[Column10]], _xlfn.CONCAT(" ",Table001__Page_1_19[[#This Row],[Column10]])))</f>
        <v>Breaker SIB open 1=System isolation breaker SIB is open, and system
cannot supply the load</v>
      </c>
      <c r="J234" s="1"/>
      <c r="K234" s="1">
        <f>IF(Table001__Page_1_19[[#This Row],[4]]=0,0,Table001__Page_1_19[[#This Row],[4]]+40001)</f>
        <v>0</v>
      </c>
      <c r="L234" s="1" t="str">
        <f>IF(Table001__Page_1_19[[#This Row],[3]] = "", "", Table001__Page_1_19[[#This Row],[3]]+40001)</f>
        <v/>
      </c>
      <c r="M234" s="1"/>
      <c r="N234" s="1" t="s">
        <v>4</v>
      </c>
      <c r="O234" s="1" t="s">
        <v>18</v>
      </c>
      <c r="P234" s="1" t="s">
        <v>4</v>
      </c>
      <c r="Q234" s="1" t="s">
        <v>4</v>
      </c>
      <c r="R234" s="1" t="s">
        <v>342</v>
      </c>
    </row>
    <row r="235" spans="1:18" x14ac:dyDescent="0.25">
      <c r="A235" s="1" t="s">
        <v>4</v>
      </c>
      <c r="B235" s="1" t="s">
        <v>4</v>
      </c>
      <c r="C235" s="1" t="s">
        <v>4</v>
      </c>
      <c r="D235" s="1">
        <f>IF(Table001__Page_1_19[[#This Row],[3]] &gt;= 0, IF(Table001__Page_1_19[[#This Row],[BOOLEAN]] = "UINT32", Table001__Page_1_19[[#This Row],[3]]+1,0), "")</f>
        <v>0</v>
      </c>
      <c r="E235" s="1" t="s">
        <v>28</v>
      </c>
      <c r="F235" s="1" t="s">
        <v>343</v>
      </c>
      <c r="G235" s="1" t="str">
        <f>Table001__Page_1_19[[#This Row],[Original Name]]</f>
        <v>Breaker SSIB open</v>
      </c>
      <c r="H235" s="12" t="str">
        <f>IF(LEN(Table001__Page_1_19[[#This Row],[Parameter Name]]) &lt; 41, LEN(Table001__Page_1_19[[#This Row],[Parameter Name]]), "TOO LONG")</f>
        <v>TOO LONG</v>
      </c>
      <c r="I235" s="1" t="str">
        <f>_xlfn.CONCAT(Table001__Page_1_19[[#This Row],[Adjusted Name]], IF(Table001__Page_1_19[[#This Row],[Column10]] = "", Table001__Page_1_19[[#This Row],[Column10]], _xlfn.CONCAT(" ",Table001__Page_1_19[[#This Row],[Column10]])))</f>
        <v>Breaker SSIB open 1=Static switch input breaker SSIB is open, preventing
static bypass operation</v>
      </c>
      <c r="J235" s="1"/>
      <c r="K235" s="1">
        <f>IF(Table001__Page_1_19[[#This Row],[4]]=0,0,Table001__Page_1_19[[#This Row],[4]]+40001)</f>
        <v>0</v>
      </c>
      <c r="L235" s="1" t="str">
        <f>IF(Table001__Page_1_19[[#This Row],[3]] = "", "", Table001__Page_1_19[[#This Row],[3]]+40001)</f>
        <v/>
      </c>
      <c r="M235" s="1"/>
      <c r="N235" s="1" t="s">
        <v>4</v>
      </c>
      <c r="O235" s="1" t="s">
        <v>18</v>
      </c>
      <c r="P235" s="1" t="s">
        <v>4</v>
      </c>
      <c r="Q235" s="1" t="s">
        <v>4</v>
      </c>
      <c r="R235" s="1" t="s">
        <v>344</v>
      </c>
    </row>
    <row r="236" spans="1:18" x14ac:dyDescent="0.25">
      <c r="A236" s="1" t="s">
        <v>4</v>
      </c>
      <c r="B236" s="1" t="s">
        <v>4</v>
      </c>
      <c r="C236" s="1" t="s">
        <v>4</v>
      </c>
      <c r="D236" s="1">
        <f>IF(Table001__Page_1_19[[#This Row],[3]] &gt;= 0, IF(Table001__Page_1_19[[#This Row],[BOOLEAN]] = "UINT32", Table001__Page_1_19[[#This Row],[3]]+1,0), "")</f>
        <v>0</v>
      </c>
      <c r="E236" s="1" t="s">
        <v>30</v>
      </c>
      <c r="F236" s="1" t="s">
        <v>345</v>
      </c>
      <c r="G236" s="1" t="str">
        <f>Table001__Page_1_19[[#This Row],[Original Name]]</f>
        <v>Breaker IMB closed</v>
      </c>
      <c r="H236" s="12" t="str">
        <f>IF(LEN(Table001__Page_1_19[[#This Row],[Parameter Name]]) &lt; 41, LEN(Table001__Page_1_19[[#This Row],[Parameter Name]]), "TOO LONG")</f>
        <v>TOO LONG</v>
      </c>
      <c r="I236" s="1" t="str">
        <f>_xlfn.CONCAT(Table001__Page_1_19[[#This Row],[Adjusted Name]], IF(Table001__Page_1_19[[#This Row],[Column10]] = "", Table001__Page_1_19[[#This Row],[Column10]], _xlfn.CONCAT(" ",Table001__Page_1_19[[#This Row],[Column10]])))</f>
        <v>Breaker IMB closed 1=Internal maintenance bypass breaker IMB is closed,
supplying the load with unprotected power from bypass</v>
      </c>
      <c r="J236" s="1"/>
      <c r="K236" s="1">
        <f>IF(Table001__Page_1_19[[#This Row],[4]]=0,0,Table001__Page_1_19[[#This Row],[4]]+40001)</f>
        <v>0</v>
      </c>
      <c r="L236" s="1" t="str">
        <f>IF(Table001__Page_1_19[[#This Row],[3]] = "", "", Table001__Page_1_19[[#This Row],[3]]+40001)</f>
        <v/>
      </c>
      <c r="M236" s="1"/>
      <c r="N236" s="1" t="s">
        <v>4</v>
      </c>
      <c r="O236" s="1" t="s">
        <v>18</v>
      </c>
      <c r="P236" s="1" t="s">
        <v>4</v>
      </c>
      <c r="Q236" s="1" t="s">
        <v>4</v>
      </c>
      <c r="R236" s="1" t="s">
        <v>346</v>
      </c>
    </row>
    <row r="237" spans="1:18" x14ac:dyDescent="0.25">
      <c r="A237" s="1" t="s">
        <v>4</v>
      </c>
      <c r="B237" s="1" t="s">
        <v>4</v>
      </c>
      <c r="C237" s="1" t="s">
        <v>4</v>
      </c>
      <c r="D237" s="1">
        <f>IF(Table001__Page_1_19[[#This Row],[3]] &gt;= 0, IF(Table001__Page_1_19[[#This Row],[BOOLEAN]] = "UINT32", Table001__Page_1_19[[#This Row],[3]]+1,0), "")</f>
        <v>0</v>
      </c>
      <c r="E237" s="1" t="s">
        <v>31</v>
      </c>
      <c r="F237" s="1" t="s">
        <v>347</v>
      </c>
      <c r="G237" s="1" t="str">
        <f>Table001__Page_1_19[[#This Row],[Original Name]]</f>
        <v>Breaker RIMB closed</v>
      </c>
      <c r="H237" s="12" t="str">
        <f>IF(LEN(Table001__Page_1_19[[#This Row],[Parameter Name]]) &lt; 41, LEN(Table001__Page_1_19[[#This Row],[Parameter Name]]), "TOO LONG")</f>
        <v>TOO LONG</v>
      </c>
      <c r="I237" s="1" t="str">
        <f>_xlfn.CONCAT(Table001__Page_1_19[[#This Row],[Adjusted Name]], IF(Table001__Page_1_19[[#This Row],[Column10]] = "", Table001__Page_1_19[[#This Row],[Column10]], _xlfn.CONCAT(" ",Table001__Page_1_19[[#This Row],[Column10]])))</f>
        <v>Breaker RIMB closed 1=Remote internal maintenance bypass breaker RIMB
is closed, supplying the load with unprotected power
from bypass</v>
      </c>
      <c r="J237" s="1"/>
      <c r="K237" s="1">
        <f>IF(Table001__Page_1_19[[#This Row],[4]]=0,0,Table001__Page_1_19[[#This Row],[4]]+40001)</f>
        <v>0</v>
      </c>
      <c r="L237" s="1" t="str">
        <f>IF(Table001__Page_1_19[[#This Row],[3]] = "", "", Table001__Page_1_19[[#This Row],[3]]+40001)</f>
        <v/>
      </c>
      <c r="M237" s="1"/>
      <c r="N237" s="1" t="s">
        <v>4</v>
      </c>
      <c r="O237" s="1" t="s">
        <v>18</v>
      </c>
      <c r="P237" s="1" t="s">
        <v>4</v>
      </c>
      <c r="Q237" s="1" t="s">
        <v>4</v>
      </c>
      <c r="R237" s="1" t="s">
        <v>348</v>
      </c>
    </row>
    <row r="238" spans="1:18" x14ac:dyDescent="0.25">
      <c r="A238" s="1" t="s">
        <v>4</v>
      </c>
      <c r="B238" s="1" t="s">
        <v>4</v>
      </c>
      <c r="C238" s="1" t="s">
        <v>4</v>
      </c>
      <c r="D238" s="1">
        <f>IF(Table001__Page_1_19[[#This Row],[3]] &gt;= 0, IF(Table001__Page_1_19[[#This Row],[BOOLEAN]] = "UINT32", Table001__Page_1_19[[#This Row],[3]]+1,0), "")</f>
        <v>0</v>
      </c>
      <c r="E238" s="1" t="s">
        <v>32</v>
      </c>
      <c r="F238" s="1" t="s">
        <v>29</v>
      </c>
      <c r="G238" s="1" t="str">
        <f>Table001__Page_1_19[[#This Row],[Original Name]]</f>
        <v>Reserved</v>
      </c>
      <c r="H238" s="12">
        <f>IF(LEN(Table001__Page_1_19[[#This Row],[Parameter Name]]) &lt; 41, LEN(Table001__Page_1_19[[#This Row],[Parameter Name]]), "TOO LONG")</f>
        <v>8</v>
      </c>
      <c r="I238" s="1" t="str">
        <f>_xlfn.CONCAT(Table001__Page_1_19[[#This Row],[Adjusted Name]], IF(Table001__Page_1_19[[#This Row],[Column10]] = "", Table001__Page_1_19[[#This Row],[Column10]], _xlfn.CONCAT(" ",Table001__Page_1_19[[#This Row],[Column10]])))</f>
        <v>Reserved</v>
      </c>
      <c r="J238" s="1"/>
      <c r="K238" s="1">
        <f>IF(Table001__Page_1_19[[#This Row],[4]]=0,0,Table001__Page_1_19[[#This Row],[4]]+40001)</f>
        <v>0</v>
      </c>
      <c r="L238" s="1" t="str">
        <f>IF(Table001__Page_1_19[[#This Row],[3]] = "", "", Table001__Page_1_19[[#This Row],[3]]+40001)</f>
        <v/>
      </c>
      <c r="M238" s="1"/>
      <c r="N238" s="1" t="s">
        <v>4</v>
      </c>
      <c r="O238" s="1" t="s">
        <v>18</v>
      </c>
      <c r="P238" s="1" t="s">
        <v>4</v>
      </c>
      <c r="Q238" s="1" t="s">
        <v>4</v>
      </c>
      <c r="R238" s="1" t="s">
        <v>4</v>
      </c>
    </row>
    <row r="239" spans="1:18" x14ac:dyDescent="0.25">
      <c r="A239" s="1" t="s">
        <v>4</v>
      </c>
      <c r="B239" s="1" t="s">
        <v>4</v>
      </c>
      <c r="C239" s="1" t="s">
        <v>4</v>
      </c>
      <c r="D239" s="1">
        <f>IF(Table001__Page_1_19[[#This Row],[3]] &gt;= 0, IF(Table001__Page_1_19[[#This Row],[BOOLEAN]] = "UINT32", Table001__Page_1_19[[#This Row],[3]]+1,0), "")</f>
        <v>0</v>
      </c>
      <c r="E239" s="1" t="s">
        <v>33</v>
      </c>
      <c r="F239" s="1" t="s">
        <v>29</v>
      </c>
      <c r="G239" s="1" t="str">
        <f>Table001__Page_1_19[[#This Row],[Original Name]]</f>
        <v>Reserved</v>
      </c>
      <c r="H239" s="12">
        <f>IF(LEN(Table001__Page_1_19[[#This Row],[Parameter Name]]) &lt; 41, LEN(Table001__Page_1_19[[#This Row],[Parameter Name]]), "TOO LONG")</f>
        <v>8</v>
      </c>
      <c r="I239" s="1" t="str">
        <f>_xlfn.CONCAT(Table001__Page_1_19[[#This Row],[Adjusted Name]], IF(Table001__Page_1_19[[#This Row],[Column10]] = "", Table001__Page_1_19[[#This Row],[Column10]], _xlfn.CONCAT(" ",Table001__Page_1_19[[#This Row],[Column10]])))</f>
        <v>Reserved</v>
      </c>
      <c r="J239" s="1"/>
      <c r="K239" s="1">
        <f>IF(Table001__Page_1_19[[#This Row],[4]]=0,0,Table001__Page_1_19[[#This Row],[4]]+40001)</f>
        <v>0</v>
      </c>
      <c r="L239" s="1" t="str">
        <f>IF(Table001__Page_1_19[[#This Row],[3]] = "", "", Table001__Page_1_19[[#This Row],[3]]+40001)</f>
        <v/>
      </c>
      <c r="M239" s="1"/>
      <c r="N239" s="1" t="s">
        <v>4</v>
      </c>
      <c r="O239" s="1" t="s">
        <v>18</v>
      </c>
      <c r="P239" s="1" t="s">
        <v>4</v>
      </c>
      <c r="Q239" s="1" t="s">
        <v>4</v>
      </c>
      <c r="R239" s="1" t="s">
        <v>4</v>
      </c>
    </row>
    <row r="240" spans="1:18" x14ac:dyDescent="0.25">
      <c r="A240" s="1" t="s">
        <v>4</v>
      </c>
      <c r="B240" s="1" t="s">
        <v>4</v>
      </c>
      <c r="C240" s="1" t="s">
        <v>4</v>
      </c>
      <c r="D240" s="1">
        <f>IF(Table001__Page_1_19[[#This Row],[3]] &gt;= 0, IF(Table001__Page_1_19[[#This Row],[BOOLEAN]] = "UINT32", Table001__Page_1_19[[#This Row],[3]]+1,0), "")</f>
        <v>0</v>
      </c>
      <c r="E240" s="1" t="s">
        <v>34</v>
      </c>
      <c r="F240" s="1" t="s">
        <v>349</v>
      </c>
      <c r="G240" s="1" t="str">
        <f>Table001__Page_1_19[[#This Row],[Original Name]]</f>
        <v>Ground fault detected</v>
      </c>
      <c r="H240" s="12" t="str">
        <f>IF(LEN(Table001__Page_1_19[[#This Row],[Parameter Name]]) &lt; 41, LEN(Table001__Page_1_19[[#This Row],[Parameter Name]]), "TOO LONG")</f>
        <v>TOO LONG</v>
      </c>
      <c r="I240" s="1" t="str">
        <f>_xlfn.CONCAT(Table001__Page_1_19[[#This Row],[Adjusted Name]], IF(Table001__Page_1_19[[#This Row],[Column10]] = "", Table001__Page_1_19[[#This Row],[Column10]], _xlfn.CONCAT(" ",Table001__Page_1_19[[#This Row],[Column10]])))</f>
        <v>Ground fault detected 1=Dry contact input indicates that a ground wire fault
has been detected</v>
      </c>
      <c r="J240" s="1"/>
      <c r="K240" s="1">
        <f>IF(Table001__Page_1_19[[#This Row],[4]]=0,0,Table001__Page_1_19[[#This Row],[4]]+40001)</f>
        <v>0</v>
      </c>
      <c r="L240" s="1" t="str">
        <f>IF(Table001__Page_1_19[[#This Row],[3]] = "", "", Table001__Page_1_19[[#This Row],[3]]+40001)</f>
        <v/>
      </c>
      <c r="M240" s="1"/>
      <c r="N240" s="1" t="s">
        <v>4</v>
      </c>
      <c r="O240" s="1" t="s">
        <v>18</v>
      </c>
      <c r="P240" s="1" t="s">
        <v>4</v>
      </c>
      <c r="Q240" s="1" t="s">
        <v>4</v>
      </c>
      <c r="R240" s="1" t="s">
        <v>350</v>
      </c>
    </row>
    <row r="241" spans="1:18" x14ac:dyDescent="0.25">
      <c r="A241" s="1" t="s">
        <v>4</v>
      </c>
      <c r="B241" s="1" t="s">
        <v>4</v>
      </c>
      <c r="C241" s="1" t="s">
        <v>4</v>
      </c>
      <c r="D241" s="1">
        <f>IF(Table001__Page_1_19[[#This Row],[3]] &gt;= 0, IF(Table001__Page_1_19[[#This Row],[BOOLEAN]] = "UINT32", Table001__Page_1_19[[#This Row],[3]]+1,0), "")</f>
        <v>0</v>
      </c>
      <c r="E241" s="1" t="s">
        <v>37</v>
      </c>
      <c r="F241" s="1" t="s">
        <v>351</v>
      </c>
      <c r="G241" s="1" t="str">
        <f>Table001__Page_1_19[[#This Row],[Original Name]]</f>
        <v>Genset is supplying the UPS</v>
      </c>
      <c r="H241" s="12" t="str">
        <f>IF(LEN(Table001__Page_1_19[[#This Row],[Parameter Name]]) &lt; 41, LEN(Table001__Page_1_19[[#This Row],[Parameter Name]]), "TOO LONG")</f>
        <v>TOO LONG</v>
      </c>
      <c r="I241" s="1" t="str">
        <f>_xlfn.CONCAT(Table001__Page_1_19[[#This Row],[Adjusted Name]], IF(Table001__Page_1_19[[#This Row],[Column10]] = "", Table001__Page_1_19[[#This Row],[Column10]], _xlfn.CONCAT(" ",Table001__Page_1_19[[#This Row],[Column10]])))</f>
        <v>Genset is supplying the UPS 1=Dry contact input indicates that a genset is supplying
the UPS</v>
      </c>
      <c r="J241" s="1"/>
      <c r="K241" s="1">
        <f>IF(Table001__Page_1_19[[#This Row],[4]]=0,0,Table001__Page_1_19[[#This Row],[4]]+40001)</f>
        <v>0</v>
      </c>
      <c r="L241" s="1" t="str">
        <f>IF(Table001__Page_1_19[[#This Row],[3]] = "", "", Table001__Page_1_19[[#This Row],[3]]+40001)</f>
        <v/>
      </c>
      <c r="M241" s="1"/>
      <c r="N241" s="1" t="s">
        <v>4</v>
      </c>
      <c r="O241" s="1" t="s">
        <v>18</v>
      </c>
      <c r="P241" s="1" t="s">
        <v>4</v>
      </c>
      <c r="Q241" s="1" t="s">
        <v>4</v>
      </c>
      <c r="R241" s="1" t="s">
        <v>352</v>
      </c>
    </row>
    <row r="242" spans="1:18" x14ac:dyDescent="0.25">
      <c r="A242" s="1" t="s">
        <v>4</v>
      </c>
      <c r="B242" s="1" t="s">
        <v>4</v>
      </c>
      <c r="C242" s="1" t="s">
        <v>4</v>
      </c>
      <c r="D242" s="1">
        <f>IF(Table001__Page_1_19[[#This Row],[3]] &gt;= 0, IF(Table001__Page_1_19[[#This Row],[BOOLEAN]] = "UINT32", Table001__Page_1_19[[#This Row],[3]]+1,0), "")</f>
        <v>0</v>
      </c>
      <c r="E242" s="1" t="s">
        <v>38</v>
      </c>
      <c r="F242" s="1" t="s">
        <v>353</v>
      </c>
      <c r="G242" s="1" t="str">
        <f>Table001__Page_1_19[[#This Row],[Original Name]]</f>
        <v>Battery room ventilation inoperable</v>
      </c>
      <c r="H242" s="12" t="str">
        <f>IF(LEN(Table001__Page_1_19[[#This Row],[Parameter Name]]) &lt; 41, LEN(Table001__Page_1_19[[#This Row],[Parameter Name]]), "TOO LONG")</f>
        <v>TOO LONG</v>
      </c>
      <c r="I242" s="1" t="str">
        <f>_xlfn.CONCAT(Table001__Page_1_19[[#This Row],[Adjusted Name]], IF(Table001__Page_1_19[[#This Row],[Column10]] = "", Table001__Page_1_19[[#This Row],[Column10]], _xlfn.CONCAT(" ",Table001__Page_1_19[[#This Row],[Column10]])))</f>
        <v>Battery room ventilation inoperable 1=Dry contact input indicates that the battery room
ventilation is not working correctly</v>
      </c>
      <c r="J242" s="1"/>
      <c r="K242" s="1">
        <f>IF(Table001__Page_1_19[[#This Row],[4]]=0,0,Table001__Page_1_19[[#This Row],[4]]+40001)</f>
        <v>0</v>
      </c>
      <c r="L242" s="1" t="str">
        <f>IF(Table001__Page_1_19[[#This Row],[3]] = "", "", Table001__Page_1_19[[#This Row],[3]]+40001)</f>
        <v/>
      </c>
      <c r="M242" s="1"/>
      <c r="N242" s="1" t="s">
        <v>4</v>
      </c>
      <c r="O242" s="1" t="s">
        <v>18</v>
      </c>
      <c r="P242" s="1" t="s">
        <v>4</v>
      </c>
      <c r="Q242" s="1" t="s">
        <v>4</v>
      </c>
      <c r="R242" s="1" t="s">
        <v>354</v>
      </c>
    </row>
    <row r="243" spans="1:18" x14ac:dyDescent="0.25">
      <c r="A243" s="1" t="s">
        <v>4</v>
      </c>
      <c r="B243" s="1" t="s">
        <v>4</v>
      </c>
      <c r="C243" s="1" t="s">
        <v>4</v>
      </c>
      <c r="D243" s="1">
        <f>IF(Table001__Page_1_19[[#This Row],[3]] &gt;= 0, IF(Table001__Page_1_19[[#This Row],[BOOLEAN]] = "UINT32", Table001__Page_1_19[[#This Row],[3]]+1,0), "")</f>
        <v>0</v>
      </c>
      <c r="E243" s="1" t="s">
        <v>39</v>
      </c>
      <c r="F243" s="1" t="s">
        <v>355</v>
      </c>
      <c r="G243" s="1" t="str">
        <f>Table001__Page_1_19[[#This Row],[Original Name]]</f>
        <v>External battery monitoring detected fault</v>
      </c>
      <c r="H243" s="12" t="str">
        <f>IF(LEN(Table001__Page_1_19[[#This Row],[Parameter Name]]) &lt; 41, LEN(Table001__Page_1_19[[#This Row],[Parameter Name]]), "TOO LONG")</f>
        <v>TOO LONG</v>
      </c>
      <c r="I243" s="1" t="str">
        <f>_xlfn.CONCAT(Table001__Page_1_19[[#This Row],[Adjusted Name]], IF(Table001__Page_1_19[[#This Row],[Column10]] = "", Table001__Page_1_19[[#This Row],[Column10]], _xlfn.CONCAT(" ",Table001__Page_1_19[[#This Row],[Column10]])))</f>
        <v>External battery monitoring detected fault 1=Dry contact input indicates external battery monitoring
detected fault</v>
      </c>
      <c r="J243" s="1"/>
      <c r="K243" s="1">
        <f>IF(Table001__Page_1_19[[#This Row],[4]]=0,0,Table001__Page_1_19[[#This Row],[4]]+40001)</f>
        <v>0</v>
      </c>
      <c r="L243" s="1" t="str">
        <f>IF(Table001__Page_1_19[[#This Row],[3]] = "", "", Table001__Page_1_19[[#This Row],[3]]+40001)</f>
        <v/>
      </c>
      <c r="M243" s="1"/>
      <c r="N243" s="1" t="s">
        <v>4</v>
      </c>
      <c r="O243" s="1" t="s">
        <v>18</v>
      </c>
      <c r="P243" s="1" t="s">
        <v>4</v>
      </c>
      <c r="Q243" s="1" t="s">
        <v>4</v>
      </c>
      <c r="R243" s="1" t="s">
        <v>356</v>
      </c>
    </row>
    <row r="244" spans="1:18" x14ac:dyDescent="0.25">
      <c r="A244" s="1" t="s">
        <v>4</v>
      </c>
      <c r="B244" s="1" t="s">
        <v>4</v>
      </c>
      <c r="C244" s="1" t="s">
        <v>4</v>
      </c>
      <c r="D244" s="1">
        <f>IF(Table001__Page_1_19[[#This Row],[3]] &gt;= 0, IF(Table001__Page_1_19[[#This Row],[BOOLEAN]] = "UINT32", Table001__Page_1_19[[#This Row],[3]]+1,0), "")</f>
        <v>0</v>
      </c>
      <c r="E244" s="1" t="s">
        <v>40</v>
      </c>
      <c r="F244" s="1" t="s">
        <v>357</v>
      </c>
      <c r="G244" s="1" t="str">
        <f>Table001__Page_1_19[[#This Row],[Original Name]]</f>
        <v>UOB redundant monitoring not working correctly</v>
      </c>
      <c r="H244" s="12" t="str">
        <f>IF(LEN(Table001__Page_1_19[[#This Row],[Parameter Name]]) &lt; 41, LEN(Table001__Page_1_19[[#This Row],[Parameter Name]]), "TOO LONG")</f>
        <v>TOO LONG</v>
      </c>
      <c r="I244" s="1" t="str">
        <f>_xlfn.CONCAT(Table001__Page_1_19[[#This Row],[Adjusted Name]], IF(Table001__Page_1_19[[#This Row],[Column10]] = "", Table001__Page_1_19[[#This Row],[Column10]], _xlfn.CONCAT(" ",Table001__Page_1_19[[#This Row],[Column10]])))</f>
        <v>UOB redundant monitoring not working correctly 1=The two redundant AUX contacts of UOB do not
report the same status</v>
      </c>
      <c r="J244" s="1"/>
      <c r="K244" s="1">
        <f>IF(Table001__Page_1_19[[#This Row],[4]]=0,0,Table001__Page_1_19[[#This Row],[4]]+40001)</f>
        <v>0</v>
      </c>
      <c r="L244" s="1" t="str">
        <f>IF(Table001__Page_1_19[[#This Row],[3]] = "", "", Table001__Page_1_19[[#This Row],[3]]+40001)</f>
        <v/>
      </c>
      <c r="M244" s="1"/>
      <c r="N244" s="1" t="s">
        <v>4</v>
      </c>
      <c r="O244" s="1" t="s">
        <v>18</v>
      </c>
      <c r="P244" s="1" t="s">
        <v>4</v>
      </c>
      <c r="Q244" s="1" t="s">
        <v>4</v>
      </c>
      <c r="R244" s="1" t="s">
        <v>358</v>
      </c>
    </row>
    <row r="245" spans="1:18" x14ac:dyDescent="0.25">
      <c r="A245" s="1" t="s">
        <v>4</v>
      </c>
      <c r="B245" s="1" t="s">
        <v>4</v>
      </c>
      <c r="C245" s="1" t="s">
        <v>4</v>
      </c>
      <c r="D245" s="1">
        <f>IF(Table001__Page_1_19[[#This Row],[3]] &gt;= 0, IF(Table001__Page_1_19[[#This Row],[BOOLEAN]] = "UINT32", Table001__Page_1_19[[#This Row],[3]]+1,0), "")</f>
        <v>0</v>
      </c>
      <c r="E245" s="1" t="s">
        <v>43</v>
      </c>
      <c r="F245" s="1" t="s">
        <v>359</v>
      </c>
      <c r="G245" s="1" t="str">
        <f>Table001__Page_1_19[[#This Row],[Original Name]]</f>
        <v>MBB redundant monitoring not working correctly</v>
      </c>
      <c r="H245" s="12" t="str">
        <f>IF(LEN(Table001__Page_1_19[[#This Row],[Parameter Name]]) &lt; 41, LEN(Table001__Page_1_19[[#This Row],[Parameter Name]]), "TOO LONG")</f>
        <v>TOO LONG</v>
      </c>
      <c r="I245" s="1" t="str">
        <f>_xlfn.CONCAT(Table001__Page_1_19[[#This Row],[Adjusted Name]], IF(Table001__Page_1_19[[#This Row],[Column10]] = "", Table001__Page_1_19[[#This Row],[Column10]], _xlfn.CONCAT(" ",Table001__Page_1_19[[#This Row],[Column10]])))</f>
        <v>MBB redundant monitoring not working correctly 1=The two redundant AUX contacts of MBB do not
report the same status</v>
      </c>
      <c r="J245" s="1"/>
      <c r="K245" s="1">
        <f>IF(Table001__Page_1_19[[#This Row],[4]]=0,0,Table001__Page_1_19[[#This Row],[4]]+40001)</f>
        <v>0</v>
      </c>
      <c r="L245" s="1" t="str">
        <f>IF(Table001__Page_1_19[[#This Row],[3]] = "", "", Table001__Page_1_19[[#This Row],[3]]+40001)</f>
        <v/>
      </c>
      <c r="M245" s="1"/>
      <c r="N245" s="1" t="s">
        <v>4</v>
      </c>
      <c r="O245" s="1" t="s">
        <v>18</v>
      </c>
      <c r="P245" s="1" t="s">
        <v>4</v>
      </c>
      <c r="Q245" s="1" t="s">
        <v>4</v>
      </c>
      <c r="R245" s="1" t="s">
        <v>360</v>
      </c>
    </row>
    <row r="246" spans="1:18" x14ac:dyDescent="0.25">
      <c r="A246" s="1" t="s">
        <v>4</v>
      </c>
      <c r="B246" s="1" t="s">
        <v>4</v>
      </c>
      <c r="C246" s="1" t="s">
        <v>4</v>
      </c>
      <c r="D246" s="1">
        <f>IF(Table001__Page_1_19[[#This Row],[3]] &gt;= 0, IF(Table001__Page_1_19[[#This Row],[BOOLEAN]] = "UINT32", Table001__Page_1_19[[#This Row],[3]]+1,0), "")</f>
        <v>0</v>
      </c>
      <c r="E246" s="1" t="s">
        <v>46</v>
      </c>
      <c r="F246" s="1" t="s">
        <v>361</v>
      </c>
      <c r="G246" s="1" t="str">
        <f>Table001__Page_1_19[[#This Row],[Original Name]]</f>
        <v>IMB redundant monitoring not working correctly</v>
      </c>
      <c r="H246" s="12" t="str">
        <f>IF(LEN(Table001__Page_1_19[[#This Row],[Parameter Name]]) &lt; 41, LEN(Table001__Page_1_19[[#This Row],[Parameter Name]]), "TOO LONG")</f>
        <v>TOO LONG</v>
      </c>
      <c r="I246" s="1" t="str">
        <f>_xlfn.CONCAT(Table001__Page_1_19[[#This Row],[Adjusted Name]], IF(Table001__Page_1_19[[#This Row],[Column10]] = "", Table001__Page_1_19[[#This Row],[Column10]], _xlfn.CONCAT(" ",Table001__Page_1_19[[#This Row],[Column10]])))</f>
        <v>IMB redundant monitoring not working correctly 1=The two redundant AUX contacts of IMB do not report
the same status</v>
      </c>
      <c r="J246" s="1"/>
      <c r="K246" s="1">
        <f>IF(Table001__Page_1_19[[#This Row],[4]]=0,0,Table001__Page_1_19[[#This Row],[4]]+40001)</f>
        <v>0</v>
      </c>
      <c r="L246" s="1" t="str">
        <f>IF(Table001__Page_1_19[[#This Row],[3]] = "", "", Table001__Page_1_19[[#This Row],[3]]+40001)</f>
        <v/>
      </c>
      <c r="M246" s="1"/>
      <c r="N246" s="1" t="s">
        <v>4</v>
      </c>
      <c r="O246" s="1" t="s">
        <v>18</v>
      </c>
      <c r="P246" s="1" t="s">
        <v>4</v>
      </c>
      <c r="Q246" s="1" t="s">
        <v>4</v>
      </c>
      <c r="R246" s="1" t="s">
        <v>362</v>
      </c>
    </row>
    <row r="247" spans="1:18" x14ac:dyDescent="0.25">
      <c r="A247" s="1" t="s">
        <v>363</v>
      </c>
      <c r="B247" s="1" t="s">
        <v>364</v>
      </c>
      <c r="C247" s="1" t="s">
        <v>365</v>
      </c>
      <c r="D247" s="1">
        <f>IF(Table001__Page_1_19[[#This Row],[3]] &gt;= 0, IF(Table001__Page_1_19[[#This Row],[BOOLEAN]] = "UINT32", Table001__Page_1_19[[#This Row],[3]]+1,0), "")</f>
        <v>0</v>
      </c>
      <c r="E247" s="1" t="s">
        <v>4</v>
      </c>
      <c r="F247" s="1" t="s">
        <v>334</v>
      </c>
      <c r="G247" s="1" t="s">
        <v>1509</v>
      </c>
      <c r="H247" s="4">
        <f>IF(LEN(Table001__Page_1_19[[#This Row],[Parameter Name]]) &lt; 41, LEN(Table001__Page_1_19[[#This Row],[Parameter Name]]), "TOO LONG")</f>
        <v>12</v>
      </c>
      <c r="I247" s="7" t="str">
        <f>_xlfn.CONCAT(Table001__Page_1_19[[#This Row],[Adjusted Name]], IF(Table001__Page_1_19[[#This Row],[Column10]] = "", Table001__Page_1_19[[#This Row],[Column10]], _xlfn.CONCAT(" ",Table001__Page_1_19[[#This Row],[Column10]])))</f>
        <v>Switchgear 2</v>
      </c>
      <c r="J247" s="7" t="s">
        <v>1533</v>
      </c>
      <c r="K247" s="7">
        <f>IF(Table001__Page_1_19[[#This Row],[4]]=0,0,Table001__Page_1_19[[#This Row],[4]]+40001)</f>
        <v>0</v>
      </c>
      <c r="L247" s="7">
        <f>IF(Table001__Page_1_19[[#This Row],[3]] = "", "", Table001__Page_1_19[[#This Row],[3]]+40001)</f>
        <v>40019</v>
      </c>
      <c r="M247" s="4" t="str">
        <f>IF(Table001__Page_1_19[[#This Row],[BOOLEAN]]="UINT32","Unsigned 32 bit Integer", IF(Table001__Page_1_19[[#This Row],[BOOLEAN]]="UINT16","Unsigned 16 bit Integer",IF(Table001__Page_1_19[[#This Row],[BOOLEAN]]="BOOLEAN","Unsigned 16 bit Integer",Table001__Page_1_19[[#This Row],[BOOLEAN]])))</f>
        <v>Unsigned 16 bit Integer</v>
      </c>
      <c r="N247" s="1" t="s">
        <v>14</v>
      </c>
      <c r="O247" s="1" t="s">
        <v>18</v>
      </c>
      <c r="P247" s="1" t="s">
        <v>4</v>
      </c>
      <c r="Q247" s="1" t="s">
        <v>4</v>
      </c>
      <c r="R247" s="1" t="s">
        <v>4</v>
      </c>
    </row>
    <row r="248" spans="1:18" x14ac:dyDescent="0.25">
      <c r="A248" s="1" t="s">
        <v>4</v>
      </c>
      <c r="B248" s="1" t="s">
        <v>4</v>
      </c>
      <c r="C248" s="1" t="s">
        <v>4</v>
      </c>
      <c r="D248" s="1">
        <f>IF(Table001__Page_1_19[[#This Row],[3]] &gt;= 0, IF(Table001__Page_1_19[[#This Row],[BOOLEAN]] = "UINT32", Table001__Page_1_19[[#This Row],[3]]+1,0), "")</f>
        <v>0</v>
      </c>
      <c r="E248" s="1" t="s">
        <v>16</v>
      </c>
      <c r="F248" s="1" t="s">
        <v>366</v>
      </c>
      <c r="G248" s="1" t="str">
        <f>Table001__Page_1_19[[#This Row],[Original Name]]</f>
        <v>RIMB redundant monitoring not working correctly</v>
      </c>
      <c r="H248" s="12" t="str">
        <f>IF(LEN(Table001__Page_1_19[[#This Row],[Parameter Name]]) &lt; 41, LEN(Table001__Page_1_19[[#This Row],[Parameter Name]]), "TOO LONG")</f>
        <v>TOO LONG</v>
      </c>
      <c r="I248" s="1" t="str">
        <f>_xlfn.CONCAT(Table001__Page_1_19[[#This Row],[Adjusted Name]], IF(Table001__Page_1_19[[#This Row],[Column10]] = "", Table001__Page_1_19[[#This Row],[Column10]], _xlfn.CONCAT(" ",Table001__Page_1_19[[#This Row],[Column10]])))</f>
        <v>RIMB redundant monitoring not working correctly 1=The two redundant AUX contacts of RIMB do not
report the same status</v>
      </c>
      <c r="J248" s="1"/>
      <c r="K248" s="1">
        <f>IF(Table001__Page_1_19[[#This Row],[4]]=0,0,Table001__Page_1_19[[#This Row],[4]]+40001)</f>
        <v>0</v>
      </c>
      <c r="L248" s="1" t="str">
        <f>IF(Table001__Page_1_19[[#This Row],[3]] = "", "", Table001__Page_1_19[[#This Row],[3]]+40001)</f>
        <v/>
      </c>
      <c r="M248" s="1"/>
      <c r="N248" s="1" t="s">
        <v>4</v>
      </c>
      <c r="O248" s="1" t="s">
        <v>18</v>
      </c>
      <c r="P248" s="1" t="s">
        <v>4</v>
      </c>
      <c r="Q248" s="1" t="s">
        <v>4</v>
      </c>
      <c r="R248" s="1" t="s">
        <v>367</v>
      </c>
    </row>
    <row r="249" spans="1:18" x14ac:dyDescent="0.25">
      <c r="A249" s="1" t="s">
        <v>4</v>
      </c>
      <c r="B249" s="1" t="s">
        <v>4</v>
      </c>
      <c r="C249" s="1" t="s">
        <v>4</v>
      </c>
      <c r="D249" s="1">
        <f>IF(Table001__Page_1_19[[#This Row],[3]] &gt;= 0, IF(Table001__Page_1_19[[#This Row],[BOOLEAN]] = "UINT32", Table001__Page_1_19[[#This Row],[3]]+1,0), "")</f>
        <v>0</v>
      </c>
      <c r="E249" s="1" t="s">
        <v>14</v>
      </c>
      <c r="F249" s="1" t="s">
        <v>368</v>
      </c>
      <c r="G249" s="1" t="str">
        <f>Table001__Page_1_19[[#This Row],[Original Name]]</f>
        <v>UPS locked in static bypass mode: activated</v>
      </c>
      <c r="H249" s="12" t="str">
        <f>IF(LEN(Table001__Page_1_19[[#This Row],[Parameter Name]]) &lt; 41, LEN(Table001__Page_1_19[[#This Row],[Parameter Name]]), "TOO LONG")</f>
        <v>TOO LONG</v>
      </c>
      <c r="I249" s="1" t="str">
        <f>_xlfn.CONCAT(Table001__Page_1_19[[#This Row],[Adjusted Name]], IF(Table001__Page_1_19[[#This Row],[Column10]] = "", Table001__Page_1_19[[#This Row],[Column10]], _xlfn.CONCAT(" ",Table001__Page_1_19[[#This Row],[Column10]])))</f>
        <v>UPS locked in static bypass mode: activated 1=Dry contact input for UPS locked in static bypass
mode is activated</v>
      </c>
      <c r="J249" s="1"/>
      <c r="K249" s="1">
        <f>IF(Table001__Page_1_19[[#This Row],[4]]=0,0,Table001__Page_1_19[[#This Row],[4]]+40001)</f>
        <v>0</v>
      </c>
      <c r="L249" s="1" t="str">
        <f>IF(Table001__Page_1_19[[#This Row],[3]] = "", "", Table001__Page_1_19[[#This Row],[3]]+40001)</f>
        <v/>
      </c>
      <c r="M249" s="1"/>
      <c r="N249" s="1" t="s">
        <v>4</v>
      </c>
      <c r="O249" s="1" t="s">
        <v>18</v>
      </c>
      <c r="P249" s="1" t="s">
        <v>4</v>
      </c>
      <c r="Q249" s="1" t="s">
        <v>4</v>
      </c>
      <c r="R249" s="1" t="s">
        <v>369</v>
      </c>
    </row>
    <row r="250" spans="1:18" x14ac:dyDescent="0.25">
      <c r="A250" s="1" t="s">
        <v>4</v>
      </c>
      <c r="B250" s="1" t="s">
        <v>4</v>
      </c>
      <c r="C250" s="1" t="s">
        <v>4</v>
      </c>
      <c r="D250" s="1">
        <f>IF(Table001__Page_1_19[[#This Row],[3]] &gt;= 0, IF(Table001__Page_1_19[[#This Row],[BOOLEAN]] = "UINT32", Table001__Page_1_19[[#This Row],[3]]+1,0), "")</f>
        <v>0</v>
      </c>
      <c r="E250" s="1" t="s">
        <v>22</v>
      </c>
      <c r="F250" s="1" t="s">
        <v>370</v>
      </c>
      <c r="G250" s="1" t="str">
        <f>Table001__Page_1_19[[#This Row],[Original Name]]</f>
        <v>High efficiency mode disabled</v>
      </c>
      <c r="H250" s="12" t="str">
        <f>IF(LEN(Table001__Page_1_19[[#This Row],[Parameter Name]]) &lt; 41, LEN(Table001__Page_1_19[[#This Row],[Parameter Name]]), "TOO LONG")</f>
        <v>TOO LONG</v>
      </c>
      <c r="I250" s="1" t="str">
        <f>_xlfn.CONCAT(Table001__Page_1_19[[#This Row],[Adjusted Name]], IF(Table001__Page_1_19[[#This Row],[Column10]] = "", Table001__Page_1_19[[#This Row],[Column10]], _xlfn.CONCAT(" ",Table001__Page_1_19[[#This Row],[Column10]])))</f>
        <v>High efficiency mode disabled 1=High efficiency mode is disabled from a dry contact
input</v>
      </c>
      <c r="J250" s="1"/>
      <c r="K250" s="1">
        <f>IF(Table001__Page_1_19[[#This Row],[4]]=0,0,Table001__Page_1_19[[#This Row],[4]]+40001)</f>
        <v>0</v>
      </c>
      <c r="L250" s="1" t="str">
        <f>IF(Table001__Page_1_19[[#This Row],[3]] = "", "", Table001__Page_1_19[[#This Row],[3]]+40001)</f>
        <v/>
      </c>
      <c r="M250" s="1"/>
      <c r="N250" s="1" t="s">
        <v>4</v>
      </c>
      <c r="O250" s="1" t="s">
        <v>18</v>
      </c>
      <c r="P250" s="1" t="s">
        <v>4</v>
      </c>
      <c r="Q250" s="1" t="s">
        <v>4</v>
      </c>
      <c r="R250" s="1" t="s">
        <v>371</v>
      </c>
    </row>
    <row r="251" spans="1:18" x14ac:dyDescent="0.25">
      <c r="A251" s="1" t="s">
        <v>4</v>
      </c>
      <c r="B251" s="1" t="s">
        <v>4</v>
      </c>
      <c r="C251" s="1" t="s">
        <v>4</v>
      </c>
      <c r="D251" s="1">
        <f>IF(Table001__Page_1_19[[#This Row],[3]] &gt;= 0, IF(Table001__Page_1_19[[#This Row],[BOOLEAN]] = "UINT32", Table001__Page_1_19[[#This Row],[3]]+1,0), "")</f>
        <v>0</v>
      </c>
      <c r="E251" s="1" t="s">
        <v>25</v>
      </c>
      <c r="F251" s="1" t="s">
        <v>372</v>
      </c>
      <c r="G251" s="1" t="str">
        <f>Table001__Page_1_19[[#This Row],[Original Name]]</f>
        <v>External energy storage monitoring: minor alarm</v>
      </c>
      <c r="H251" s="12" t="str">
        <f>IF(LEN(Table001__Page_1_19[[#This Row],[Parameter Name]]) &lt; 41, LEN(Table001__Page_1_19[[#This Row],[Parameter Name]]), "TOO LONG")</f>
        <v>TOO LONG</v>
      </c>
      <c r="I251" s="1" t="str">
        <f>_xlfn.CONCAT(Table001__Page_1_19[[#This Row],[Adjusted Name]], IF(Table001__Page_1_19[[#This Row],[Column10]] = "", Table001__Page_1_19[[#This Row],[Column10]], _xlfn.CONCAT(" ",Table001__Page_1_19[[#This Row],[Column10]])))</f>
        <v>External energy storage monitoring: minor alarm 1=Dry contact input indicates external energy storage
monitoring has detected a minor fault</v>
      </c>
      <c r="J251" s="1"/>
      <c r="K251" s="1">
        <f>IF(Table001__Page_1_19[[#This Row],[4]]=0,0,Table001__Page_1_19[[#This Row],[4]]+40001)</f>
        <v>0</v>
      </c>
      <c r="L251" s="1" t="str">
        <f>IF(Table001__Page_1_19[[#This Row],[3]] = "", "", Table001__Page_1_19[[#This Row],[3]]+40001)</f>
        <v/>
      </c>
      <c r="M251" s="1"/>
      <c r="N251" s="1" t="s">
        <v>4</v>
      </c>
      <c r="O251" s="1" t="s">
        <v>18</v>
      </c>
      <c r="P251" s="1" t="s">
        <v>4</v>
      </c>
      <c r="Q251" s="1" t="s">
        <v>4</v>
      </c>
      <c r="R251" s="1" t="s">
        <v>373</v>
      </c>
    </row>
    <row r="252" spans="1:18" x14ac:dyDescent="0.25">
      <c r="A252" s="1" t="s">
        <v>4</v>
      </c>
      <c r="B252" s="1" t="s">
        <v>4</v>
      </c>
      <c r="C252" s="1" t="s">
        <v>4</v>
      </c>
      <c r="D252" s="1">
        <f>IF(Table001__Page_1_19[[#This Row],[3]] &gt;= 0, IF(Table001__Page_1_19[[#This Row],[BOOLEAN]] = "UINT32", Table001__Page_1_19[[#This Row],[3]]+1,0), "")</f>
        <v>0</v>
      </c>
      <c r="E252" s="1" t="s">
        <v>28</v>
      </c>
      <c r="F252" s="1" t="s">
        <v>374</v>
      </c>
      <c r="G252" s="1" t="str">
        <f>Table001__Page_1_19[[#This Row],[Original Name]]</f>
        <v>External energy storage monitoring: major alarm</v>
      </c>
      <c r="H252" s="12" t="str">
        <f>IF(LEN(Table001__Page_1_19[[#This Row],[Parameter Name]]) &lt; 41, LEN(Table001__Page_1_19[[#This Row],[Parameter Name]]), "TOO LONG")</f>
        <v>TOO LONG</v>
      </c>
      <c r="I252" s="1" t="str">
        <f>_xlfn.CONCAT(Table001__Page_1_19[[#This Row],[Adjusted Name]], IF(Table001__Page_1_19[[#This Row],[Column10]] = "", Table001__Page_1_19[[#This Row],[Column10]], _xlfn.CONCAT(" ",Table001__Page_1_19[[#This Row],[Column10]])))</f>
        <v>External energy storage monitoring: major alarm 1=Dry contact input indicates external energy storage
monitoring has detected a major fault</v>
      </c>
      <c r="J252" s="1"/>
      <c r="K252" s="1">
        <f>IF(Table001__Page_1_19[[#This Row],[4]]=0,0,Table001__Page_1_19[[#This Row],[4]]+40001)</f>
        <v>0</v>
      </c>
      <c r="L252" s="1" t="str">
        <f>IF(Table001__Page_1_19[[#This Row],[3]] = "", "", Table001__Page_1_19[[#This Row],[3]]+40001)</f>
        <v/>
      </c>
      <c r="M252" s="1"/>
      <c r="N252" s="1" t="s">
        <v>4</v>
      </c>
      <c r="O252" s="1" t="s">
        <v>18</v>
      </c>
      <c r="P252" s="1" t="s">
        <v>4</v>
      </c>
      <c r="Q252" s="1" t="s">
        <v>4</v>
      </c>
      <c r="R252" s="1" t="s">
        <v>375</v>
      </c>
    </row>
    <row r="253" spans="1:18" x14ac:dyDescent="0.25">
      <c r="A253" s="1" t="s">
        <v>4</v>
      </c>
      <c r="B253" s="1" t="s">
        <v>4</v>
      </c>
      <c r="C253" s="1" t="s">
        <v>4</v>
      </c>
      <c r="D253" s="1">
        <f>IF(Table001__Page_1_19[[#This Row],[3]] &gt;= 0, IF(Table001__Page_1_19[[#This Row],[BOOLEAN]] = "UINT32", Table001__Page_1_19[[#This Row],[3]]+1,0), "")</f>
        <v>0</v>
      </c>
      <c r="E253" s="1" t="s">
        <v>30</v>
      </c>
      <c r="F253" s="1" t="s">
        <v>376</v>
      </c>
      <c r="G253" s="1" t="str">
        <f>Table001__Page_1_19[[#This Row],[Original Name]]</f>
        <v>External charger off command: activated</v>
      </c>
      <c r="H253" s="12" t="str">
        <f>IF(LEN(Table001__Page_1_19[[#This Row],[Parameter Name]]) &lt; 41, LEN(Table001__Page_1_19[[#This Row],[Parameter Name]]), "TOO LONG")</f>
        <v>TOO LONG</v>
      </c>
      <c r="I253" s="1" t="str">
        <f>_xlfn.CONCAT(Table001__Page_1_19[[#This Row],[Adjusted Name]], IF(Table001__Page_1_19[[#This Row],[Column10]] = "", Table001__Page_1_19[[#This Row],[Column10]], _xlfn.CONCAT(" ",Table001__Page_1_19[[#This Row],[Column10]])))</f>
        <v>External charger off command: activated 1=Dry contact input for charger off is activated</v>
      </c>
      <c r="J253" s="1"/>
      <c r="K253" s="1">
        <f>IF(Table001__Page_1_19[[#This Row],[4]]=0,0,Table001__Page_1_19[[#This Row],[4]]+40001)</f>
        <v>0</v>
      </c>
      <c r="L253" s="1" t="str">
        <f>IF(Table001__Page_1_19[[#This Row],[3]] = "", "", Table001__Page_1_19[[#This Row],[3]]+40001)</f>
        <v/>
      </c>
      <c r="M253" s="1"/>
      <c r="N253" s="1" t="s">
        <v>4</v>
      </c>
      <c r="O253" s="1" t="s">
        <v>18</v>
      </c>
      <c r="P253" s="1" t="s">
        <v>4</v>
      </c>
      <c r="Q253" s="1" t="s">
        <v>4</v>
      </c>
      <c r="R253" s="1" t="s">
        <v>377</v>
      </c>
    </row>
    <row r="254" spans="1:18" x14ac:dyDescent="0.25">
      <c r="A254" s="1" t="s">
        <v>4</v>
      </c>
      <c r="B254" s="1" t="s">
        <v>4</v>
      </c>
      <c r="C254" s="1" t="s">
        <v>4</v>
      </c>
      <c r="D254" s="1">
        <f>IF(Table001__Page_1_19[[#This Row],[3]] &gt;= 0, IF(Table001__Page_1_19[[#This Row],[BOOLEAN]] = "UINT32", Table001__Page_1_19[[#This Row],[3]]+1,0), "")</f>
        <v>0</v>
      </c>
      <c r="E254" s="1" t="s">
        <v>31</v>
      </c>
      <c r="F254" s="1" t="s">
        <v>378</v>
      </c>
      <c r="G254" s="1" t="str">
        <f>Table001__Page_1_19[[#This Row],[Original Name]]</f>
        <v>Temperature of input and/or output transformer is
too high</v>
      </c>
      <c r="H254" s="12" t="str">
        <f>IF(LEN(Table001__Page_1_19[[#This Row],[Parameter Name]]) &lt; 41, LEN(Table001__Page_1_19[[#This Row],[Parameter Name]]), "TOO LONG")</f>
        <v>TOO LONG</v>
      </c>
      <c r="I254" s="1" t="str">
        <f>_xlfn.CONCAT(Table001__Page_1_19[[#This Row],[Adjusted Name]], IF(Table001__Page_1_19[[#This Row],[Column10]] = "", Table001__Page_1_19[[#This Row],[Column10]], _xlfn.CONCAT(" ",Table001__Page_1_19[[#This Row],[Column10]])))</f>
        <v>Temperature of input and/or output transformer is
too high 1=Temperature of input and/or output transformer is too
high</v>
      </c>
      <c r="J254" s="1"/>
      <c r="K254" s="1">
        <f>IF(Table001__Page_1_19[[#This Row],[4]]=0,0,Table001__Page_1_19[[#This Row],[4]]+40001)</f>
        <v>0</v>
      </c>
      <c r="L254" s="1" t="str">
        <f>IF(Table001__Page_1_19[[#This Row],[3]] = "", "", Table001__Page_1_19[[#This Row],[3]]+40001)</f>
        <v/>
      </c>
      <c r="M254" s="1"/>
      <c r="N254" s="1" t="s">
        <v>4</v>
      </c>
      <c r="O254" s="1" t="s">
        <v>18</v>
      </c>
      <c r="P254" s="1" t="s">
        <v>4</v>
      </c>
      <c r="Q254" s="1" t="s">
        <v>4</v>
      </c>
      <c r="R254" s="1" t="s">
        <v>379</v>
      </c>
    </row>
    <row r="255" spans="1:18" x14ac:dyDescent="0.25">
      <c r="A255" s="1" t="s">
        <v>4</v>
      </c>
      <c r="B255" s="1" t="s">
        <v>4</v>
      </c>
      <c r="C255" s="1" t="s">
        <v>4</v>
      </c>
      <c r="D255" s="1">
        <f>IF(Table001__Page_1_19[[#This Row],[3]] &gt;= 0, IF(Table001__Page_1_19[[#This Row],[BOOLEAN]] = "UINT32", Table001__Page_1_19[[#This Row],[3]]+1,0), "")</f>
        <v>0</v>
      </c>
      <c r="E255" s="1" t="s">
        <v>32</v>
      </c>
      <c r="F255" s="1" t="s">
        <v>29</v>
      </c>
      <c r="G255" s="1" t="str">
        <f>Table001__Page_1_19[[#This Row],[Original Name]]</f>
        <v>Reserved</v>
      </c>
      <c r="H255" s="12">
        <f>IF(LEN(Table001__Page_1_19[[#This Row],[Parameter Name]]) &lt; 41, LEN(Table001__Page_1_19[[#This Row],[Parameter Name]]), "TOO LONG")</f>
        <v>8</v>
      </c>
      <c r="I255" s="1" t="str">
        <f>_xlfn.CONCAT(Table001__Page_1_19[[#This Row],[Adjusted Name]], IF(Table001__Page_1_19[[#This Row],[Column10]] = "", Table001__Page_1_19[[#This Row],[Column10]], _xlfn.CONCAT(" ",Table001__Page_1_19[[#This Row],[Column10]])))</f>
        <v>Reserved</v>
      </c>
      <c r="J255" s="1"/>
      <c r="K255" s="1">
        <f>IF(Table001__Page_1_19[[#This Row],[4]]=0,0,Table001__Page_1_19[[#This Row],[4]]+40001)</f>
        <v>0</v>
      </c>
      <c r="L255" s="1" t="str">
        <f>IF(Table001__Page_1_19[[#This Row],[3]] = "", "", Table001__Page_1_19[[#This Row],[3]]+40001)</f>
        <v/>
      </c>
      <c r="M255" s="1"/>
      <c r="N255" s="1" t="s">
        <v>4</v>
      </c>
      <c r="O255" s="1" t="s">
        <v>18</v>
      </c>
      <c r="P255" s="1" t="s">
        <v>4</v>
      </c>
      <c r="Q255" s="1" t="s">
        <v>4</v>
      </c>
      <c r="R255" s="1" t="s">
        <v>4</v>
      </c>
    </row>
    <row r="256" spans="1:18" x14ac:dyDescent="0.25">
      <c r="A256" s="1" t="s">
        <v>4</v>
      </c>
      <c r="B256" s="1" t="s">
        <v>4</v>
      </c>
      <c r="C256" s="1" t="s">
        <v>4</v>
      </c>
      <c r="D256" s="1">
        <f>IF(Table001__Page_1_19[[#This Row],[3]] &gt;= 0, IF(Table001__Page_1_19[[#This Row],[BOOLEAN]] = "UINT32", Table001__Page_1_19[[#This Row],[3]]+1,0), "")</f>
        <v>0</v>
      </c>
      <c r="E256" s="1" t="s">
        <v>33</v>
      </c>
      <c r="F256" s="1" t="s">
        <v>29</v>
      </c>
      <c r="G256" s="1" t="str">
        <f>Table001__Page_1_19[[#This Row],[Original Name]]</f>
        <v>Reserved</v>
      </c>
      <c r="H256" s="12">
        <f>IF(LEN(Table001__Page_1_19[[#This Row],[Parameter Name]]) &lt; 41, LEN(Table001__Page_1_19[[#This Row],[Parameter Name]]), "TOO LONG")</f>
        <v>8</v>
      </c>
      <c r="I256" s="1" t="str">
        <f>_xlfn.CONCAT(Table001__Page_1_19[[#This Row],[Adjusted Name]], IF(Table001__Page_1_19[[#This Row],[Column10]] = "", Table001__Page_1_19[[#This Row],[Column10]], _xlfn.CONCAT(" ",Table001__Page_1_19[[#This Row],[Column10]])))</f>
        <v>Reserved</v>
      </c>
      <c r="J256" s="1"/>
      <c r="K256" s="1">
        <f>IF(Table001__Page_1_19[[#This Row],[4]]=0,0,Table001__Page_1_19[[#This Row],[4]]+40001)</f>
        <v>0</v>
      </c>
      <c r="L256" s="1" t="str">
        <f>IF(Table001__Page_1_19[[#This Row],[3]] = "", "", Table001__Page_1_19[[#This Row],[3]]+40001)</f>
        <v/>
      </c>
      <c r="M256" s="1"/>
      <c r="N256" s="1" t="s">
        <v>4</v>
      </c>
      <c r="O256" s="1" t="s">
        <v>18</v>
      </c>
      <c r="P256" s="1" t="s">
        <v>4</v>
      </c>
      <c r="Q256" s="1" t="s">
        <v>4</v>
      </c>
      <c r="R256" s="1" t="s">
        <v>4</v>
      </c>
    </row>
    <row r="257" spans="1:18" x14ac:dyDescent="0.25">
      <c r="A257" s="1" t="s">
        <v>4</v>
      </c>
      <c r="B257" s="1" t="s">
        <v>4</v>
      </c>
      <c r="C257" s="1" t="s">
        <v>4</v>
      </c>
      <c r="D257" s="1">
        <f>IF(Table001__Page_1_19[[#This Row],[3]] &gt;= 0, IF(Table001__Page_1_19[[#This Row],[BOOLEAN]] = "UINT32", Table001__Page_1_19[[#This Row],[3]]+1,0), "")</f>
        <v>0</v>
      </c>
      <c r="E257" s="1" t="s">
        <v>34</v>
      </c>
      <c r="F257" s="1" t="s">
        <v>29</v>
      </c>
      <c r="G257" s="1" t="str">
        <f>Table001__Page_1_19[[#This Row],[Original Name]]</f>
        <v>Reserved</v>
      </c>
      <c r="H257" s="12">
        <f>IF(LEN(Table001__Page_1_19[[#This Row],[Parameter Name]]) &lt; 41, LEN(Table001__Page_1_19[[#This Row],[Parameter Name]]), "TOO LONG")</f>
        <v>8</v>
      </c>
      <c r="I257" s="1" t="str">
        <f>_xlfn.CONCAT(Table001__Page_1_19[[#This Row],[Adjusted Name]], IF(Table001__Page_1_19[[#This Row],[Column10]] = "", Table001__Page_1_19[[#This Row],[Column10]], _xlfn.CONCAT(" ",Table001__Page_1_19[[#This Row],[Column10]])))</f>
        <v>Reserved</v>
      </c>
      <c r="J257" s="1"/>
      <c r="K257" s="1">
        <f>IF(Table001__Page_1_19[[#This Row],[4]]=0,0,Table001__Page_1_19[[#This Row],[4]]+40001)</f>
        <v>0</v>
      </c>
      <c r="L257" s="1" t="str">
        <f>IF(Table001__Page_1_19[[#This Row],[3]] = "", "", Table001__Page_1_19[[#This Row],[3]]+40001)</f>
        <v/>
      </c>
      <c r="M257" s="1"/>
      <c r="N257" s="1" t="s">
        <v>4</v>
      </c>
      <c r="O257" s="1" t="s">
        <v>18</v>
      </c>
      <c r="P257" s="1" t="s">
        <v>4</v>
      </c>
      <c r="Q257" s="1" t="s">
        <v>4</v>
      </c>
      <c r="R257" s="1" t="s">
        <v>4</v>
      </c>
    </row>
    <row r="258" spans="1:18" x14ac:dyDescent="0.25">
      <c r="A258" s="1" t="s">
        <v>4</v>
      </c>
      <c r="B258" s="1" t="s">
        <v>4</v>
      </c>
      <c r="C258" s="1" t="s">
        <v>4</v>
      </c>
      <c r="D258" s="1">
        <f>IF(Table001__Page_1_19[[#This Row],[3]] &gt;= 0, IF(Table001__Page_1_19[[#This Row],[BOOLEAN]] = "UINT32", Table001__Page_1_19[[#This Row],[3]]+1,0), "")</f>
        <v>0</v>
      </c>
      <c r="E258" s="1" t="s">
        <v>37</v>
      </c>
      <c r="F258" s="1" t="s">
        <v>29</v>
      </c>
      <c r="G258" s="1" t="str">
        <f>Table001__Page_1_19[[#This Row],[Original Name]]</f>
        <v>Reserved</v>
      </c>
      <c r="H258" s="12">
        <f>IF(LEN(Table001__Page_1_19[[#This Row],[Parameter Name]]) &lt; 41, LEN(Table001__Page_1_19[[#This Row],[Parameter Name]]), "TOO LONG")</f>
        <v>8</v>
      </c>
      <c r="I258" s="1" t="str">
        <f>_xlfn.CONCAT(Table001__Page_1_19[[#This Row],[Adjusted Name]], IF(Table001__Page_1_19[[#This Row],[Column10]] = "", Table001__Page_1_19[[#This Row],[Column10]], _xlfn.CONCAT(" ",Table001__Page_1_19[[#This Row],[Column10]])))</f>
        <v>Reserved</v>
      </c>
      <c r="J258" s="1"/>
      <c r="K258" s="1">
        <f>IF(Table001__Page_1_19[[#This Row],[4]]=0,0,Table001__Page_1_19[[#This Row],[4]]+40001)</f>
        <v>0</v>
      </c>
      <c r="L258" s="1" t="str">
        <f>IF(Table001__Page_1_19[[#This Row],[3]] = "", "", Table001__Page_1_19[[#This Row],[3]]+40001)</f>
        <v/>
      </c>
      <c r="M258" s="1"/>
      <c r="N258" s="1" t="s">
        <v>4</v>
      </c>
      <c r="O258" s="1" t="s">
        <v>18</v>
      </c>
      <c r="P258" s="1" t="s">
        <v>4</v>
      </c>
      <c r="Q258" s="1" t="s">
        <v>4</v>
      </c>
      <c r="R258" s="1" t="s">
        <v>4</v>
      </c>
    </row>
    <row r="259" spans="1:18" x14ac:dyDescent="0.25">
      <c r="A259" s="1" t="s">
        <v>4</v>
      </c>
      <c r="B259" s="1" t="s">
        <v>4</v>
      </c>
      <c r="C259" s="1" t="s">
        <v>4</v>
      </c>
      <c r="D259" s="1">
        <f>IF(Table001__Page_1_19[[#This Row],[3]] &gt;= 0, IF(Table001__Page_1_19[[#This Row],[BOOLEAN]] = "UINT32", Table001__Page_1_19[[#This Row],[3]]+1,0), "")</f>
        <v>0</v>
      </c>
      <c r="E259" s="1" t="s">
        <v>38</v>
      </c>
      <c r="F259" s="1" t="s">
        <v>29</v>
      </c>
      <c r="G259" s="1" t="str">
        <f>Table001__Page_1_19[[#This Row],[Original Name]]</f>
        <v>Reserved</v>
      </c>
      <c r="H259" s="12">
        <f>IF(LEN(Table001__Page_1_19[[#This Row],[Parameter Name]]) &lt; 41, LEN(Table001__Page_1_19[[#This Row],[Parameter Name]]), "TOO LONG")</f>
        <v>8</v>
      </c>
      <c r="I259" s="1" t="str">
        <f>_xlfn.CONCAT(Table001__Page_1_19[[#This Row],[Adjusted Name]], IF(Table001__Page_1_19[[#This Row],[Column10]] = "", Table001__Page_1_19[[#This Row],[Column10]], _xlfn.CONCAT(" ",Table001__Page_1_19[[#This Row],[Column10]])))</f>
        <v>Reserved</v>
      </c>
      <c r="J259" s="1"/>
      <c r="K259" s="1">
        <f>IF(Table001__Page_1_19[[#This Row],[4]]=0,0,Table001__Page_1_19[[#This Row],[4]]+40001)</f>
        <v>0</v>
      </c>
      <c r="L259" s="1" t="str">
        <f>IF(Table001__Page_1_19[[#This Row],[3]] = "", "", Table001__Page_1_19[[#This Row],[3]]+40001)</f>
        <v/>
      </c>
      <c r="M259" s="1"/>
      <c r="N259" s="1" t="s">
        <v>4</v>
      </c>
      <c r="O259" s="1" t="s">
        <v>18</v>
      </c>
      <c r="P259" s="1" t="s">
        <v>4</v>
      </c>
      <c r="Q259" s="1" t="s">
        <v>4</v>
      </c>
      <c r="R259" s="1" t="s">
        <v>4</v>
      </c>
    </row>
    <row r="260" spans="1:18" x14ac:dyDescent="0.25">
      <c r="A260" s="1" t="s">
        <v>4</v>
      </c>
      <c r="B260" s="1" t="s">
        <v>4</v>
      </c>
      <c r="C260" s="1" t="s">
        <v>4</v>
      </c>
      <c r="D260" s="1">
        <f>IF(Table001__Page_1_19[[#This Row],[3]] &gt;= 0, IF(Table001__Page_1_19[[#This Row],[BOOLEAN]] = "UINT32", Table001__Page_1_19[[#This Row],[3]]+1,0), "")</f>
        <v>0</v>
      </c>
      <c r="E260" s="1" t="s">
        <v>39</v>
      </c>
      <c r="F260" s="1" t="s">
        <v>29</v>
      </c>
      <c r="G260" s="1" t="str">
        <f>Table001__Page_1_19[[#This Row],[Original Name]]</f>
        <v>Reserved</v>
      </c>
      <c r="H260" s="12">
        <f>IF(LEN(Table001__Page_1_19[[#This Row],[Parameter Name]]) &lt; 41, LEN(Table001__Page_1_19[[#This Row],[Parameter Name]]), "TOO LONG")</f>
        <v>8</v>
      </c>
      <c r="I260" s="1" t="str">
        <f>_xlfn.CONCAT(Table001__Page_1_19[[#This Row],[Adjusted Name]], IF(Table001__Page_1_19[[#This Row],[Column10]] = "", Table001__Page_1_19[[#This Row],[Column10]], _xlfn.CONCAT(" ",Table001__Page_1_19[[#This Row],[Column10]])))</f>
        <v>Reserved</v>
      </c>
      <c r="J260" s="1"/>
      <c r="K260" s="1">
        <f>IF(Table001__Page_1_19[[#This Row],[4]]=0,0,Table001__Page_1_19[[#This Row],[4]]+40001)</f>
        <v>0</v>
      </c>
      <c r="L260" s="1" t="str">
        <f>IF(Table001__Page_1_19[[#This Row],[3]] = "", "", Table001__Page_1_19[[#This Row],[3]]+40001)</f>
        <v/>
      </c>
      <c r="M260" s="1"/>
      <c r="N260" s="1" t="s">
        <v>4</v>
      </c>
      <c r="O260" s="1" t="s">
        <v>18</v>
      </c>
      <c r="P260" s="1" t="s">
        <v>4</v>
      </c>
      <c r="Q260" s="1" t="s">
        <v>4</v>
      </c>
      <c r="R260" s="1" t="s">
        <v>4</v>
      </c>
    </row>
    <row r="261" spans="1:18" x14ac:dyDescent="0.25">
      <c r="A261" s="1" t="s">
        <v>4</v>
      </c>
      <c r="B261" s="1" t="s">
        <v>4</v>
      </c>
      <c r="C261" s="1" t="s">
        <v>4</v>
      </c>
      <c r="D261" s="1">
        <f>IF(Table001__Page_1_19[[#This Row],[3]] &gt;= 0, IF(Table001__Page_1_19[[#This Row],[BOOLEAN]] = "UINT32", Table001__Page_1_19[[#This Row],[3]]+1,0), "")</f>
        <v>0</v>
      </c>
      <c r="E261" s="1" t="s">
        <v>40</v>
      </c>
      <c r="F261" s="1" t="s">
        <v>29</v>
      </c>
      <c r="G261" s="1" t="str">
        <f>Table001__Page_1_19[[#This Row],[Original Name]]</f>
        <v>Reserved</v>
      </c>
      <c r="H261" s="12">
        <f>IF(LEN(Table001__Page_1_19[[#This Row],[Parameter Name]]) &lt; 41, LEN(Table001__Page_1_19[[#This Row],[Parameter Name]]), "TOO LONG")</f>
        <v>8</v>
      </c>
      <c r="I261" s="1" t="str">
        <f>_xlfn.CONCAT(Table001__Page_1_19[[#This Row],[Adjusted Name]], IF(Table001__Page_1_19[[#This Row],[Column10]] = "", Table001__Page_1_19[[#This Row],[Column10]], _xlfn.CONCAT(" ",Table001__Page_1_19[[#This Row],[Column10]])))</f>
        <v>Reserved</v>
      </c>
      <c r="J261" s="1"/>
      <c r="K261" s="1">
        <f>IF(Table001__Page_1_19[[#This Row],[4]]=0,0,Table001__Page_1_19[[#This Row],[4]]+40001)</f>
        <v>0</v>
      </c>
      <c r="L261" s="1" t="str">
        <f>IF(Table001__Page_1_19[[#This Row],[3]] = "", "", Table001__Page_1_19[[#This Row],[3]]+40001)</f>
        <v/>
      </c>
      <c r="M261" s="1"/>
      <c r="N261" s="1" t="s">
        <v>4</v>
      </c>
      <c r="O261" s="1" t="s">
        <v>18</v>
      </c>
      <c r="P261" s="1" t="s">
        <v>4</v>
      </c>
      <c r="Q261" s="1" t="s">
        <v>4</v>
      </c>
      <c r="R261" s="1" t="s">
        <v>4</v>
      </c>
    </row>
    <row r="262" spans="1:18" x14ac:dyDescent="0.25">
      <c r="A262" s="1" t="s">
        <v>4</v>
      </c>
      <c r="B262" s="1" t="s">
        <v>4</v>
      </c>
      <c r="C262" s="1" t="s">
        <v>4</v>
      </c>
      <c r="D262" s="1">
        <f>IF(Table001__Page_1_19[[#This Row],[3]] &gt;= 0, IF(Table001__Page_1_19[[#This Row],[BOOLEAN]] = "UINT32", Table001__Page_1_19[[#This Row],[3]]+1,0), "")</f>
        <v>0</v>
      </c>
      <c r="E262" s="1" t="s">
        <v>43</v>
      </c>
      <c r="F262" s="1" t="s">
        <v>29</v>
      </c>
      <c r="G262" s="1" t="str">
        <f>Table001__Page_1_19[[#This Row],[Original Name]]</f>
        <v>Reserved</v>
      </c>
      <c r="H262" s="12">
        <f>IF(LEN(Table001__Page_1_19[[#This Row],[Parameter Name]]) &lt; 41, LEN(Table001__Page_1_19[[#This Row],[Parameter Name]]), "TOO LONG")</f>
        <v>8</v>
      </c>
      <c r="I262" s="1" t="str">
        <f>_xlfn.CONCAT(Table001__Page_1_19[[#This Row],[Adjusted Name]], IF(Table001__Page_1_19[[#This Row],[Column10]] = "", Table001__Page_1_19[[#This Row],[Column10]], _xlfn.CONCAT(" ",Table001__Page_1_19[[#This Row],[Column10]])))</f>
        <v>Reserved</v>
      </c>
      <c r="J262" s="1"/>
      <c r="K262" s="1">
        <f>IF(Table001__Page_1_19[[#This Row],[4]]=0,0,Table001__Page_1_19[[#This Row],[4]]+40001)</f>
        <v>0</v>
      </c>
      <c r="L262" s="1" t="str">
        <f>IF(Table001__Page_1_19[[#This Row],[3]] = "", "", Table001__Page_1_19[[#This Row],[3]]+40001)</f>
        <v/>
      </c>
      <c r="M262" s="1"/>
      <c r="N262" s="1" t="s">
        <v>4</v>
      </c>
      <c r="O262" s="1" t="s">
        <v>18</v>
      </c>
      <c r="P262" s="1" t="s">
        <v>4</v>
      </c>
      <c r="Q262" s="1" t="s">
        <v>4</v>
      </c>
      <c r="R262" s="1" t="s">
        <v>4</v>
      </c>
    </row>
    <row r="263" spans="1:18" x14ac:dyDescent="0.25">
      <c r="A263" s="1" t="s">
        <v>4</v>
      </c>
      <c r="B263" s="1" t="s">
        <v>4</v>
      </c>
      <c r="C263" s="1" t="s">
        <v>4</v>
      </c>
      <c r="D263" s="1">
        <f>IF(Table001__Page_1_19[[#This Row],[3]] &gt;= 0, IF(Table001__Page_1_19[[#This Row],[BOOLEAN]] = "UINT32", Table001__Page_1_19[[#This Row],[3]]+1,0), "")</f>
        <v>0</v>
      </c>
      <c r="E263" s="1" t="s">
        <v>46</v>
      </c>
      <c r="F263" s="1" t="s">
        <v>29</v>
      </c>
      <c r="G263" s="1" t="str">
        <f>Table001__Page_1_19[[#This Row],[Original Name]]</f>
        <v>Reserved</v>
      </c>
      <c r="H263" s="12">
        <f>IF(LEN(Table001__Page_1_19[[#This Row],[Parameter Name]]) &lt; 41, LEN(Table001__Page_1_19[[#This Row],[Parameter Name]]), "TOO LONG")</f>
        <v>8</v>
      </c>
      <c r="I263" s="1" t="str">
        <f>_xlfn.CONCAT(Table001__Page_1_19[[#This Row],[Adjusted Name]], IF(Table001__Page_1_19[[#This Row],[Column10]] = "", Table001__Page_1_19[[#This Row],[Column10]], _xlfn.CONCAT(" ",Table001__Page_1_19[[#This Row],[Column10]])))</f>
        <v>Reserved</v>
      </c>
      <c r="J263" s="1"/>
      <c r="K263" s="1">
        <f>IF(Table001__Page_1_19[[#This Row],[4]]=0,0,Table001__Page_1_19[[#This Row],[4]]+40001)</f>
        <v>0</v>
      </c>
      <c r="L263" s="1" t="str">
        <f>IF(Table001__Page_1_19[[#This Row],[3]] = "", "", Table001__Page_1_19[[#This Row],[3]]+40001)</f>
        <v/>
      </c>
      <c r="M263" s="1"/>
      <c r="N263" s="1" t="s">
        <v>4</v>
      </c>
      <c r="O263" s="1" t="s">
        <v>18</v>
      </c>
      <c r="P263" s="1" t="s">
        <v>4</v>
      </c>
      <c r="Q263" s="1" t="s">
        <v>4</v>
      </c>
      <c r="R263" s="1" t="s">
        <v>4</v>
      </c>
    </row>
    <row r="264" spans="1:18" x14ac:dyDescent="0.25">
      <c r="A264" s="1" t="s">
        <v>380</v>
      </c>
      <c r="B264" s="1" t="s">
        <v>381</v>
      </c>
      <c r="C264" s="1" t="s">
        <v>382</v>
      </c>
      <c r="D264" s="1">
        <f>IF(Table001__Page_1_19[[#This Row],[3]] &gt;= 0, IF(Table001__Page_1_19[[#This Row],[BOOLEAN]] = "UINT32", Table001__Page_1_19[[#This Row],[3]]+1,0), "")</f>
        <v>0</v>
      </c>
      <c r="E264" s="1" t="s">
        <v>4</v>
      </c>
      <c r="F264" s="1" t="s">
        <v>383</v>
      </c>
      <c r="G264" s="1" t="s">
        <v>1510</v>
      </c>
      <c r="H264" s="4">
        <f>IF(LEN(Table001__Page_1_19[[#This Row],[Parameter Name]]) &lt; 41, LEN(Table001__Page_1_19[[#This Row],[Parameter Name]]), "TOO LONG")</f>
        <v>29</v>
      </c>
      <c r="I264" s="7" t="str">
        <f>_xlfn.CONCAT(Table001__Page_1_19[[#This Row],[Adjusted Name]], IF(Table001__Page_1_19[[#This Row],[Column10]] = "", Table001__Page_1_19[[#This Row],[Column10]], _xlfn.CONCAT(" ",Table001__Page_1_19[[#This Row],[Column10]])))</f>
        <v>System level controller - SLC</v>
      </c>
      <c r="J264" s="7" t="s">
        <v>1533</v>
      </c>
      <c r="K264" s="7">
        <f>IF(Table001__Page_1_19[[#This Row],[4]]=0,0,Table001__Page_1_19[[#This Row],[4]]+40001)</f>
        <v>0</v>
      </c>
      <c r="L264" s="7">
        <f>IF(Table001__Page_1_19[[#This Row],[3]] = "", "", Table001__Page_1_19[[#This Row],[3]]+40001)</f>
        <v>40020</v>
      </c>
      <c r="M264" s="4" t="str">
        <f>IF(Table001__Page_1_19[[#This Row],[BOOLEAN]]="UINT32","Unsigned 32 bit Integer", IF(Table001__Page_1_19[[#This Row],[BOOLEAN]]="UINT16","Unsigned 16 bit Integer",IF(Table001__Page_1_19[[#This Row],[BOOLEAN]]="BOOLEAN","Unsigned 16 bit Integer",Table001__Page_1_19[[#This Row],[BOOLEAN]])))</f>
        <v>Unsigned 16 bit Integer</v>
      </c>
      <c r="N264" s="1" t="s">
        <v>14</v>
      </c>
      <c r="O264" s="1" t="s">
        <v>18</v>
      </c>
      <c r="P264" s="1" t="s">
        <v>4</v>
      </c>
      <c r="Q264" s="1" t="s">
        <v>4</v>
      </c>
      <c r="R264" s="1" t="s">
        <v>4</v>
      </c>
    </row>
    <row r="265" spans="1:18" x14ac:dyDescent="0.25">
      <c r="A265" s="1" t="s">
        <v>4</v>
      </c>
      <c r="B265" s="1" t="s">
        <v>4</v>
      </c>
      <c r="C265" s="1" t="s">
        <v>4</v>
      </c>
      <c r="D265" s="1">
        <f>IF(Table001__Page_1_19[[#This Row],[3]] &gt;= 0, IF(Table001__Page_1_19[[#This Row],[BOOLEAN]] = "UINT32", Table001__Page_1_19[[#This Row],[3]]+1,0), "")</f>
        <v>0</v>
      </c>
      <c r="E265" s="1" t="s">
        <v>16</v>
      </c>
      <c r="F265" s="1" t="s">
        <v>384</v>
      </c>
      <c r="G265" s="1" t="str">
        <f>Table001__Page_1_19[[#This Row],[Original Name]]</f>
        <v>SLC in controller box is not working correctly</v>
      </c>
      <c r="H265" s="12" t="str">
        <f>IF(LEN(Table001__Page_1_19[[#This Row],[Parameter Name]]) &lt; 41, LEN(Table001__Page_1_19[[#This Row],[Parameter Name]]), "TOO LONG")</f>
        <v>TOO LONG</v>
      </c>
      <c r="I265" s="1" t="str">
        <f>_xlfn.CONCAT(Table001__Page_1_19[[#This Row],[Adjusted Name]], IF(Table001__Page_1_19[[#This Row],[Column10]] = "", Table001__Page_1_19[[#This Row],[Column10]], _xlfn.CONCAT(" ",Table001__Page_1_19[[#This Row],[Column10]])))</f>
        <v>SLC in controller box is not working correctly 1=The SLC in the controller box is not working correctly</v>
      </c>
      <c r="J265" s="1"/>
      <c r="K265" s="1">
        <f>IF(Table001__Page_1_19[[#This Row],[4]]=0,0,Table001__Page_1_19[[#This Row],[4]]+40001)</f>
        <v>0</v>
      </c>
      <c r="L265" s="1" t="str">
        <f>IF(Table001__Page_1_19[[#This Row],[3]] = "", "", Table001__Page_1_19[[#This Row],[3]]+40001)</f>
        <v/>
      </c>
      <c r="M265" s="1"/>
      <c r="N265" s="1" t="s">
        <v>4</v>
      </c>
      <c r="O265" s="1" t="s">
        <v>18</v>
      </c>
      <c r="P265" s="1" t="s">
        <v>4</v>
      </c>
      <c r="Q265" s="1" t="s">
        <v>4</v>
      </c>
      <c r="R265" s="1" t="s">
        <v>385</v>
      </c>
    </row>
    <row r="266" spans="1:18" x14ac:dyDescent="0.25">
      <c r="A266" s="1" t="s">
        <v>4</v>
      </c>
      <c r="B266" s="1" t="s">
        <v>4</v>
      </c>
      <c r="C266" s="1" t="s">
        <v>4</v>
      </c>
      <c r="D266" s="1">
        <f>IF(Table001__Page_1_19[[#This Row],[3]] &gt;= 0, IF(Table001__Page_1_19[[#This Row],[BOOLEAN]] = "UINT32", Table001__Page_1_19[[#This Row],[3]]+1,0), "")</f>
        <v>0</v>
      </c>
      <c r="E266" s="1" t="s">
        <v>14</v>
      </c>
      <c r="F266" s="1" t="s">
        <v>29</v>
      </c>
      <c r="G266" s="1" t="str">
        <f>Table001__Page_1_19[[#This Row],[Original Name]]</f>
        <v>Reserved</v>
      </c>
      <c r="H266" s="12">
        <f>IF(LEN(Table001__Page_1_19[[#This Row],[Parameter Name]]) &lt; 41, LEN(Table001__Page_1_19[[#This Row],[Parameter Name]]), "TOO LONG")</f>
        <v>8</v>
      </c>
      <c r="I266" s="1" t="str">
        <f>_xlfn.CONCAT(Table001__Page_1_19[[#This Row],[Adjusted Name]], IF(Table001__Page_1_19[[#This Row],[Column10]] = "", Table001__Page_1_19[[#This Row],[Column10]], _xlfn.CONCAT(" ",Table001__Page_1_19[[#This Row],[Column10]])))</f>
        <v>Reserved</v>
      </c>
      <c r="J266" s="1"/>
      <c r="K266" s="1">
        <f>IF(Table001__Page_1_19[[#This Row],[4]]=0,0,Table001__Page_1_19[[#This Row],[4]]+40001)</f>
        <v>0</v>
      </c>
      <c r="L266" s="1" t="str">
        <f>IF(Table001__Page_1_19[[#This Row],[3]] = "", "", Table001__Page_1_19[[#This Row],[3]]+40001)</f>
        <v/>
      </c>
      <c r="M266" s="1"/>
      <c r="N266" s="1" t="s">
        <v>4</v>
      </c>
      <c r="O266" s="1" t="s">
        <v>18</v>
      </c>
      <c r="P266" s="1" t="s">
        <v>4</v>
      </c>
      <c r="Q266" s="1" t="s">
        <v>4</v>
      </c>
      <c r="R266" s="1" t="s">
        <v>4</v>
      </c>
    </row>
    <row r="267" spans="1:18" x14ac:dyDescent="0.25">
      <c r="A267" s="1" t="s">
        <v>4</v>
      </c>
      <c r="B267" s="1" t="s">
        <v>4</v>
      </c>
      <c r="C267" s="1" t="s">
        <v>4</v>
      </c>
      <c r="D267" s="1">
        <f>IF(Table001__Page_1_19[[#This Row],[3]] &gt;= 0, IF(Table001__Page_1_19[[#This Row],[BOOLEAN]] = "UINT32", Table001__Page_1_19[[#This Row],[3]]+1,0), "")</f>
        <v>0</v>
      </c>
      <c r="E267" s="1" t="s">
        <v>22</v>
      </c>
      <c r="F267" s="1" t="s">
        <v>29</v>
      </c>
      <c r="G267" s="1" t="str">
        <f>Table001__Page_1_19[[#This Row],[Original Name]]</f>
        <v>Reserved</v>
      </c>
      <c r="H267" s="12">
        <f>IF(LEN(Table001__Page_1_19[[#This Row],[Parameter Name]]) &lt; 41, LEN(Table001__Page_1_19[[#This Row],[Parameter Name]]), "TOO LONG")</f>
        <v>8</v>
      </c>
      <c r="I267" s="1" t="str">
        <f>_xlfn.CONCAT(Table001__Page_1_19[[#This Row],[Adjusted Name]], IF(Table001__Page_1_19[[#This Row],[Column10]] = "", Table001__Page_1_19[[#This Row],[Column10]], _xlfn.CONCAT(" ",Table001__Page_1_19[[#This Row],[Column10]])))</f>
        <v>Reserved</v>
      </c>
      <c r="J267" s="1"/>
      <c r="K267" s="1">
        <f>IF(Table001__Page_1_19[[#This Row],[4]]=0,0,Table001__Page_1_19[[#This Row],[4]]+40001)</f>
        <v>0</v>
      </c>
      <c r="L267" s="1" t="str">
        <f>IF(Table001__Page_1_19[[#This Row],[3]] = "", "", Table001__Page_1_19[[#This Row],[3]]+40001)</f>
        <v/>
      </c>
      <c r="M267" s="1"/>
      <c r="N267" s="1" t="s">
        <v>4</v>
      </c>
      <c r="O267" s="1" t="s">
        <v>18</v>
      </c>
      <c r="P267" s="1" t="s">
        <v>4</v>
      </c>
      <c r="Q267" s="1" t="s">
        <v>4</v>
      </c>
      <c r="R267" s="1" t="s">
        <v>4</v>
      </c>
    </row>
    <row r="268" spans="1:18" x14ac:dyDescent="0.25">
      <c r="A268" s="1" t="s">
        <v>4</v>
      </c>
      <c r="B268" s="1" t="s">
        <v>4</v>
      </c>
      <c r="C268" s="1" t="s">
        <v>4</v>
      </c>
      <c r="D268" s="1">
        <f>IF(Table001__Page_1_19[[#This Row],[3]] &gt;= 0, IF(Table001__Page_1_19[[#This Row],[BOOLEAN]] = "UINT32", Table001__Page_1_19[[#This Row],[3]]+1,0), "")</f>
        <v>0</v>
      </c>
      <c r="E268" s="1" t="s">
        <v>25</v>
      </c>
      <c r="F268" s="1" t="s">
        <v>29</v>
      </c>
      <c r="G268" s="1" t="str">
        <f>Table001__Page_1_19[[#This Row],[Original Name]]</f>
        <v>Reserved</v>
      </c>
      <c r="H268" s="12">
        <f>IF(LEN(Table001__Page_1_19[[#This Row],[Parameter Name]]) &lt; 41, LEN(Table001__Page_1_19[[#This Row],[Parameter Name]]), "TOO LONG")</f>
        <v>8</v>
      </c>
      <c r="I268" s="1" t="str">
        <f>_xlfn.CONCAT(Table001__Page_1_19[[#This Row],[Adjusted Name]], IF(Table001__Page_1_19[[#This Row],[Column10]] = "", Table001__Page_1_19[[#This Row],[Column10]], _xlfn.CONCAT(" ",Table001__Page_1_19[[#This Row],[Column10]])))</f>
        <v>Reserved</v>
      </c>
      <c r="J268" s="1"/>
      <c r="K268" s="1">
        <f>IF(Table001__Page_1_19[[#This Row],[4]]=0,0,Table001__Page_1_19[[#This Row],[4]]+40001)</f>
        <v>0</v>
      </c>
      <c r="L268" s="1" t="str">
        <f>IF(Table001__Page_1_19[[#This Row],[3]] = "", "", Table001__Page_1_19[[#This Row],[3]]+40001)</f>
        <v/>
      </c>
      <c r="M268" s="1"/>
      <c r="N268" s="1" t="s">
        <v>4</v>
      </c>
      <c r="O268" s="1" t="s">
        <v>18</v>
      </c>
      <c r="P268" s="1" t="s">
        <v>4</v>
      </c>
      <c r="Q268" s="1" t="s">
        <v>4</v>
      </c>
      <c r="R268" s="1" t="s">
        <v>4</v>
      </c>
    </row>
    <row r="269" spans="1:18" x14ac:dyDescent="0.25">
      <c r="A269" s="1" t="s">
        <v>4</v>
      </c>
      <c r="B269" s="1" t="s">
        <v>4</v>
      </c>
      <c r="C269" s="1" t="s">
        <v>4</v>
      </c>
      <c r="D269" s="1">
        <f>IF(Table001__Page_1_19[[#This Row],[3]] &gt;= 0, IF(Table001__Page_1_19[[#This Row],[BOOLEAN]] = "UINT32", Table001__Page_1_19[[#This Row],[3]]+1,0), "")</f>
        <v>0</v>
      </c>
      <c r="E269" s="1" t="s">
        <v>28</v>
      </c>
      <c r="F269" s="1" t="s">
        <v>29</v>
      </c>
      <c r="G269" s="1" t="str">
        <f>Table001__Page_1_19[[#This Row],[Original Name]]</f>
        <v>Reserved</v>
      </c>
      <c r="H269" s="12">
        <f>IF(LEN(Table001__Page_1_19[[#This Row],[Parameter Name]]) &lt; 41, LEN(Table001__Page_1_19[[#This Row],[Parameter Name]]), "TOO LONG")</f>
        <v>8</v>
      </c>
      <c r="I269" s="1" t="str">
        <f>_xlfn.CONCAT(Table001__Page_1_19[[#This Row],[Adjusted Name]], IF(Table001__Page_1_19[[#This Row],[Column10]] = "", Table001__Page_1_19[[#This Row],[Column10]], _xlfn.CONCAT(" ",Table001__Page_1_19[[#This Row],[Column10]])))</f>
        <v>Reserved</v>
      </c>
      <c r="J269" s="1"/>
      <c r="K269" s="1">
        <f>IF(Table001__Page_1_19[[#This Row],[4]]=0,0,Table001__Page_1_19[[#This Row],[4]]+40001)</f>
        <v>0</v>
      </c>
      <c r="L269" s="1" t="str">
        <f>IF(Table001__Page_1_19[[#This Row],[3]] = "", "", Table001__Page_1_19[[#This Row],[3]]+40001)</f>
        <v/>
      </c>
      <c r="M269" s="1"/>
      <c r="N269" s="1" t="s">
        <v>4</v>
      </c>
      <c r="O269" s="1" t="s">
        <v>18</v>
      </c>
      <c r="P269" s="1" t="s">
        <v>4</v>
      </c>
      <c r="Q269" s="1" t="s">
        <v>4</v>
      </c>
      <c r="R269" s="1" t="s">
        <v>4</v>
      </c>
    </row>
    <row r="270" spans="1:18" x14ac:dyDescent="0.25">
      <c r="A270" s="1" t="s">
        <v>4</v>
      </c>
      <c r="B270" s="1" t="s">
        <v>4</v>
      </c>
      <c r="C270" s="1" t="s">
        <v>4</v>
      </c>
      <c r="D270" s="1">
        <f>IF(Table001__Page_1_19[[#This Row],[3]] &gt;= 0, IF(Table001__Page_1_19[[#This Row],[BOOLEAN]] = "UINT32", Table001__Page_1_19[[#This Row],[3]]+1,0), "")</f>
        <v>0</v>
      </c>
      <c r="E270" s="1" t="s">
        <v>30</v>
      </c>
      <c r="F270" s="1" t="s">
        <v>29</v>
      </c>
      <c r="G270" s="1" t="str">
        <f>Table001__Page_1_19[[#This Row],[Original Name]]</f>
        <v>Reserved</v>
      </c>
      <c r="H270" s="12">
        <f>IF(LEN(Table001__Page_1_19[[#This Row],[Parameter Name]]) &lt; 41, LEN(Table001__Page_1_19[[#This Row],[Parameter Name]]), "TOO LONG")</f>
        <v>8</v>
      </c>
      <c r="I270" s="1" t="str">
        <f>_xlfn.CONCAT(Table001__Page_1_19[[#This Row],[Adjusted Name]], IF(Table001__Page_1_19[[#This Row],[Column10]] = "", Table001__Page_1_19[[#This Row],[Column10]], _xlfn.CONCAT(" ",Table001__Page_1_19[[#This Row],[Column10]])))</f>
        <v>Reserved</v>
      </c>
      <c r="J270" s="1"/>
      <c r="K270" s="1">
        <f>IF(Table001__Page_1_19[[#This Row],[4]]=0,0,Table001__Page_1_19[[#This Row],[4]]+40001)</f>
        <v>0</v>
      </c>
      <c r="L270" s="1" t="str">
        <f>IF(Table001__Page_1_19[[#This Row],[3]] = "", "", Table001__Page_1_19[[#This Row],[3]]+40001)</f>
        <v/>
      </c>
      <c r="M270" s="1"/>
      <c r="N270" s="1" t="s">
        <v>4</v>
      </c>
      <c r="O270" s="1" t="s">
        <v>18</v>
      </c>
      <c r="P270" s="1" t="s">
        <v>4</v>
      </c>
      <c r="Q270" s="1" t="s">
        <v>4</v>
      </c>
      <c r="R270" s="1" t="s">
        <v>4</v>
      </c>
    </row>
    <row r="271" spans="1:18" x14ac:dyDescent="0.25">
      <c r="A271" s="1" t="s">
        <v>4</v>
      </c>
      <c r="B271" s="1" t="s">
        <v>4</v>
      </c>
      <c r="C271" s="1" t="s">
        <v>4</v>
      </c>
      <c r="D271" s="1">
        <f>IF(Table001__Page_1_19[[#This Row],[3]] &gt;= 0, IF(Table001__Page_1_19[[#This Row],[BOOLEAN]] = "UINT32", Table001__Page_1_19[[#This Row],[3]]+1,0), "")</f>
        <v>0</v>
      </c>
      <c r="E271" s="1" t="s">
        <v>31</v>
      </c>
      <c r="F271" s="1" t="s">
        <v>29</v>
      </c>
      <c r="G271" s="1" t="str">
        <f>Table001__Page_1_19[[#This Row],[Original Name]]</f>
        <v>Reserved</v>
      </c>
      <c r="H271" s="12">
        <f>IF(LEN(Table001__Page_1_19[[#This Row],[Parameter Name]]) &lt; 41, LEN(Table001__Page_1_19[[#This Row],[Parameter Name]]), "TOO LONG")</f>
        <v>8</v>
      </c>
      <c r="I271" s="1" t="str">
        <f>_xlfn.CONCAT(Table001__Page_1_19[[#This Row],[Adjusted Name]], IF(Table001__Page_1_19[[#This Row],[Column10]] = "", Table001__Page_1_19[[#This Row],[Column10]], _xlfn.CONCAT(" ",Table001__Page_1_19[[#This Row],[Column10]])))</f>
        <v>Reserved</v>
      </c>
      <c r="J271" s="1"/>
      <c r="K271" s="1">
        <f>IF(Table001__Page_1_19[[#This Row],[4]]=0,0,Table001__Page_1_19[[#This Row],[4]]+40001)</f>
        <v>0</v>
      </c>
      <c r="L271" s="1" t="str">
        <f>IF(Table001__Page_1_19[[#This Row],[3]] = "", "", Table001__Page_1_19[[#This Row],[3]]+40001)</f>
        <v/>
      </c>
      <c r="M271" s="1"/>
      <c r="N271" s="1" t="s">
        <v>4</v>
      </c>
      <c r="O271" s="1" t="s">
        <v>18</v>
      </c>
      <c r="P271" s="1" t="s">
        <v>4</v>
      </c>
      <c r="Q271" s="1" t="s">
        <v>4</v>
      </c>
      <c r="R271" s="1" t="s">
        <v>4</v>
      </c>
    </row>
    <row r="272" spans="1:18" x14ac:dyDescent="0.25">
      <c r="A272" s="1" t="s">
        <v>4</v>
      </c>
      <c r="B272" s="1" t="s">
        <v>4</v>
      </c>
      <c r="C272" s="1" t="s">
        <v>4</v>
      </c>
      <c r="D272" s="1">
        <f>IF(Table001__Page_1_19[[#This Row],[3]] &gt;= 0, IF(Table001__Page_1_19[[#This Row],[BOOLEAN]] = "UINT32", Table001__Page_1_19[[#This Row],[3]]+1,0), "")</f>
        <v>0</v>
      </c>
      <c r="E272" s="1" t="s">
        <v>32</v>
      </c>
      <c r="F272" s="1" t="s">
        <v>29</v>
      </c>
      <c r="G272" s="1" t="str">
        <f>Table001__Page_1_19[[#This Row],[Original Name]]</f>
        <v>Reserved</v>
      </c>
      <c r="H272" s="12">
        <f>IF(LEN(Table001__Page_1_19[[#This Row],[Parameter Name]]) &lt; 41, LEN(Table001__Page_1_19[[#This Row],[Parameter Name]]), "TOO LONG")</f>
        <v>8</v>
      </c>
      <c r="I272" s="1" t="str">
        <f>_xlfn.CONCAT(Table001__Page_1_19[[#This Row],[Adjusted Name]], IF(Table001__Page_1_19[[#This Row],[Column10]] = "", Table001__Page_1_19[[#This Row],[Column10]], _xlfn.CONCAT(" ",Table001__Page_1_19[[#This Row],[Column10]])))</f>
        <v>Reserved</v>
      </c>
      <c r="J272" s="1"/>
      <c r="K272" s="1">
        <f>IF(Table001__Page_1_19[[#This Row],[4]]=0,0,Table001__Page_1_19[[#This Row],[4]]+40001)</f>
        <v>0</v>
      </c>
      <c r="L272" s="1" t="str">
        <f>IF(Table001__Page_1_19[[#This Row],[3]] = "", "", Table001__Page_1_19[[#This Row],[3]]+40001)</f>
        <v/>
      </c>
      <c r="M272" s="1"/>
      <c r="N272" s="1" t="s">
        <v>4</v>
      </c>
      <c r="O272" s="1" t="s">
        <v>18</v>
      </c>
      <c r="P272" s="1" t="s">
        <v>4</v>
      </c>
      <c r="Q272" s="1" t="s">
        <v>4</v>
      </c>
      <c r="R272" s="1" t="s">
        <v>4</v>
      </c>
    </row>
    <row r="273" spans="1:18" x14ac:dyDescent="0.25">
      <c r="A273" s="1" t="s">
        <v>4</v>
      </c>
      <c r="B273" s="1" t="s">
        <v>4</v>
      </c>
      <c r="C273" s="1" t="s">
        <v>4</v>
      </c>
      <c r="D273" s="1">
        <f>IF(Table001__Page_1_19[[#This Row],[3]] &gt;= 0, IF(Table001__Page_1_19[[#This Row],[BOOLEAN]] = "UINT32", Table001__Page_1_19[[#This Row],[3]]+1,0), "")</f>
        <v>0</v>
      </c>
      <c r="E273" s="1" t="s">
        <v>33</v>
      </c>
      <c r="F273" s="1" t="s">
        <v>29</v>
      </c>
      <c r="G273" s="1" t="str">
        <f>Table001__Page_1_19[[#This Row],[Original Name]]</f>
        <v>Reserved</v>
      </c>
      <c r="H273" s="12">
        <f>IF(LEN(Table001__Page_1_19[[#This Row],[Parameter Name]]) &lt; 41, LEN(Table001__Page_1_19[[#This Row],[Parameter Name]]), "TOO LONG")</f>
        <v>8</v>
      </c>
      <c r="I273" s="1" t="str">
        <f>_xlfn.CONCAT(Table001__Page_1_19[[#This Row],[Adjusted Name]], IF(Table001__Page_1_19[[#This Row],[Column10]] = "", Table001__Page_1_19[[#This Row],[Column10]], _xlfn.CONCAT(" ",Table001__Page_1_19[[#This Row],[Column10]])))</f>
        <v>Reserved</v>
      </c>
      <c r="J273" s="1"/>
      <c r="K273" s="1">
        <f>IF(Table001__Page_1_19[[#This Row],[4]]=0,0,Table001__Page_1_19[[#This Row],[4]]+40001)</f>
        <v>0</v>
      </c>
      <c r="L273" s="1" t="str">
        <f>IF(Table001__Page_1_19[[#This Row],[3]] = "", "", Table001__Page_1_19[[#This Row],[3]]+40001)</f>
        <v/>
      </c>
      <c r="M273" s="1"/>
      <c r="N273" s="1" t="s">
        <v>4</v>
      </c>
      <c r="O273" s="1" t="s">
        <v>18</v>
      </c>
      <c r="P273" s="1" t="s">
        <v>4</v>
      </c>
      <c r="Q273" s="1" t="s">
        <v>4</v>
      </c>
      <c r="R273" s="1" t="s">
        <v>4</v>
      </c>
    </row>
    <row r="274" spans="1:18" x14ac:dyDescent="0.25">
      <c r="A274" s="1" t="s">
        <v>4</v>
      </c>
      <c r="B274" s="1" t="s">
        <v>4</v>
      </c>
      <c r="C274" s="1" t="s">
        <v>4</v>
      </c>
      <c r="D274" s="1">
        <f>IF(Table001__Page_1_19[[#This Row],[3]] &gt;= 0, IF(Table001__Page_1_19[[#This Row],[BOOLEAN]] = "UINT32", Table001__Page_1_19[[#This Row],[3]]+1,0), "")</f>
        <v>0</v>
      </c>
      <c r="E274" s="1" t="s">
        <v>34</v>
      </c>
      <c r="F274" s="1" t="s">
        <v>29</v>
      </c>
      <c r="G274" s="1" t="str">
        <f>Table001__Page_1_19[[#This Row],[Original Name]]</f>
        <v>Reserved</v>
      </c>
      <c r="H274" s="12">
        <f>IF(LEN(Table001__Page_1_19[[#This Row],[Parameter Name]]) &lt; 41, LEN(Table001__Page_1_19[[#This Row],[Parameter Name]]), "TOO LONG")</f>
        <v>8</v>
      </c>
      <c r="I274" s="1" t="str">
        <f>_xlfn.CONCAT(Table001__Page_1_19[[#This Row],[Adjusted Name]], IF(Table001__Page_1_19[[#This Row],[Column10]] = "", Table001__Page_1_19[[#This Row],[Column10]], _xlfn.CONCAT(" ",Table001__Page_1_19[[#This Row],[Column10]])))</f>
        <v>Reserved</v>
      </c>
      <c r="J274" s="1"/>
      <c r="K274" s="1">
        <f>IF(Table001__Page_1_19[[#This Row],[4]]=0,0,Table001__Page_1_19[[#This Row],[4]]+40001)</f>
        <v>0</v>
      </c>
      <c r="L274" s="1" t="str">
        <f>IF(Table001__Page_1_19[[#This Row],[3]] = "", "", Table001__Page_1_19[[#This Row],[3]]+40001)</f>
        <v/>
      </c>
      <c r="M274" s="1"/>
      <c r="N274" s="1" t="s">
        <v>4</v>
      </c>
      <c r="O274" s="1" t="s">
        <v>18</v>
      </c>
      <c r="P274" s="1" t="s">
        <v>4</v>
      </c>
      <c r="Q274" s="1" t="s">
        <v>4</v>
      </c>
      <c r="R274" s="1" t="s">
        <v>4</v>
      </c>
    </row>
    <row r="275" spans="1:18" x14ac:dyDescent="0.25">
      <c r="A275" s="1" t="s">
        <v>4</v>
      </c>
      <c r="B275" s="1" t="s">
        <v>4</v>
      </c>
      <c r="C275" s="1" t="s">
        <v>4</v>
      </c>
      <c r="D275" s="1">
        <f>IF(Table001__Page_1_19[[#This Row],[3]] &gt;= 0, IF(Table001__Page_1_19[[#This Row],[BOOLEAN]] = "UINT32", Table001__Page_1_19[[#This Row],[3]]+1,0), "")</f>
        <v>0</v>
      </c>
      <c r="E275" s="1" t="s">
        <v>37</v>
      </c>
      <c r="F275" s="1" t="s">
        <v>29</v>
      </c>
      <c r="G275" s="1" t="str">
        <f>Table001__Page_1_19[[#This Row],[Original Name]]</f>
        <v>Reserved</v>
      </c>
      <c r="H275" s="12">
        <f>IF(LEN(Table001__Page_1_19[[#This Row],[Parameter Name]]) &lt; 41, LEN(Table001__Page_1_19[[#This Row],[Parameter Name]]), "TOO LONG")</f>
        <v>8</v>
      </c>
      <c r="I275" s="1" t="str">
        <f>_xlfn.CONCAT(Table001__Page_1_19[[#This Row],[Adjusted Name]], IF(Table001__Page_1_19[[#This Row],[Column10]] = "", Table001__Page_1_19[[#This Row],[Column10]], _xlfn.CONCAT(" ",Table001__Page_1_19[[#This Row],[Column10]])))</f>
        <v>Reserved</v>
      </c>
      <c r="J275" s="1"/>
      <c r="K275" s="1">
        <f>IF(Table001__Page_1_19[[#This Row],[4]]=0,0,Table001__Page_1_19[[#This Row],[4]]+40001)</f>
        <v>0</v>
      </c>
      <c r="L275" s="1" t="str">
        <f>IF(Table001__Page_1_19[[#This Row],[3]] = "", "", Table001__Page_1_19[[#This Row],[3]]+40001)</f>
        <v/>
      </c>
      <c r="M275" s="1"/>
      <c r="N275" s="1" t="s">
        <v>4</v>
      </c>
      <c r="O275" s="1" t="s">
        <v>18</v>
      </c>
      <c r="P275" s="1" t="s">
        <v>4</v>
      </c>
      <c r="Q275" s="1" t="s">
        <v>4</v>
      </c>
      <c r="R275" s="1" t="s">
        <v>4</v>
      </c>
    </row>
    <row r="276" spans="1:18" x14ac:dyDescent="0.25">
      <c r="A276" s="1" t="s">
        <v>4</v>
      </c>
      <c r="B276" s="1" t="s">
        <v>4</v>
      </c>
      <c r="C276" s="1" t="s">
        <v>4</v>
      </c>
      <c r="D276" s="1">
        <f>IF(Table001__Page_1_19[[#This Row],[3]] &gt;= 0, IF(Table001__Page_1_19[[#This Row],[BOOLEAN]] = "UINT32", Table001__Page_1_19[[#This Row],[3]]+1,0), "")</f>
        <v>0</v>
      </c>
      <c r="E276" s="1" t="s">
        <v>38</v>
      </c>
      <c r="F276" s="1" t="s">
        <v>29</v>
      </c>
      <c r="G276" s="1" t="str">
        <f>Table001__Page_1_19[[#This Row],[Original Name]]</f>
        <v>Reserved</v>
      </c>
      <c r="H276" s="12">
        <f>IF(LEN(Table001__Page_1_19[[#This Row],[Parameter Name]]) &lt; 41, LEN(Table001__Page_1_19[[#This Row],[Parameter Name]]), "TOO LONG")</f>
        <v>8</v>
      </c>
      <c r="I276" s="1" t="str">
        <f>_xlfn.CONCAT(Table001__Page_1_19[[#This Row],[Adjusted Name]], IF(Table001__Page_1_19[[#This Row],[Column10]] = "", Table001__Page_1_19[[#This Row],[Column10]], _xlfn.CONCAT(" ",Table001__Page_1_19[[#This Row],[Column10]])))</f>
        <v>Reserved</v>
      </c>
      <c r="J276" s="1"/>
      <c r="K276" s="1">
        <f>IF(Table001__Page_1_19[[#This Row],[4]]=0,0,Table001__Page_1_19[[#This Row],[4]]+40001)</f>
        <v>0</v>
      </c>
      <c r="L276" s="1" t="str">
        <f>IF(Table001__Page_1_19[[#This Row],[3]] = "", "", Table001__Page_1_19[[#This Row],[3]]+40001)</f>
        <v/>
      </c>
      <c r="M276" s="1"/>
      <c r="N276" s="1" t="s">
        <v>4</v>
      </c>
      <c r="O276" s="1" t="s">
        <v>18</v>
      </c>
      <c r="P276" s="1" t="s">
        <v>4</v>
      </c>
      <c r="Q276" s="1" t="s">
        <v>4</v>
      </c>
      <c r="R276" s="1" t="s">
        <v>4</v>
      </c>
    </row>
    <row r="277" spans="1:18" x14ac:dyDescent="0.25">
      <c r="A277" s="1" t="s">
        <v>4</v>
      </c>
      <c r="B277" s="1" t="s">
        <v>4</v>
      </c>
      <c r="C277" s="1" t="s">
        <v>4</v>
      </c>
      <c r="D277" s="1">
        <f>IF(Table001__Page_1_19[[#This Row],[3]] &gt;= 0, IF(Table001__Page_1_19[[#This Row],[BOOLEAN]] = "UINT32", Table001__Page_1_19[[#This Row],[3]]+1,0), "")</f>
        <v>0</v>
      </c>
      <c r="E277" s="1" t="s">
        <v>39</v>
      </c>
      <c r="F277" s="1" t="s">
        <v>29</v>
      </c>
      <c r="G277" s="1" t="str">
        <f>Table001__Page_1_19[[#This Row],[Original Name]]</f>
        <v>Reserved</v>
      </c>
      <c r="H277" s="12">
        <f>IF(LEN(Table001__Page_1_19[[#This Row],[Parameter Name]]) &lt; 41, LEN(Table001__Page_1_19[[#This Row],[Parameter Name]]), "TOO LONG")</f>
        <v>8</v>
      </c>
      <c r="I277" s="1" t="str">
        <f>_xlfn.CONCAT(Table001__Page_1_19[[#This Row],[Adjusted Name]], IF(Table001__Page_1_19[[#This Row],[Column10]] = "", Table001__Page_1_19[[#This Row],[Column10]], _xlfn.CONCAT(" ",Table001__Page_1_19[[#This Row],[Column10]])))</f>
        <v>Reserved</v>
      </c>
      <c r="J277" s="1"/>
      <c r="K277" s="1">
        <f>IF(Table001__Page_1_19[[#This Row],[4]]=0,0,Table001__Page_1_19[[#This Row],[4]]+40001)</f>
        <v>0</v>
      </c>
      <c r="L277" s="1" t="str">
        <f>IF(Table001__Page_1_19[[#This Row],[3]] = "", "", Table001__Page_1_19[[#This Row],[3]]+40001)</f>
        <v/>
      </c>
      <c r="M277" s="1"/>
      <c r="N277" s="1" t="s">
        <v>4</v>
      </c>
      <c r="O277" s="1" t="s">
        <v>18</v>
      </c>
      <c r="P277" s="1" t="s">
        <v>4</v>
      </c>
      <c r="Q277" s="1" t="s">
        <v>4</v>
      </c>
      <c r="R277" s="1" t="s">
        <v>4</v>
      </c>
    </row>
    <row r="278" spans="1:18" x14ac:dyDescent="0.25">
      <c r="A278" s="1" t="s">
        <v>4</v>
      </c>
      <c r="B278" s="1" t="s">
        <v>4</v>
      </c>
      <c r="C278" s="1" t="s">
        <v>4</v>
      </c>
      <c r="D278" s="1">
        <f>IF(Table001__Page_1_19[[#This Row],[3]] &gt;= 0, IF(Table001__Page_1_19[[#This Row],[BOOLEAN]] = "UINT32", Table001__Page_1_19[[#This Row],[3]]+1,0), "")</f>
        <v>0</v>
      </c>
      <c r="E278" s="1" t="s">
        <v>40</v>
      </c>
      <c r="F278" s="1" t="s">
        <v>29</v>
      </c>
      <c r="G278" s="1" t="str">
        <f>Table001__Page_1_19[[#This Row],[Original Name]]</f>
        <v>Reserved</v>
      </c>
      <c r="H278" s="12">
        <f>IF(LEN(Table001__Page_1_19[[#This Row],[Parameter Name]]) &lt; 41, LEN(Table001__Page_1_19[[#This Row],[Parameter Name]]), "TOO LONG")</f>
        <v>8</v>
      </c>
      <c r="I278" s="1" t="str">
        <f>_xlfn.CONCAT(Table001__Page_1_19[[#This Row],[Adjusted Name]], IF(Table001__Page_1_19[[#This Row],[Column10]] = "", Table001__Page_1_19[[#This Row],[Column10]], _xlfn.CONCAT(" ",Table001__Page_1_19[[#This Row],[Column10]])))</f>
        <v>Reserved</v>
      </c>
      <c r="J278" s="1"/>
      <c r="K278" s="1">
        <f>IF(Table001__Page_1_19[[#This Row],[4]]=0,0,Table001__Page_1_19[[#This Row],[4]]+40001)</f>
        <v>0</v>
      </c>
      <c r="L278" s="1" t="str">
        <f>IF(Table001__Page_1_19[[#This Row],[3]] = "", "", Table001__Page_1_19[[#This Row],[3]]+40001)</f>
        <v/>
      </c>
      <c r="M278" s="1"/>
      <c r="N278" s="1" t="s">
        <v>4</v>
      </c>
      <c r="O278" s="1" t="s">
        <v>18</v>
      </c>
      <c r="P278" s="1" t="s">
        <v>4</v>
      </c>
      <c r="Q278" s="1" t="s">
        <v>4</v>
      </c>
      <c r="R278" s="1" t="s">
        <v>4</v>
      </c>
    </row>
    <row r="279" spans="1:18" x14ac:dyDescent="0.25">
      <c r="A279" s="1" t="s">
        <v>4</v>
      </c>
      <c r="B279" s="1" t="s">
        <v>4</v>
      </c>
      <c r="C279" s="1" t="s">
        <v>4</v>
      </c>
      <c r="D279" s="1">
        <f>IF(Table001__Page_1_19[[#This Row],[3]] &gt;= 0, IF(Table001__Page_1_19[[#This Row],[BOOLEAN]] = "UINT32", Table001__Page_1_19[[#This Row],[3]]+1,0), "")</f>
        <v>0</v>
      </c>
      <c r="E279" s="1" t="s">
        <v>43</v>
      </c>
      <c r="F279" s="1" t="s">
        <v>29</v>
      </c>
      <c r="G279" s="1" t="str">
        <f>Table001__Page_1_19[[#This Row],[Original Name]]</f>
        <v>Reserved</v>
      </c>
      <c r="H279" s="12">
        <f>IF(LEN(Table001__Page_1_19[[#This Row],[Parameter Name]]) &lt; 41, LEN(Table001__Page_1_19[[#This Row],[Parameter Name]]), "TOO LONG")</f>
        <v>8</v>
      </c>
      <c r="I279" s="1" t="str">
        <f>_xlfn.CONCAT(Table001__Page_1_19[[#This Row],[Adjusted Name]], IF(Table001__Page_1_19[[#This Row],[Column10]] = "", Table001__Page_1_19[[#This Row],[Column10]], _xlfn.CONCAT(" ",Table001__Page_1_19[[#This Row],[Column10]])))</f>
        <v>Reserved</v>
      </c>
      <c r="J279" s="1"/>
      <c r="K279" s="1">
        <f>IF(Table001__Page_1_19[[#This Row],[4]]=0,0,Table001__Page_1_19[[#This Row],[4]]+40001)</f>
        <v>0</v>
      </c>
      <c r="L279" s="1" t="str">
        <f>IF(Table001__Page_1_19[[#This Row],[3]] = "", "", Table001__Page_1_19[[#This Row],[3]]+40001)</f>
        <v/>
      </c>
      <c r="M279" s="1"/>
      <c r="N279" s="1" t="s">
        <v>4</v>
      </c>
      <c r="O279" s="1" t="s">
        <v>18</v>
      </c>
      <c r="P279" s="1" t="s">
        <v>4</v>
      </c>
      <c r="Q279" s="1" t="s">
        <v>4</v>
      </c>
      <c r="R279" s="1" t="s">
        <v>4</v>
      </c>
    </row>
    <row r="280" spans="1:18" x14ac:dyDescent="0.25">
      <c r="A280" s="1" t="s">
        <v>4</v>
      </c>
      <c r="B280" s="1" t="s">
        <v>4</v>
      </c>
      <c r="C280" s="1" t="s">
        <v>4</v>
      </c>
      <c r="D280" s="1">
        <f>IF(Table001__Page_1_19[[#This Row],[3]] &gt;= 0, IF(Table001__Page_1_19[[#This Row],[BOOLEAN]] = "UINT32", Table001__Page_1_19[[#This Row],[3]]+1,0), "")</f>
        <v>0</v>
      </c>
      <c r="E280" s="1" t="s">
        <v>46</v>
      </c>
      <c r="F280" s="1" t="s">
        <v>29</v>
      </c>
      <c r="G280" s="1" t="str">
        <f>Table001__Page_1_19[[#This Row],[Original Name]]</f>
        <v>Reserved</v>
      </c>
      <c r="H280" s="12">
        <f>IF(LEN(Table001__Page_1_19[[#This Row],[Parameter Name]]) &lt; 41, LEN(Table001__Page_1_19[[#This Row],[Parameter Name]]), "TOO LONG")</f>
        <v>8</v>
      </c>
      <c r="I280" s="1" t="str">
        <f>_xlfn.CONCAT(Table001__Page_1_19[[#This Row],[Adjusted Name]], IF(Table001__Page_1_19[[#This Row],[Column10]] = "", Table001__Page_1_19[[#This Row],[Column10]], _xlfn.CONCAT(" ",Table001__Page_1_19[[#This Row],[Column10]])))</f>
        <v>Reserved</v>
      </c>
      <c r="J280" s="1"/>
      <c r="K280" s="1">
        <f>IF(Table001__Page_1_19[[#This Row],[4]]=0,0,Table001__Page_1_19[[#This Row],[4]]+40001)</f>
        <v>0</v>
      </c>
      <c r="L280" s="1" t="str">
        <f>IF(Table001__Page_1_19[[#This Row],[3]] = "", "", Table001__Page_1_19[[#This Row],[3]]+40001)</f>
        <v/>
      </c>
      <c r="M280" s="1"/>
      <c r="N280" s="1" t="s">
        <v>4</v>
      </c>
      <c r="O280" s="1" t="s">
        <v>18</v>
      </c>
      <c r="P280" s="1" t="s">
        <v>4</v>
      </c>
      <c r="Q280" s="1" t="s">
        <v>4</v>
      </c>
      <c r="R280" s="1" t="s">
        <v>4</v>
      </c>
    </row>
    <row r="281" spans="1:18" x14ac:dyDescent="0.25">
      <c r="A281" s="1" t="s">
        <v>386</v>
      </c>
      <c r="B281" s="1" t="s">
        <v>387</v>
      </c>
      <c r="C281" s="1" t="s">
        <v>388</v>
      </c>
      <c r="D281" s="1">
        <f>IF(Table001__Page_1_19[[#This Row],[3]] &gt;= 0, IF(Table001__Page_1_19[[#This Row],[BOOLEAN]] = "UINT32", Table001__Page_1_19[[#This Row],[3]]+1,0), "")</f>
        <v>0</v>
      </c>
      <c r="E281" s="1" t="s">
        <v>4</v>
      </c>
      <c r="F281" s="1" t="s">
        <v>389</v>
      </c>
      <c r="G281" s="1" t="s">
        <v>1511</v>
      </c>
      <c r="H281" s="4">
        <f>IF(LEN(Table001__Page_1_19[[#This Row],[Parameter Name]]) &lt; 41, LEN(Table001__Page_1_19[[#This Row],[Parameter Name]]), "TOO LONG")</f>
        <v>20</v>
      </c>
      <c r="I281" s="7" t="str">
        <f>_xlfn.CONCAT(Table001__Page_1_19[[#This Row],[Adjusted Name]], IF(Table001__Page_1_19[[#This Row],[Column10]] = "", Table001__Page_1_19[[#This Row],[Column10]], _xlfn.CONCAT(" ",Table001__Page_1_19[[#This Row],[Column10]])))</f>
        <v>Unit Controller - UC</v>
      </c>
      <c r="J281" s="7" t="s">
        <v>1533</v>
      </c>
      <c r="K281" s="7">
        <f>IF(Table001__Page_1_19[[#This Row],[4]]=0,0,Table001__Page_1_19[[#This Row],[4]]+40001)</f>
        <v>0</v>
      </c>
      <c r="L281" s="7">
        <f>IF(Table001__Page_1_19[[#This Row],[3]] = "", "", Table001__Page_1_19[[#This Row],[3]]+40001)</f>
        <v>40021</v>
      </c>
      <c r="M281" s="4" t="str">
        <f>IF(Table001__Page_1_19[[#This Row],[BOOLEAN]]="UINT32","Unsigned 32 bit Integer", IF(Table001__Page_1_19[[#This Row],[BOOLEAN]]="UINT16","Unsigned 16 bit Integer",IF(Table001__Page_1_19[[#This Row],[BOOLEAN]]="BOOLEAN","Unsigned 16 bit Integer",Table001__Page_1_19[[#This Row],[BOOLEAN]])))</f>
        <v>Unsigned 16 bit Integer</v>
      </c>
      <c r="N281" s="1" t="s">
        <v>14</v>
      </c>
      <c r="O281" s="1" t="s">
        <v>18</v>
      </c>
      <c r="P281" s="1" t="s">
        <v>4</v>
      </c>
      <c r="Q281" s="1" t="s">
        <v>4</v>
      </c>
      <c r="R281" s="1" t="s">
        <v>4</v>
      </c>
    </row>
    <row r="282" spans="1:18" x14ac:dyDescent="0.25">
      <c r="A282" s="1" t="s">
        <v>4</v>
      </c>
      <c r="B282" s="1" t="s">
        <v>4</v>
      </c>
      <c r="C282" s="1" t="s">
        <v>4</v>
      </c>
      <c r="D282" s="1">
        <f>IF(Table001__Page_1_19[[#This Row],[3]] &gt;= 0, IF(Table001__Page_1_19[[#This Row],[BOOLEAN]] = "UINT32", Table001__Page_1_19[[#This Row],[3]]+1,0), "")</f>
        <v>0</v>
      </c>
      <c r="E282" s="1" t="s">
        <v>16</v>
      </c>
      <c r="F282" s="1" t="s">
        <v>29</v>
      </c>
      <c r="G282" s="1" t="str">
        <f>Table001__Page_1_19[[#This Row],[Original Name]]</f>
        <v>Reserved</v>
      </c>
      <c r="H282" s="12">
        <f>IF(LEN(Table001__Page_1_19[[#This Row],[Parameter Name]]) &lt; 41, LEN(Table001__Page_1_19[[#This Row],[Parameter Name]]), "TOO LONG")</f>
        <v>8</v>
      </c>
      <c r="I282" s="1" t="str">
        <f>_xlfn.CONCAT(Table001__Page_1_19[[#This Row],[Adjusted Name]], IF(Table001__Page_1_19[[#This Row],[Column10]] = "", Table001__Page_1_19[[#This Row],[Column10]], _xlfn.CONCAT(" ",Table001__Page_1_19[[#This Row],[Column10]])))</f>
        <v>Reserved</v>
      </c>
      <c r="J282" s="1"/>
      <c r="K282" s="1">
        <f>IF(Table001__Page_1_19[[#This Row],[4]]=0,0,Table001__Page_1_19[[#This Row],[4]]+40001)</f>
        <v>0</v>
      </c>
      <c r="L282" s="1" t="str">
        <f>IF(Table001__Page_1_19[[#This Row],[3]] = "", "", Table001__Page_1_19[[#This Row],[3]]+40001)</f>
        <v/>
      </c>
      <c r="M282" s="1"/>
      <c r="N282" s="1" t="s">
        <v>4</v>
      </c>
      <c r="O282" s="1" t="s">
        <v>18</v>
      </c>
      <c r="P282" s="1" t="s">
        <v>4</v>
      </c>
      <c r="Q282" s="1" t="s">
        <v>4</v>
      </c>
      <c r="R282" s="1" t="s">
        <v>4</v>
      </c>
    </row>
    <row r="283" spans="1:18" x14ac:dyDescent="0.25">
      <c r="A283" s="1" t="s">
        <v>4</v>
      </c>
      <c r="B283" s="1" t="s">
        <v>4</v>
      </c>
      <c r="C283" s="1" t="s">
        <v>4</v>
      </c>
      <c r="D283" s="1">
        <f>IF(Table001__Page_1_19[[#This Row],[3]] &gt;= 0, IF(Table001__Page_1_19[[#This Row],[BOOLEAN]] = "UINT32", Table001__Page_1_19[[#This Row],[3]]+1,0), "")</f>
        <v>0</v>
      </c>
      <c r="E283" s="1" t="s">
        <v>14</v>
      </c>
      <c r="F283" s="1" t="s">
        <v>29</v>
      </c>
      <c r="G283" s="1" t="str">
        <f>Table001__Page_1_19[[#This Row],[Original Name]]</f>
        <v>Reserved</v>
      </c>
      <c r="H283" s="12">
        <f>IF(LEN(Table001__Page_1_19[[#This Row],[Parameter Name]]) &lt; 41, LEN(Table001__Page_1_19[[#This Row],[Parameter Name]]), "TOO LONG")</f>
        <v>8</v>
      </c>
      <c r="I283" s="1" t="str">
        <f>_xlfn.CONCAT(Table001__Page_1_19[[#This Row],[Adjusted Name]], IF(Table001__Page_1_19[[#This Row],[Column10]] = "", Table001__Page_1_19[[#This Row],[Column10]], _xlfn.CONCAT(" ",Table001__Page_1_19[[#This Row],[Column10]])))</f>
        <v>Reserved</v>
      </c>
      <c r="J283" s="1"/>
      <c r="K283" s="1">
        <f>IF(Table001__Page_1_19[[#This Row],[4]]=0,0,Table001__Page_1_19[[#This Row],[4]]+40001)</f>
        <v>0</v>
      </c>
      <c r="L283" s="1" t="str">
        <f>IF(Table001__Page_1_19[[#This Row],[3]] = "", "", Table001__Page_1_19[[#This Row],[3]]+40001)</f>
        <v/>
      </c>
      <c r="M283" s="1"/>
      <c r="N283" s="1" t="s">
        <v>4</v>
      </c>
      <c r="O283" s="1" t="s">
        <v>18</v>
      </c>
      <c r="P283" s="1" t="s">
        <v>4</v>
      </c>
      <c r="Q283" s="1" t="s">
        <v>4</v>
      </c>
      <c r="R283" s="1" t="s">
        <v>4</v>
      </c>
    </row>
    <row r="284" spans="1:18" x14ac:dyDescent="0.25">
      <c r="A284" s="1" t="s">
        <v>4</v>
      </c>
      <c r="B284" s="1" t="s">
        <v>4</v>
      </c>
      <c r="C284" s="1" t="s">
        <v>4</v>
      </c>
      <c r="D284" s="1">
        <f>IF(Table001__Page_1_19[[#This Row],[3]] &gt;= 0, IF(Table001__Page_1_19[[#This Row],[BOOLEAN]] = "UINT32", Table001__Page_1_19[[#This Row],[3]]+1,0), "")</f>
        <v>0</v>
      </c>
      <c r="E284" s="1" t="s">
        <v>22</v>
      </c>
      <c r="F284" s="1" t="s">
        <v>29</v>
      </c>
      <c r="G284" s="1" t="str">
        <f>Table001__Page_1_19[[#This Row],[Original Name]]</f>
        <v>Reserved</v>
      </c>
      <c r="H284" s="12">
        <f>IF(LEN(Table001__Page_1_19[[#This Row],[Parameter Name]]) &lt; 41, LEN(Table001__Page_1_19[[#This Row],[Parameter Name]]), "TOO LONG")</f>
        <v>8</v>
      </c>
      <c r="I284" s="1" t="str">
        <f>_xlfn.CONCAT(Table001__Page_1_19[[#This Row],[Adjusted Name]], IF(Table001__Page_1_19[[#This Row],[Column10]] = "", Table001__Page_1_19[[#This Row],[Column10]], _xlfn.CONCAT(" ",Table001__Page_1_19[[#This Row],[Column10]])))</f>
        <v>Reserved</v>
      </c>
      <c r="J284" s="1"/>
      <c r="K284" s="1">
        <f>IF(Table001__Page_1_19[[#This Row],[4]]=0,0,Table001__Page_1_19[[#This Row],[4]]+40001)</f>
        <v>0</v>
      </c>
      <c r="L284" s="1" t="str">
        <f>IF(Table001__Page_1_19[[#This Row],[3]] = "", "", Table001__Page_1_19[[#This Row],[3]]+40001)</f>
        <v/>
      </c>
      <c r="M284" s="1"/>
      <c r="N284" s="1" t="s">
        <v>4</v>
      </c>
      <c r="O284" s="1" t="s">
        <v>18</v>
      </c>
      <c r="P284" s="1" t="s">
        <v>4</v>
      </c>
      <c r="Q284" s="1" t="s">
        <v>4</v>
      </c>
      <c r="R284" s="1" t="s">
        <v>4</v>
      </c>
    </row>
    <row r="285" spans="1:18" x14ac:dyDescent="0.25">
      <c r="A285" s="1" t="s">
        <v>4</v>
      </c>
      <c r="B285" s="1" t="s">
        <v>4</v>
      </c>
      <c r="C285" s="1" t="s">
        <v>4</v>
      </c>
      <c r="D285" s="1">
        <f>IF(Table001__Page_1_19[[#This Row],[3]] &gt;= 0, IF(Table001__Page_1_19[[#This Row],[BOOLEAN]] = "UINT32", Table001__Page_1_19[[#This Row],[3]]+1,0), "")</f>
        <v>0</v>
      </c>
      <c r="E285" s="1" t="s">
        <v>25</v>
      </c>
      <c r="F285" s="1" t="s">
        <v>29</v>
      </c>
      <c r="G285" s="1" t="str">
        <f>Table001__Page_1_19[[#This Row],[Original Name]]</f>
        <v>Reserved</v>
      </c>
      <c r="H285" s="12">
        <f>IF(LEN(Table001__Page_1_19[[#This Row],[Parameter Name]]) &lt; 41, LEN(Table001__Page_1_19[[#This Row],[Parameter Name]]), "TOO LONG")</f>
        <v>8</v>
      </c>
      <c r="I285" s="1" t="str">
        <f>_xlfn.CONCAT(Table001__Page_1_19[[#This Row],[Adjusted Name]], IF(Table001__Page_1_19[[#This Row],[Column10]] = "", Table001__Page_1_19[[#This Row],[Column10]], _xlfn.CONCAT(" ",Table001__Page_1_19[[#This Row],[Column10]])))</f>
        <v>Reserved</v>
      </c>
      <c r="J285" s="1"/>
      <c r="K285" s="1">
        <f>IF(Table001__Page_1_19[[#This Row],[4]]=0,0,Table001__Page_1_19[[#This Row],[4]]+40001)</f>
        <v>0</v>
      </c>
      <c r="L285" s="1" t="str">
        <f>IF(Table001__Page_1_19[[#This Row],[3]] = "", "", Table001__Page_1_19[[#This Row],[3]]+40001)</f>
        <v/>
      </c>
      <c r="M285" s="1"/>
      <c r="N285" s="1" t="s">
        <v>4</v>
      </c>
      <c r="O285" s="1" t="s">
        <v>18</v>
      </c>
      <c r="P285" s="1" t="s">
        <v>4</v>
      </c>
      <c r="Q285" s="1" t="s">
        <v>4</v>
      </c>
      <c r="R285" s="1" t="s">
        <v>4</v>
      </c>
    </row>
    <row r="286" spans="1:18" x14ac:dyDescent="0.25">
      <c r="A286" s="1" t="s">
        <v>4</v>
      </c>
      <c r="B286" s="1" t="s">
        <v>4</v>
      </c>
      <c r="C286" s="1" t="s">
        <v>4</v>
      </c>
      <c r="D286" s="1">
        <f>IF(Table001__Page_1_19[[#This Row],[3]] &gt;= 0, IF(Table001__Page_1_19[[#This Row],[BOOLEAN]] = "UINT32", Table001__Page_1_19[[#This Row],[3]]+1,0), "")</f>
        <v>0</v>
      </c>
      <c r="E286" s="1" t="s">
        <v>28</v>
      </c>
      <c r="F286" s="1" t="s">
        <v>29</v>
      </c>
      <c r="G286" s="1" t="str">
        <f>Table001__Page_1_19[[#This Row],[Original Name]]</f>
        <v>Reserved</v>
      </c>
      <c r="H286" s="12">
        <f>IF(LEN(Table001__Page_1_19[[#This Row],[Parameter Name]]) &lt; 41, LEN(Table001__Page_1_19[[#This Row],[Parameter Name]]), "TOO LONG")</f>
        <v>8</v>
      </c>
      <c r="I286" s="1" t="str">
        <f>_xlfn.CONCAT(Table001__Page_1_19[[#This Row],[Adjusted Name]], IF(Table001__Page_1_19[[#This Row],[Column10]] = "", Table001__Page_1_19[[#This Row],[Column10]], _xlfn.CONCAT(" ",Table001__Page_1_19[[#This Row],[Column10]])))</f>
        <v>Reserved</v>
      </c>
      <c r="J286" s="1"/>
      <c r="K286" s="1">
        <f>IF(Table001__Page_1_19[[#This Row],[4]]=0,0,Table001__Page_1_19[[#This Row],[4]]+40001)</f>
        <v>0</v>
      </c>
      <c r="L286" s="1" t="str">
        <f>IF(Table001__Page_1_19[[#This Row],[3]] = "", "", Table001__Page_1_19[[#This Row],[3]]+40001)</f>
        <v/>
      </c>
      <c r="M286" s="1"/>
      <c r="N286" s="1" t="s">
        <v>4</v>
      </c>
      <c r="O286" s="1" t="s">
        <v>18</v>
      </c>
      <c r="P286" s="1" t="s">
        <v>4</v>
      </c>
      <c r="Q286" s="1" t="s">
        <v>4</v>
      </c>
      <c r="R286" s="1" t="s">
        <v>4</v>
      </c>
    </row>
    <row r="287" spans="1:18" x14ac:dyDescent="0.25">
      <c r="A287" s="1" t="s">
        <v>4</v>
      </c>
      <c r="B287" s="1" t="s">
        <v>4</v>
      </c>
      <c r="C287" s="1" t="s">
        <v>4</v>
      </c>
      <c r="D287" s="1">
        <f>IF(Table001__Page_1_19[[#This Row],[3]] &gt;= 0, IF(Table001__Page_1_19[[#This Row],[BOOLEAN]] = "UINT32", Table001__Page_1_19[[#This Row],[3]]+1,0), "")</f>
        <v>0</v>
      </c>
      <c r="E287" s="1" t="s">
        <v>30</v>
      </c>
      <c r="F287" s="1" t="s">
        <v>29</v>
      </c>
      <c r="G287" s="1" t="str">
        <f>Table001__Page_1_19[[#This Row],[Original Name]]</f>
        <v>Reserved</v>
      </c>
      <c r="H287" s="12">
        <f>IF(LEN(Table001__Page_1_19[[#This Row],[Parameter Name]]) &lt; 41, LEN(Table001__Page_1_19[[#This Row],[Parameter Name]]), "TOO LONG")</f>
        <v>8</v>
      </c>
      <c r="I287" s="1" t="str">
        <f>_xlfn.CONCAT(Table001__Page_1_19[[#This Row],[Adjusted Name]], IF(Table001__Page_1_19[[#This Row],[Column10]] = "", Table001__Page_1_19[[#This Row],[Column10]], _xlfn.CONCAT(" ",Table001__Page_1_19[[#This Row],[Column10]])))</f>
        <v>Reserved</v>
      </c>
      <c r="J287" s="1"/>
      <c r="K287" s="1">
        <f>IF(Table001__Page_1_19[[#This Row],[4]]=0,0,Table001__Page_1_19[[#This Row],[4]]+40001)</f>
        <v>0</v>
      </c>
      <c r="L287" s="1" t="str">
        <f>IF(Table001__Page_1_19[[#This Row],[3]] = "", "", Table001__Page_1_19[[#This Row],[3]]+40001)</f>
        <v/>
      </c>
      <c r="M287" s="1"/>
      <c r="N287" s="1" t="s">
        <v>4</v>
      </c>
      <c r="O287" s="1" t="s">
        <v>18</v>
      </c>
      <c r="P287" s="1" t="s">
        <v>4</v>
      </c>
      <c r="Q287" s="1" t="s">
        <v>4</v>
      </c>
      <c r="R287" s="1" t="s">
        <v>4</v>
      </c>
    </row>
    <row r="288" spans="1:18" x14ac:dyDescent="0.25">
      <c r="A288" s="1" t="s">
        <v>4</v>
      </c>
      <c r="B288" s="1" t="s">
        <v>4</v>
      </c>
      <c r="C288" s="1" t="s">
        <v>4</v>
      </c>
      <c r="D288" s="1">
        <f>IF(Table001__Page_1_19[[#This Row],[3]] &gt;= 0, IF(Table001__Page_1_19[[#This Row],[BOOLEAN]] = "UINT32", Table001__Page_1_19[[#This Row],[3]]+1,0), "")</f>
        <v>0</v>
      </c>
      <c r="E288" s="1" t="s">
        <v>31</v>
      </c>
      <c r="F288" s="1" t="s">
        <v>29</v>
      </c>
      <c r="G288" s="1" t="str">
        <f>Table001__Page_1_19[[#This Row],[Original Name]]</f>
        <v>Reserved</v>
      </c>
      <c r="H288" s="12">
        <f>IF(LEN(Table001__Page_1_19[[#This Row],[Parameter Name]]) &lt; 41, LEN(Table001__Page_1_19[[#This Row],[Parameter Name]]), "TOO LONG")</f>
        <v>8</v>
      </c>
      <c r="I288" s="1" t="str">
        <f>_xlfn.CONCAT(Table001__Page_1_19[[#This Row],[Adjusted Name]], IF(Table001__Page_1_19[[#This Row],[Column10]] = "", Table001__Page_1_19[[#This Row],[Column10]], _xlfn.CONCAT(" ",Table001__Page_1_19[[#This Row],[Column10]])))</f>
        <v>Reserved</v>
      </c>
      <c r="J288" s="1"/>
      <c r="K288" s="1">
        <f>IF(Table001__Page_1_19[[#This Row],[4]]=0,0,Table001__Page_1_19[[#This Row],[4]]+40001)</f>
        <v>0</v>
      </c>
      <c r="L288" s="1" t="str">
        <f>IF(Table001__Page_1_19[[#This Row],[3]] = "", "", Table001__Page_1_19[[#This Row],[3]]+40001)</f>
        <v/>
      </c>
      <c r="M288" s="1"/>
      <c r="N288" s="1" t="s">
        <v>4</v>
      </c>
      <c r="O288" s="1" t="s">
        <v>18</v>
      </c>
      <c r="P288" s="1" t="s">
        <v>4</v>
      </c>
      <c r="Q288" s="1" t="s">
        <v>4</v>
      </c>
      <c r="R288" s="1" t="s">
        <v>4</v>
      </c>
    </row>
    <row r="289" spans="1:18" x14ac:dyDescent="0.25">
      <c r="A289" s="1" t="s">
        <v>4</v>
      </c>
      <c r="B289" s="1" t="s">
        <v>4</v>
      </c>
      <c r="C289" s="1" t="s">
        <v>4</v>
      </c>
      <c r="D289" s="1">
        <f>IF(Table001__Page_1_19[[#This Row],[3]] &gt;= 0, IF(Table001__Page_1_19[[#This Row],[BOOLEAN]] = "UINT32", Table001__Page_1_19[[#This Row],[3]]+1,0), "")</f>
        <v>0</v>
      </c>
      <c r="E289" s="1" t="s">
        <v>32</v>
      </c>
      <c r="F289" s="1" t="s">
        <v>29</v>
      </c>
      <c r="G289" s="1" t="str">
        <f>Table001__Page_1_19[[#This Row],[Original Name]]</f>
        <v>Reserved</v>
      </c>
      <c r="H289" s="12">
        <f>IF(LEN(Table001__Page_1_19[[#This Row],[Parameter Name]]) &lt; 41, LEN(Table001__Page_1_19[[#This Row],[Parameter Name]]), "TOO LONG")</f>
        <v>8</v>
      </c>
      <c r="I289" s="1" t="str">
        <f>_xlfn.CONCAT(Table001__Page_1_19[[#This Row],[Adjusted Name]], IF(Table001__Page_1_19[[#This Row],[Column10]] = "", Table001__Page_1_19[[#This Row],[Column10]], _xlfn.CONCAT(" ",Table001__Page_1_19[[#This Row],[Column10]])))</f>
        <v>Reserved</v>
      </c>
      <c r="J289" s="1"/>
      <c r="K289" s="1">
        <f>IF(Table001__Page_1_19[[#This Row],[4]]=0,0,Table001__Page_1_19[[#This Row],[4]]+40001)</f>
        <v>0</v>
      </c>
      <c r="L289" s="1" t="str">
        <f>IF(Table001__Page_1_19[[#This Row],[3]] = "", "", Table001__Page_1_19[[#This Row],[3]]+40001)</f>
        <v/>
      </c>
      <c r="M289" s="1"/>
      <c r="N289" s="1" t="s">
        <v>4</v>
      </c>
      <c r="O289" s="1" t="s">
        <v>18</v>
      </c>
      <c r="P289" s="1" t="s">
        <v>4</v>
      </c>
      <c r="Q289" s="1" t="s">
        <v>4</v>
      </c>
      <c r="R289" s="1" t="s">
        <v>4</v>
      </c>
    </row>
    <row r="290" spans="1:18" x14ac:dyDescent="0.25">
      <c r="A290" s="1" t="s">
        <v>4</v>
      </c>
      <c r="B290" s="1" t="s">
        <v>4</v>
      </c>
      <c r="C290" s="1" t="s">
        <v>4</v>
      </c>
      <c r="D290" s="1">
        <f>IF(Table001__Page_1_19[[#This Row],[3]] &gt;= 0, IF(Table001__Page_1_19[[#This Row],[BOOLEAN]] = "UINT32", Table001__Page_1_19[[#This Row],[3]]+1,0), "")</f>
        <v>0</v>
      </c>
      <c r="E290" s="1" t="s">
        <v>33</v>
      </c>
      <c r="F290" s="1" t="s">
        <v>390</v>
      </c>
      <c r="G290" s="1" t="str">
        <f>Table001__Page_1_19[[#This Row],[Original Name]]</f>
        <v>UC in controller box is not working correctly</v>
      </c>
      <c r="H290" s="12" t="str">
        <f>IF(LEN(Table001__Page_1_19[[#This Row],[Parameter Name]]) &lt; 41, LEN(Table001__Page_1_19[[#This Row],[Parameter Name]]), "TOO LONG")</f>
        <v>TOO LONG</v>
      </c>
      <c r="I290" s="1" t="str">
        <f>_xlfn.CONCAT(Table001__Page_1_19[[#This Row],[Adjusted Name]], IF(Table001__Page_1_19[[#This Row],[Column10]] = "", Table001__Page_1_19[[#This Row],[Column10]], _xlfn.CONCAT(" ",Table001__Page_1_19[[#This Row],[Column10]])))</f>
        <v>UC in controller box is not working correctly 1=The UC in the controller box is not working correctly</v>
      </c>
      <c r="J290" s="1"/>
      <c r="K290" s="1">
        <f>IF(Table001__Page_1_19[[#This Row],[4]]=0,0,Table001__Page_1_19[[#This Row],[4]]+40001)</f>
        <v>0</v>
      </c>
      <c r="L290" s="1" t="str">
        <f>IF(Table001__Page_1_19[[#This Row],[3]] = "", "", Table001__Page_1_19[[#This Row],[3]]+40001)</f>
        <v/>
      </c>
      <c r="M290" s="1"/>
      <c r="N290" s="1" t="s">
        <v>4</v>
      </c>
      <c r="O290" s="1" t="s">
        <v>18</v>
      </c>
      <c r="P290" s="1" t="s">
        <v>4</v>
      </c>
      <c r="Q290" s="1" t="s">
        <v>4</v>
      </c>
      <c r="R290" s="1" t="s">
        <v>391</v>
      </c>
    </row>
    <row r="291" spans="1:18" x14ac:dyDescent="0.25">
      <c r="A291" s="1" t="s">
        <v>4</v>
      </c>
      <c r="B291" s="1" t="s">
        <v>4</v>
      </c>
      <c r="C291" s="1" t="s">
        <v>4</v>
      </c>
      <c r="D291" s="1">
        <f>IF(Table001__Page_1_19[[#This Row],[3]] &gt;= 0, IF(Table001__Page_1_19[[#This Row],[BOOLEAN]] = "UINT32", Table001__Page_1_19[[#This Row],[3]]+1,0), "")</f>
        <v>0</v>
      </c>
      <c r="E291" s="1" t="s">
        <v>34</v>
      </c>
      <c r="F291" s="1" t="s">
        <v>392</v>
      </c>
      <c r="G291" s="1" t="str">
        <f>Table001__Page_1_19[[#This Row],[Original Name]]</f>
        <v>UC communication lost - disconnected</v>
      </c>
      <c r="H291" s="12" t="str">
        <f>IF(LEN(Table001__Page_1_19[[#This Row],[Parameter Name]]) &lt; 41, LEN(Table001__Page_1_19[[#This Row],[Parameter Name]]), "TOO LONG")</f>
        <v>TOO LONG</v>
      </c>
      <c r="I291" s="1" t="str">
        <f>_xlfn.CONCAT(Table001__Page_1_19[[#This Row],[Adjusted Name]], IF(Table001__Page_1_19[[#This Row],[Column10]] = "", Table001__Page_1_19[[#This Row],[Column10]], _xlfn.CONCAT(" ",Table001__Page_1_19[[#This Row],[Column10]])))</f>
        <v>UC communication lost - disconnected 1=Communication link between UC and SLC is lost. UC
is disconnected</v>
      </c>
      <c r="J291" s="1"/>
      <c r="K291" s="1">
        <f>IF(Table001__Page_1_19[[#This Row],[4]]=0,0,Table001__Page_1_19[[#This Row],[4]]+40001)</f>
        <v>0</v>
      </c>
      <c r="L291" s="1" t="str">
        <f>IF(Table001__Page_1_19[[#This Row],[3]] = "", "", Table001__Page_1_19[[#This Row],[3]]+40001)</f>
        <v/>
      </c>
      <c r="M291" s="1"/>
      <c r="N291" s="1" t="s">
        <v>4</v>
      </c>
      <c r="O291" s="1" t="s">
        <v>18</v>
      </c>
      <c r="P291" s="1" t="s">
        <v>4</v>
      </c>
      <c r="Q291" s="1" t="s">
        <v>4</v>
      </c>
      <c r="R291" s="1" t="s">
        <v>393</v>
      </c>
    </row>
    <row r="292" spans="1:18" x14ac:dyDescent="0.25">
      <c r="A292" s="1" t="s">
        <v>4</v>
      </c>
      <c r="B292" s="1" t="s">
        <v>4</v>
      </c>
      <c r="C292" s="1" t="s">
        <v>4</v>
      </c>
      <c r="D292" s="1">
        <f>IF(Table001__Page_1_19[[#This Row],[3]] &gt;= 0, IF(Table001__Page_1_19[[#This Row],[BOOLEAN]] = "UINT32", Table001__Page_1_19[[#This Row],[3]]+1,0), "")</f>
        <v>0</v>
      </c>
      <c r="E292" s="1" t="s">
        <v>37</v>
      </c>
      <c r="F292" s="1" t="s">
        <v>394</v>
      </c>
      <c r="G292" s="1" t="str">
        <f>Table001__Page_1_19[[#This Row],[Original Name]]</f>
        <v>UC communication lost - connected</v>
      </c>
      <c r="H292" s="12" t="str">
        <f>IF(LEN(Table001__Page_1_19[[#This Row],[Parameter Name]]) &lt; 41, LEN(Table001__Page_1_19[[#This Row],[Parameter Name]]), "TOO LONG")</f>
        <v>TOO LONG</v>
      </c>
      <c r="I292" s="1" t="str">
        <f>_xlfn.CONCAT(Table001__Page_1_19[[#This Row],[Adjusted Name]], IF(Table001__Page_1_19[[#This Row],[Column10]] = "", Table001__Page_1_19[[#This Row],[Column10]], _xlfn.CONCAT(" ",Table001__Page_1_19[[#This Row],[Column10]])))</f>
        <v>UC communication lost - connected 1=Communication link between UC and SLC is lost. UC
is connected</v>
      </c>
      <c r="J292" s="1"/>
      <c r="K292" s="1">
        <f>IF(Table001__Page_1_19[[#This Row],[4]]=0,0,Table001__Page_1_19[[#This Row],[4]]+40001)</f>
        <v>0</v>
      </c>
      <c r="L292" s="1" t="str">
        <f>IF(Table001__Page_1_19[[#This Row],[3]] = "", "", Table001__Page_1_19[[#This Row],[3]]+40001)</f>
        <v/>
      </c>
      <c r="M292" s="1"/>
      <c r="N292" s="1" t="s">
        <v>4</v>
      </c>
      <c r="O292" s="1" t="s">
        <v>18</v>
      </c>
      <c r="P292" s="1" t="s">
        <v>4</v>
      </c>
      <c r="Q292" s="1" t="s">
        <v>4</v>
      </c>
      <c r="R292" s="1" t="s">
        <v>395</v>
      </c>
    </row>
    <row r="293" spans="1:18" x14ac:dyDescent="0.25">
      <c r="A293" s="1" t="s">
        <v>4</v>
      </c>
      <c r="B293" s="1" t="s">
        <v>4</v>
      </c>
      <c r="C293" s="1" t="s">
        <v>4</v>
      </c>
      <c r="D293" s="1">
        <f>IF(Table001__Page_1_19[[#This Row],[3]] &gt;= 0, IF(Table001__Page_1_19[[#This Row],[BOOLEAN]] = "UINT32", Table001__Page_1_19[[#This Row],[3]]+1,0), "")</f>
        <v>0</v>
      </c>
      <c r="E293" s="1" t="s">
        <v>38</v>
      </c>
      <c r="F293" s="1" t="s">
        <v>396</v>
      </c>
      <c r="G293" s="1" t="str">
        <f>Table001__Page_1_19[[#This Row],[Original Name]]</f>
        <v>UC communication not authenticated</v>
      </c>
      <c r="H293" s="12" t="str">
        <f>IF(LEN(Table001__Page_1_19[[#This Row],[Parameter Name]]) &lt; 41, LEN(Table001__Page_1_19[[#This Row],[Parameter Name]]), "TOO LONG")</f>
        <v>TOO LONG</v>
      </c>
      <c r="I293" s="1" t="str">
        <f>_xlfn.CONCAT(Table001__Page_1_19[[#This Row],[Adjusted Name]], IF(Table001__Page_1_19[[#This Row],[Column10]] = "", Table001__Page_1_19[[#This Row],[Column10]], _xlfn.CONCAT(" ",Table001__Page_1_19[[#This Row],[Column10]])))</f>
        <v>UC communication not authenticated 1=Communication link between UC and SLC is not
authenticated</v>
      </c>
      <c r="J293" s="1"/>
      <c r="K293" s="1">
        <f>IF(Table001__Page_1_19[[#This Row],[4]]=0,0,Table001__Page_1_19[[#This Row],[4]]+40001)</f>
        <v>0</v>
      </c>
      <c r="L293" s="1" t="str">
        <f>IF(Table001__Page_1_19[[#This Row],[3]] = "", "", Table001__Page_1_19[[#This Row],[3]]+40001)</f>
        <v/>
      </c>
      <c r="M293" s="1"/>
      <c r="N293" s="1" t="s">
        <v>4</v>
      </c>
      <c r="O293" s="1" t="s">
        <v>18</v>
      </c>
      <c r="P293" s="1" t="s">
        <v>4</v>
      </c>
      <c r="Q293" s="1" t="s">
        <v>4</v>
      </c>
      <c r="R293" s="1" t="s">
        <v>397</v>
      </c>
    </row>
    <row r="294" spans="1:18" x14ac:dyDescent="0.25">
      <c r="A294" s="1" t="s">
        <v>4</v>
      </c>
      <c r="B294" s="1" t="s">
        <v>4</v>
      </c>
      <c r="C294" s="1" t="s">
        <v>4</v>
      </c>
      <c r="D294" s="1">
        <f>IF(Table001__Page_1_19[[#This Row],[3]] &gt;= 0, IF(Table001__Page_1_19[[#This Row],[BOOLEAN]] = "UINT32", Table001__Page_1_19[[#This Row],[3]]+1,0), "")</f>
        <v>0</v>
      </c>
      <c r="E294" s="1" t="s">
        <v>39</v>
      </c>
      <c r="F294" s="1" t="s">
        <v>29</v>
      </c>
      <c r="G294" s="1" t="str">
        <f>Table001__Page_1_19[[#This Row],[Original Name]]</f>
        <v>Reserved</v>
      </c>
      <c r="H294" s="12">
        <f>IF(LEN(Table001__Page_1_19[[#This Row],[Parameter Name]]) &lt; 41, LEN(Table001__Page_1_19[[#This Row],[Parameter Name]]), "TOO LONG")</f>
        <v>8</v>
      </c>
      <c r="I294" s="1" t="str">
        <f>_xlfn.CONCAT(Table001__Page_1_19[[#This Row],[Adjusted Name]], IF(Table001__Page_1_19[[#This Row],[Column10]] = "", Table001__Page_1_19[[#This Row],[Column10]], _xlfn.CONCAT(" ",Table001__Page_1_19[[#This Row],[Column10]])))</f>
        <v>Reserved</v>
      </c>
      <c r="J294" s="1"/>
      <c r="K294" s="1">
        <f>IF(Table001__Page_1_19[[#This Row],[4]]=0,0,Table001__Page_1_19[[#This Row],[4]]+40001)</f>
        <v>0</v>
      </c>
      <c r="L294" s="1" t="str">
        <f>IF(Table001__Page_1_19[[#This Row],[3]] = "", "", Table001__Page_1_19[[#This Row],[3]]+40001)</f>
        <v/>
      </c>
      <c r="M294" s="1"/>
      <c r="N294" s="1" t="s">
        <v>4</v>
      </c>
      <c r="O294" s="1" t="s">
        <v>18</v>
      </c>
      <c r="P294" s="1" t="s">
        <v>4</v>
      </c>
      <c r="Q294" s="1" t="s">
        <v>4</v>
      </c>
      <c r="R294" s="1" t="s">
        <v>4</v>
      </c>
    </row>
    <row r="295" spans="1:18" x14ac:dyDescent="0.25">
      <c r="A295" s="1" t="s">
        <v>4</v>
      </c>
      <c r="B295" s="1" t="s">
        <v>4</v>
      </c>
      <c r="C295" s="1" t="s">
        <v>4</v>
      </c>
      <c r="D295" s="1">
        <f>IF(Table001__Page_1_19[[#This Row],[3]] &gt;= 0, IF(Table001__Page_1_19[[#This Row],[BOOLEAN]] = "UINT32", Table001__Page_1_19[[#This Row],[3]]+1,0), "")</f>
        <v>0</v>
      </c>
      <c r="E295" s="1" t="s">
        <v>40</v>
      </c>
      <c r="F295" s="1" t="s">
        <v>29</v>
      </c>
      <c r="G295" s="1" t="str">
        <f>Table001__Page_1_19[[#This Row],[Original Name]]</f>
        <v>Reserved</v>
      </c>
      <c r="H295" s="12">
        <f>IF(LEN(Table001__Page_1_19[[#This Row],[Parameter Name]]) &lt; 41, LEN(Table001__Page_1_19[[#This Row],[Parameter Name]]), "TOO LONG")</f>
        <v>8</v>
      </c>
      <c r="I295" s="1" t="str">
        <f>_xlfn.CONCAT(Table001__Page_1_19[[#This Row],[Adjusted Name]], IF(Table001__Page_1_19[[#This Row],[Column10]] = "", Table001__Page_1_19[[#This Row],[Column10]], _xlfn.CONCAT(" ",Table001__Page_1_19[[#This Row],[Column10]])))</f>
        <v>Reserved</v>
      </c>
      <c r="J295" s="1"/>
      <c r="K295" s="1">
        <f>IF(Table001__Page_1_19[[#This Row],[4]]=0,0,Table001__Page_1_19[[#This Row],[4]]+40001)</f>
        <v>0</v>
      </c>
      <c r="L295" s="1" t="str">
        <f>IF(Table001__Page_1_19[[#This Row],[3]] = "", "", Table001__Page_1_19[[#This Row],[3]]+40001)</f>
        <v/>
      </c>
      <c r="M295" s="1"/>
      <c r="N295" s="1" t="s">
        <v>4</v>
      </c>
      <c r="O295" s="1" t="s">
        <v>18</v>
      </c>
      <c r="P295" s="1" t="s">
        <v>4</v>
      </c>
      <c r="Q295" s="1" t="s">
        <v>4</v>
      </c>
      <c r="R295" s="1" t="s">
        <v>4</v>
      </c>
    </row>
    <row r="296" spans="1:18" x14ac:dyDescent="0.25">
      <c r="A296" s="1" t="s">
        <v>4</v>
      </c>
      <c r="B296" s="1" t="s">
        <v>4</v>
      </c>
      <c r="C296" s="1" t="s">
        <v>4</v>
      </c>
      <c r="D296" s="1">
        <f>IF(Table001__Page_1_19[[#This Row],[3]] &gt;= 0, IF(Table001__Page_1_19[[#This Row],[BOOLEAN]] = "UINT32", Table001__Page_1_19[[#This Row],[3]]+1,0), "")</f>
        <v>0</v>
      </c>
      <c r="E296" s="1" t="s">
        <v>43</v>
      </c>
      <c r="F296" s="1" t="s">
        <v>29</v>
      </c>
      <c r="G296" s="1" t="str">
        <f>Table001__Page_1_19[[#This Row],[Original Name]]</f>
        <v>Reserved</v>
      </c>
      <c r="H296" s="12">
        <f>IF(LEN(Table001__Page_1_19[[#This Row],[Parameter Name]]) &lt; 41, LEN(Table001__Page_1_19[[#This Row],[Parameter Name]]), "TOO LONG")</f>
        <v>8</v>
      </c>
      <c r="I296" s="1" t="str">
        <f>_xlfn.CONCAT(Table001__Page_1_19[[#This Row],[Adjusted Name]], IF(Table001__Page_1_19[[#This Row],[Column10]] = "", Table001__Page_1_19[[#This Row],[Column10]], _xlfn.CONCAT(" ",Table001__Page_1_19[[#This Row],[Column10]])))</f>
        <v>Reserved</v>
      </c>
      <c r="J296" s="1"/>
      <c r="K296" s="1">
        <f>IF(Table001__Page_1_19[[#This Row],[4]]=0,0,Table001__Page_1_19[[#This Row],[4]]+40001)</f>
        <v>0</v>
      </c>
      <c r="L296" s="1" t="str">
        <f>IF(Table001__Page_1_19[[#This Row],[3]] = "", "", Table001__Page_1_19[[#This Row],[3]]+40001)</f>
        <v/>
      </c>
      <c r="M296" s="1"/>
      <c r="N296" s="1" t="s">
        <v>4</v>
      </c>
      <c r="O296" s="1" t="s">
        <v>18</v>
      </c>
      <c r="P296" s="1" t="s">
        <v>4</v>
      </c>
      <c r="Q296" s="1" t="s">
        <v>4</v>
      </c>
      <c r="R296" s="1" t="s">
        <v>4</v>
      </c>
    </row>
    <row r="297" spans="1:18" x14ac:dyDescent="0.25">
      <c r="A297" s="1" t="s">
        <v>4</v>
      </c>
      <c r="B297" s="1" t="s">
        <v>4</v>
      </c>
      <c r="C297" s="1" t="s">
        <v>4</v>
      </c>
      <c r="D297" s="1">
        <f>IF(Table001__Page_1_19[[#This Row],[3]] &gt;= 0, IF(Table001__Page_1_19[[#This Row],[BOOLEAN]] = "UINT32", Table001__Page_1_19[[#This Row],[3]]+1,0), "")</f>
        <v>0</v>
      </c>
      <c r="E297" s="1" t="s">
        <v>46</v>
      </c>
      <c r="F297" s="1" t="s">
        <v>29</v>
      </c>
      <c r="G297" s="1" t="str">
        <f>Table001__Page_1_19[[#This Row],[Original Name]]</f>
        <v>Reserved</v>
      </c>
      <c r="H297" s="12">
        <f>IF(LEN(Table001__Page_1_19[[#This Row],[Parameter Name]]) &lt; 41, LEN(Table001__Page_1_19[[#This Row],[Parameter Name]]), "TOO LONG")</f>
        <v>8</v>
      </c>
      <c r="I297" s="1" t="str">
        <f>_xlfn.CONCAT(Table001__Page_1_19[[#This Row],[Adjusted Name]], IF(Table001__Page_1_19[[#This Row],[Column10]] = "", Table001__Page_1_19[[#This Row],[Column10]], _xlfn.CONCAT(" ",Table001__Page_1_19[[#This Row],[Column10]])))</f>
        <v>Reserved</v>
      </c>
      <c r="J297" s="1"/>
      <c r="K297" s="1">
        <f>IF(Table001__Page_1_19[[#This Row],[4]]=0,0,Table001__Page_1_19[[#This Row],[4]]+40001)</f>
        <v>0</v>
      </c>
      <c r="L297" s="1" t="str">
        <f>IF(Table001__Page_1_19[[#This Row],[3]] = "", "", Table001__Page_1_19[[#This Row],[3]]+40001)</f>
        <v/>
      </c>
      <c r="M297" s="1"/>
      <c r="N297" s="1" t="s">
        <v>4</v>
      </c>
      <c r="O297" s="1" t="s">
        <v>18</v>
      </c>
      <c r="P297" s="1" t="s">
        <v>4</v>
      </c>
      <c r="Q297" s="1" t="s">
        <v>4</v>
      </c>
      <c r="R297" s="1" t="s">
        <v>4</v>
      </c>
    </row>
    <row r="298" spans="1:18" x14ac:dyDescent="0.25">
      <c r="A298" s="1" t="s">
        <v>398</v>
      </c>
      <c r="B298" s="1" t="s">
        <v>399</v>
      </c>
      <c r="C298" s="1" t="s">
        <v>400</v>
      </c>
      <c r="D298" s="1">
        <f>IF(Table001__Page_1_19[[#This Row],[3]] &gt;= 0, IF(Table001__Page_1_19[[#This Row],[BOOLEAN]] = "UINT32", Table001__Page_1_19[[#This Row],[3]]+1,0), "")</f>
        <v>0</v>
      </c>
      <c r="E298" s="1" t="s">
        <v>4</v>
      </c>
      <c r="F298" s="1" t="s">
        <v>401</v>
      </c>
      <c r="G298" s="1" t="str">
        <f>Table001__Page_1_19[[#This Row],[Original Name]]</f>
        <v>Battery Charger</v>
      </c>
      <c r="H298" s="4">
        <f>IF(LEN(Table001__Page_1_19[[#This Row],[Parameter Name]]) &lt; 41, LEN(Table001__Page_1_19[[#This Row],[Parameter Name]]), "TOO LONG")</f>
        <v>15</v>
      </c>
      <c r="I298" s="7" t="str">
        <f>_xlfn.CONCAT(Table001__Page_1_19[[#This Row],[Adjusted Name]], IF(Table001__Page_1_19[[#This Row],[Column10]] = "", Table001__Page_1_19[[#This Row],[Column10]], _xlfn.CONCAT(" ",Table001__Page_1_19[[#This Row],[Column10]])))</f>
        <v>Battery Charger</v>
      </c>
      <c r="J298" s="7" t="s">
        <v>1533</v>
      </c>
      <c r="K298" s="7">
        <f>IF(Table001__Page_1_19[[#This Row],[4]]=0,0,Table001__Page_1_19[[#This Row],[4]]+40001)</f>
        <v>0</v>
      </c>
      <c r="L298" s="7">
        <f>IF(Table001__Page_1_19[[#This Row],[3]] = "", "", Table001__Page_1_19[[#This Row],[3]]+40001)</f>
        <v>40022</v>
      </c>
      <c r="M298" s="4" t="str">
        <f>IF(Table001__Page_1_19[[#This Row],[BOOLEAN]]="UINT32","Unsigned 32 bit Integer", IF(Table001__Page_1_19[[#This Row],[BOOLEAN]]="UINT16","Unsigned 16 bit Integer",IF(Table001__Page_1_19[[#This Row],[BOOLEAN]]="BOOLEAN","Unsigned 16 bit Integer",Table001__Page_1_19[[#This Row],[BOOLEAN]])))</f>
        <v>Unsigned 16 bit Integer</v>
      </c>
      <c r="N298" s="1" t="s">
        <v>14</v>
      </c>
      <c r="O298" s="1" t="s">
        <v>18</v>
      </c>
      <c r="P298" s="1" t="s">
        <v>4</v>
      </c>
      <c r="Q298" s="1" t="s">
        <v>4</v>
      </c>
      <c r="R298" s="1" t="s">
        <v>4</v>
      </c>
    </row>
    <row r="299" spans="1:18" x14ac:dyDescent="0.25">
      <c r="A299" s="1" t="s">
        <v>4</v>
      </c>
      <c r="B299" s="1" t="s">
        <v>4</v>
      </c>
      <c r="C299" s="1" t="s">
        <v>4</v>
      </c>
      <c r="D299" s="1">
        <f>IF(Table001__Page_1_19[[#This Row],[3]] &gt;= 0, IF(Table001__Page_1_19[[#This Row],[BOOLEAN]] = "UINT32", Table001__Page_1_19[[#This Row],[3]]+1,0), "")</f>
        <v>0</v>
      </c>
      <c r="E299" s="1" t="s">
        <v>16</v>
      </c>
      <c r="F299" s="1" t="s">
        <v>402</v>
      </c>
      <c r="G299" s="1" t="str">
        <f>Table001__Page_1_19[[#This Row],[Original Name]]</f>
        <v>BMC communication lost - disconnected</v>
      </c>
      <c r="H299" s="12" t="str">
        <f>IF(LEN(Table001__Page_1_19[[#This Row],[Parameter Name]]) &lt; 41, LEN(Table001__Page_1_19[[#This Row],[Parameter Name]]), "TOO LONG")</f>
        <v>TOO LONG</v>
      </c>
      <c r="I299" s="1" t="str">
        <f>_xlfn.CONCAT(Table001__Page_1_19[[#This Row],[Adjusted Name]], IF(Table001__Page_1_19[[#This Row],[Column10]] = "", Table001__Page_1_19[[#This Row],[Column10]], _xlfn.CONCAT(" ",Table001__Page_1_19[[#This Row],[Column10]])))</f>
        <v>BMC communication lost - disconnected 1=Communication link between BMC and SLC is lost.
BMC is disconnected</v>
      </c>
      <c r="J299" s="1"/>
      <c r="K299" s="1">
        <f>IF(Table001__Page_1_19[[#This Row],[4]]=0,0,Table001__Page_1_19[[#This Row],[4]]+40001)</f>
        <v>0</v>
      </c>
      <c r="L299" s="1" t="str">
        <f>IF(Table001__Page_1_19[[#This Row],[3]] = "", "", Table001__Page_1_19[[#This Row],[3]]+40001)</f>
        <v/>
      </c>
      <c r="M299" s="1"/>
      <c r="N299" s="1" t="s">
        <v>4</v>
      </c>
      <c r="O299" s="1" t="s">
        <v>18</v>
      </c>
      <c r="P299" s="1" t="s">
        <v>4</v>
      </c>
      <c r="Q299" s="1" t="s">
        <v>4</v>
      </c>
      <c r="R299" s="1" t="s">
        <v>403</v>
      </c>
    </row>
    <row r="300" spans="1:18" x14ac:dyDescent="0.25">
      <c r="A300" s="1" t="s">
        <v>4</v>
      </c>
      <c r="B300" s="1" t="s">
        <v>4</v>
      </c>
      <c r="C300" s="1" t="s">
        <v>4</v>
      </c>
      <c r="D300" s="1">
        <f>IF(Table001__Page_1_19[[#This Row],[3]] &gt;= 0, IF(Table001__Page_1_19[[#This Row],[BOOLEAN]] = "UINT32", Table001__Page_1_19[[#This Row],[3]]+1,0), "")</f>
        <v>0</v>
      </c>
      <c r="E300" s="1" t="s">
        <v>14</v>
      </c>
      <c r="F300" s="1" t="s">
        <v>404</v>
      </c>
      <c r="G300" s="1" t="str">
        <f>Table001__Page_1_19[[#This Row],[Original Name]]</f>
        <v>BMC communication lost - connected</v>
      </c>
      <c r="H300" s="12" t="str">
        <f>IF(LEN(Table001__Page_1_19[[#This Row],[Parameter Name]]) &lt; 41, LEN(Table001__Page_1_19[[#This Row],[Parameter Name]]), "TOO LONG")</f>
        <v>TOO LONG</v>
      </c>
      <c r="I300" s="1" t="str">
        <f>_xlfn.CONCAT(Table001__Page_1_19[[#This Row],[Adjusted Name]], IF(Table001__Page_1_19[[#This Row],[Column10]] = "", Table001__Page_1_19[[#This Row],[Column10]], _xlfn.CONCAT(" ",Table001__Page_1_19[[#This Row],[Column10]])))</f>
        <v>BMC communication lost - connected 1=Communication link between BMC and SLC is lost.
BMC is connected</v>
      </c>
      <c r="J300" s="1"/>
      <c r="K300" s="1">
        <f>IF(Table001__Page_1_19[[#This Row],[4]]=0,0,Table001__Page_1_19[[#This Row],[4]]+40001)</f>
        <v>0</v>
      </c>
      <c r="L300" s="1" t="str">
        <f>IF(Table001__Page_1_19[[#This Row],[3]] = "", "", Table001__Page_1_19[[#This Row],[3]]+40001)</f>
        <v/>
      </c>
      <c r="M300" s="1"/>
      <c r="N300" s="1" t="s">
        <v>4</v>
      </c>
      <c r="O300" s="1" t="s">
        <v>18</v>
      </c>
      <c r="P300" s="1" t="s">
        <v>4</v>
      </c>
      <c r="Q300" s="1" t="s">
        <v>4</v>
      </c>
      <c r="R300" s="1" t="s">
        <v>405</v>
      </c>
    </row>
    <row r="301" spans="1:18" x14ac:dyDescent="0.25">
      <c r="A301" s="1" t="s">
        <v>4</v>
      </c>
      <c r="B301" s="1" t="s">
        <v>4</v>
      </c>
      <c r="C301" s="1" t="s">
        <v>4</v>
      </c>
      <c r="D301" s="1">
        <f>IF(Table001__Page_1_19[[#This Row],[3]] &gt;= 0, IF(Table001__Page_1_19[[#This Row],[BOOLEAN]] = "UINT32", Table001__Page_1_19[[#This Row],[3]]+1,0), "")</f>
        <v>0</v>
      </c>
      <c r="E301" s="1" t="s">
        <v>22</v>
      </c>
      <c r="F301" s="1" t="s">
        <v>406</v>
      </c>
      <c r="G301" s="1" t="str">
        <f>Table001__Page_1_19[[#This Row],[Original Name]]</f>
        <v>BMC communication not authenticated</v>
      </c>
      <c r="H301" s="12" t="str">
        <f>IF(LEN(Table001__Page_1_19[[#This Row],[Parameter Name]]) &lt; 41, LEN(Table001__Page_1_19[[#This Row],[Parameter Name]]), "TOO LONG")</f>
        <v>TOO LONG</v>
      </c>
      <c r="I301" s="1" t="str">
        <f>_xlfn.CONCAT(Table001__Page_1_19[[#This Row],[Adjusted Name]], IF(Table001__Page_1_19[[#This Row],[Column10]] = "", Table001__Page_1_19[[#This Row],[Column10]], _xlfn.CONCAT(" ",Table001__Page_1_19[[#This Row],[Column10]])))</f>
        <v>BMC communication not authenticated 1=Communication link between BMC and SLC is not
authenticated</v>
      </c>
      <c r="J301" s="1"/>
      <c r="K301" s="1">
        <f>IF(Table001__Page_1_19[[#This Row],[4]]=0,0,Table001__Page_1_19[[#This Row],[4]]+40001)</f>
        <v>0</v>
      </c>
      <c r="L301" s="1" t="str">
        <f>IF(Table001__Page_1_19[[#This Row],[3]] = "", "", Table001__Page_1_19[[#This Row],[3]]+40001)</f>
        <v/>
      </c>
      <c r="M301" s="1"/>
      <c r="N301" s="1" t="s">
        <v>4</v>
      </c>
      <c r="O301" s="1" t="s">
        <v>18</v>
      </c>
      <c r="P301" s="1" t="s">
        <v>4</v>
      </c>
      <c r="Q301" s="1" t="s">
        <v>4</v>
      </c>
      <c r="R301" s="1" t="s">
        <v>407</v>
      </c>
    </row>
    <row r="302" spans="1:18" x14ac:dyDescent="0.25">
      <c r="A302" s="1" t="s">
        <v>4</v>
      </c>
      <c r="B302" s="1" t="s">
        <v>4</v>
      </c>
      <c r="C302" s="1" t="s">
        <v>4</v>
      </c>
      <c r="D302" s="1">
        <f>IF(Table001__Page_1_19[[#This Row],[3]] &gt;= 0, IF(Table001__Page_1_19[[#This Row],[BOOLEAN]] = "UINT32", Table001__Page_1_19[[#This Row],[3]]+1,0), "")</f>
        <v>0</v>
      </c>
      <c r="E302" s="1" t="s">
        <v>25</v>
      </c>
      <c r="F302" s="1" t="s">
        <v>29</v>
      </c>
      <c r="G302" s="1" t="str">
        <f>Table001__Page_1_19[[#This Row],[Original Name]]</f>
        <v>Reserved</v>
      </c>
      <c r="H302" s="12">
        <f>IF(LEN(Table001__Page_1_19[[#This Row],[Parameter Name]]) &lt; 41, LEN(Table001__Page_1_19[[#This Row],[Parameter Name]]), "TOO LONG")</f>
        <v>8</v>
      </c>
      <c r="I302" s="1" t="str">
        <f>_xlfn.CONCAT(Table001__Page_1_19[[#This Row],[Adjusted Name]], IF(Table001__Page_1_19[[#This Row],[Column10]] = "", Table001__Page_1_19[[#This Row],[Column10]], _xlfn.CONCAT(" ",Table001__Page_1_19[[#This Row],[Column10]])))</f>
        <v>Reserved</v>
      </c>
      <c r="J302" s="1"/>
      <c r="K302" s="1">
        <f>IF(Table001__Page_1_19[[#This Row],[4]]=0,0,Table001__Page_1_19[[#This Row],[4]]+40001)</f>
        <v>0</v>
      </c>
      <c r="L302" s="1" t="str">
        <f>IF(Table001__Page_1_19[[#This Row],[3]] = "", "", Table001__Page_1_19[[#This Row],[3]]+40001)</f>
        <v/>
      </c>
      <c r="M302" s="1"/>
      <c r="N302" s="1" t="s">
        <v>4</v>
      </c>
      <c r="O302" s="1" t="s">
        <v>18</v>
      </c>
      <c r="P302" s="1" t="s">
        <v>4</v>
      </c>
      <c r="Q302" s="1" t="s">
        <v>4</v>
      </c>
      <c r="R302" s="1" t="s">
        <v>4</v>
      </c>
    </row>
    <row r="303" spans="1:18" x14ac:dyDescent="0.25">
      <c r="A303" s="1" t="s">
        <v>4</v>
      </c>
      <c r="B303" s="1" t="s">
        <v>4</v>
      </c>
      <c r="C303" s="1" t="s">
        <v>4</v>
      </c>
      <c r="D303" s="1">
        <f>IF(Table001__Page_1_19[[#This Row],[3]] &gt;= 0, IF(Table001__Page_1_19[[#This Row],[BOOLEAN]] = "UINT32", Table001__Page_1_19[[#This Row],[3]]+1,0), "")</f>
        <v>0</v>
      </c>
      <c r="E303" s="1" t="s">
        <v>28</v>
      </c>
      <c r="F303" s="1" t="s">
        <v>29</v>
      </c>
      <c r="G303" s="1" t="str">
        <f>Table001__Page_1_19[[#This Row],[Original Name]]</f>
        <v>Reserved</v>
      </c>
      <c r="H303" s="12">
        <f>IF(LEN(Table001__Page_1_19[[#This Row],[Parameter Name]]) &lt; 41, LEN(Table001__Page_1_19[[#This Row],[Parameter Name]]), "TOO LONG")</f>
        <v>8</v>
      </c>
      <c r="I303" s="1" t="str">
        <f>_xlfn.CONCAT(Table001__Page_1_19[[#This Row],[Adjusted Name]], IF(Table001__Page_1_19[[#This Row],[Column10]] = "", Table001__Page_1_19[[#This Row],[Column10]], _xlfn.CONCAT(" ",Table001__Page_1_19[[#This Row],[Column10]])))</f>
        <v>Reserved</v>
      </c>
      <c r="J303" s="1"/>
      <c r="K303" s="1">
        <f>IF(Table001__Page_1_19[[#This Row],[4]]=0,0,Table001__Page_1_19[[#This Row],[4]]+40001)</f>
        <v>0</v>
      </c>
      <c r="L303" s="1" t="str">
        <f>IF(Table001__Page_1_19[[#This Row],[3]] = "", "", Table001__Page_1_19[[#This Row],[3]]+40001)</f>
        <v/>
      </c>
      <c r="M303" s="1"/>
      <c r="N303" s="1" t="s">
        <v>4</v>
      </c>
      <c r="O303" s="1" t="s">
        <v>18</v>
      </c>
      <c r="P303" s="1" t="s">
        <v>4</v>
      </c>
      <c r="Q303" s="1" t="s">
        <v>4</v>
      </c>
      <c r="R303" s="1" t="s">
        <v>4</v>
      </c>
    </row>
    <row r="304" spans="1:18" x14ac:dyDescent="0.25">
      <c r="A304" s="1" t="s">
        <v>4</v>
      </c>
      <c r="B304" s="1" t="s">
        <v>4</v>
      </c>
      <c r="C304" s="1" t="s">
        <v>4</v>
      </c>
      <c r="D304" s="1">
        <f>IF(Table001__Page_1_19[[#This Row],[3]] &gt;= 0, IF(Table001__Page_1_19[[#This Row],[BOOLEAN]] = "UINT32", Table001__Page_1_19[[#This Row],[3]]+1,0), "")</f>
        <v>0</v>
      </c>
      <c r="E304" s="1" t="s">
        <v>30</v>
      </c>
      <c r="F304" s="1" t="s">
        <v>29</v>
      </c>
      <c r="G304" s="1" t="str">
        <f>Table001__Page_1_19[[#This Row],[Original Name]]</f>
        <v>Reserved</v>
      </c>
      <c r="H304" s="12">
        <f>IF(LEN(Table001__Page_1_19[[#This Row],[Parameter Name]]) &lt; 41, LEN(Table001__Page_1_19[[#This Row],[Parameter Name]]), "TOO LONG")</f>
        <v>8</v>
      </c>
      <c r="I304" s="1" t="str">
        <f>_xlfn.CONCAT(Table001__Page_1_19[[#This Row],[Adjusted Name]], IF(Table001__Page_1_19[[#This Row],[Column10]] = "", Table001__Page_1_19[[#This Row],[Column10]], _xlfn.CONCAT(" ",Table001__Page_1_19[[#This Row],[Column10]])))</f>
        <v>Reserved</v>
      </c>
      <c r="J304" s="1"/>
      <c r="K304" s="1">
        <f>IF(Table001__Page_1_19[[#This Row],[4]]=0,0,Table001__Page_1_19[[#This Row],[4]]+40001)</f>
        <v>0</v>
      </c>
      <c r="L304" s="1" t="str">
        <f>IF(Table001__Page_1_19[[#This Row],[3]] = "", "", Table001__Page_1_19[[#This Row],[3]]+40001)</f>
        <v/>
      </c>
      <c r="M304" s="1"/>
      <c r="N304" s="1" t="s">
        <v>4</v>
      </c>
      <c r="O304" s="1" t="s">
        <v>18</v>
      </c>
      <c r="P304" s="1" t="s">
        <v>4</v>
      </c>
      <c r="Q304" s="1" t="s">
        <v>4</v>
      </c>
      <c r="R304" s="1" t="s">
        <v>4</v>
      </c>
    </row>
    <row r="305" spans="1:18" x14ac:dyDescent="0.25">
      <c r="A305" s="1" t="s">
        <v>4</v>
      </c>
      <c r="B305" s="1" t="s">
        <v>4</v>
      </c>
      <c r="C305" s="1" t="s">
        <v>4</v>
      </c>
      <c r="D305" s="1">
        <f>IF(Table001__Page_1_19[[#This Row],[3]] &gt;= 0, IF(Table001__Page_1_19[[#This Row],[BOOLEAN]] = "UINT32", Table001__Page_1_19[[#This Row],[3]]+1,0), "")</f>
        <v>0</v>
      </c>
      <c r="E305" s="1" t="s">
        <v>31</v>
      </c>
      <c r="F305" s="1" t="s">
        <v>29</v>
      </c>
      <c r="G305" s="1" t="str">
        <f>Table001__Page_1_19[[#This Row],[Original Name]]</f>
        <v>Reserved</v>
      </c>
      <c r="H305" s="12">
        <f>IF(LEN(Table001__Page_1_19[[#This Row],[Parameter Name]]) &lt; 41, LEN(Table001__Page_1_19[[#This Row],[Parameter Name]]), "TOO LONG")</f>
        <v>8</v>
      </c>
      <c r="I305" s="1" t="str">
        <f>_xlfn.CONCAT(Table001__Page_1_19[[#This Row],[Adjusted Name]], IF(Table001__Page_1_19[[#This Row],[Column10]] = "", Table001__Page_1_19[[#This Row],[Column10]], _xlfn.CONCAT(" ",Table001__Page_1_19[[#This Row],[Column10]])))</f>
        <v>Reserved</v>
      </c>
      <c r="J305" s="1"/>
      <c r="K305" s="1">
        <f>IF(Table001__Page_1_19[[#This Row],[4]]=0,0,Table001__Page_1_19[[#This Row],[4]]+40001)</f>
        <v>0</v>
      </c>
      <c r="L305" s="1" t="str">
        <f>IF(Table001__Page_1_19[[#This Row],[3]] = "", "", Table001__Page_1_19[[#This Row],[3]]+40001)</f>
        <v/>
      </c>
      <c r="M305" s="1"/>
      <c r="N305" s="1" t="s">
        <v>4</v>
      </c>
      <c r="O305" s="1" t="s">
        <v>18</v>
      </c>
      <c r="P305" s="1" t="s">
        <v>4</v>
      </c>
      <c r="Q305" s="1" t="s">
        <v>4</v>
      </c>
      <c r="R305" s="1" t="s">
        <v>4</v>
      </c>
    </row>
    <row r="306" spans="1:18" x14ac:dyDescent="0.25">
      <c r="A306" s="1" t="s">
        <v>4</v>
      </c>
      <c r="B306" s="1" t="s">
        <v>4</v>
      </c>
      <c r="C306" s="1" t="s">
        <v>4</v>
      </c>
      <c r="D306" s="1">
        <f>IF(Table001__Page_1_19[[#This Row],[3]] &gt;= 0, IF(Table001__Page_1_19[[#This Row],[BOOLEAN]] = "UINT32", Table001__Page_1_19[[#This Row],[3]]+1,0), "")</f>
        <v>0</v>
      </c>
      <c r="E306" s="1" t="s">
        <v>32</v>
      </c>
      <c r="F306" s="1" t="s">
        <v>29</v>
      </c>
      <c r="G306" s="1" t="str">
        <f>Table001__Page_1_19[[#This Row],[Original Name]]</f>
        <v>Reserved</v>
      </c>
      <c r="H306" s="12">
        <f>IF(LEN(Table001__Page_1_19[[#This Row],[Parameter Name]]) &lt; 41, LEN(Table001__Page_1_19[[#This Row],[Parameter Name]]), "TOO LONG")</f>
        <v>8</v>
      </c>
      <c r="I306" s="1" t="str">
        <f>_xlfn.CONCAT(Table001__Page_1_19[[#This Row],[Adjusted Name]], IF(Table001__Page_1_19[[#This Row],[Column10]] = "", Table001__Page_1_19[[#This Row],[Column10]], _xlfn.CONCAT(" ",Table001__Page_1_19[[#This Row],[Column10]])))</f>
        <v>Reserved</v>
      </c>
      <c r="J306" s="1"/>
      <c r="K306" s="1">
        <f>IF(Table001__Page_1_19[[#This Row],[4]]=0,0,Table001__Page_1_19[[#This Row],[4]]+40001)</f>
        <v>0</v>
      </c>
      <c r="L306" s="1" t="str">
        <f>IF(Table001__Page_1_19[[#This Row],[3]] = "", "", Table001__Page_1_19[[#This Row],[3]]+40001)</f>
        <v/>
      </c>
      <c r="M306" s="1"/>
      <c r="N306" s="1" t="s">
        <v>4</v>
      </c>
      <c r="O306" s="1" t="s">
        <v>18</v>
      </c>
      <c r="P306" s="1" t="s">
        <v>4</v>
      </c>
      <c r="Q306" s="1" t="s">
        <v>4</v>
      </c>
      <c r="R306" s="1" t="s">
        <v>4</v>
      </c>
    </row>
    <row r="307" spans="1:18" x14ac:dyDescent="0.25">
      <c r="A307" s="1" t="s">
        <v>4</v>
      </c>
      <c r="B307" s="1" t="s">
        <v>4</v>
      </c>
      <c r="C307" s="1" t="s">
        <v>4</v>
      </c>
      <c r="D307" s="1">
        <f>IF(Table001__Page_1_19[[#This Row],[3]] &gt;= 0, IF(Table001__Page_1_19[[#This Row],[BOOLEAN]] = "UINT32", Table001__Page_1_19[[#This Row],[3]]+1,0), "")</f>
        <v>0</v>
      </c>
      <c r="E307" s="1" t="s">
        <v>33</v>
      </c>
      <c r="F307" s="1" t="s">
        <v>29</v>
      </c>
      <c r="G307" s="1" t="str">
        <f>Table001__Page_1_19[[#This Row],[Original Name]]</f>
        <v>Reserved</v>
      </c>
      <c r="H307" s="12">
        <f>IF(LEN(Table001__Page_1_19[[#This Row],[Parameter Name]]) &lt; 41, LEN(Table001__Page_1_19[[#This Row],[Parameter Name]]), "TOO LONG")</f>
        <v>8</v>
      </c>
      <c r="I307" s="1" t="str">
        <f>_xlfn.CONCAT(Table001__Page_1_19[[#This Row],[Adjusted Name]], IF(Table001__Page_1_19[[#This Row],[Column10]] = "", Table001__Page_1_19[[#This Row],[Column10]], _xlfn.CONCAT(" ",Table001__Page_1_19[[#This Row],[Column10]])))</f>
        <v>Reserved</v>
      </c>
      <c r="J307" s="1"/>
      <c r="K307" s="1">
        <f>IF(Table001__Page_1_19[[#This Row],[4]]=0,0,Table001__Page_1_19[[#This Row],[4]]+40001)</f>
        <v>0</v>
      </c>
      <c r="L307" s="1" t="str">
        <f>IF(Table001__Page_1_19[[#This Row],[3]] = "", "", Table001__Page_1_19[[#This Row],[3]]+40001)</f>
        <v/>
      </c>
      <c r="M307" s="1"/>
      <c r="N307" s="1" t="s">
        <v>4</v>
      </c>
      <c r="O307" s="1" t="s">
        <v>18</v>
      </c>
      <c r="P307" s="1" t="s">
        <v>4</v>
      </c>
      <c r="Q307" s="1" t="s">
        <v>4</v>
      </c>
      <c r="R307" s="1" t="s">
        <v>4</v>
      </c>
    </row>
    <row r="308" spans="1:18" x14ac:dyDescent="0.25">
      <c r="A308" s="1" t="s">
        <v>4</v>
      </c>
      <c r="B308" s="1" t="s">
        <v>4</v>
      </c>
      <c r="C308" s="1" t="s">
        <v>4</v>
      </c>
      <c r="D308" s="1">
        <f>IF(Table001__Page_1_19[[#This Row],[3]] &gt;= 0, IF(Table001__Page_1_19[[#This Row],[BOOLEAN]] = "UINT32", Table001__Page_1_19[[#This Row],[3]]+1,0), "")</f>
        <v>0</v>
      </c>
      <c r="E308" s="1" t="s">
        <v>34</v>
      </c>
      <c r="F308" s="1" t="s">
        <v>29</v>
      </c>
      <c r="G308" s="1" t="str">
        <f>Table001__Page_1_19[[#This Row],[Original Name]]</f>
        <v>Reserved</v>
      </c>
      <c r="H308" s="12">
        <f>IF(LEN(Table001__Page_1_19[[#This Row],[Parameter Name]]) &lt; 41, LEN(Table001__Page_1_19[[#This Row],[Parameter Name]]), "TOO LONG")</f>
        <v>8</v>
      </c>
      <c r="I308" s="1" t="str">
        <f>_xlfn.CONCAT(Table001__Page_1_19[[#This Row],[Adjusted Name]], IF(Table001__Page_1_19[[#This Row],[Column10]] = "", Table001__Page_1_19[[#This Row],[Column10]], _xlfn.CONCAT(" ",Table001__Page_1_19[[#This Row],[Column10]])))</f>
        <v>Reserved</v>
      </c>
      <c r="J308" s="1"/>
      <c r="K308" s="1">
        <f>IF(Table001__Page_1_19[[#This Row],[4]]=0,0,Table001__Page_1_19[[#This Row],[4]]+40001)</f>
        <v>0</v>
      </c>
      <c r="L308" s="1" t="str">
        <f>IF(Table001__Page_1_19[[#This Row],[3]] = "", "", Table001__Page_1_19[[#This Row],[3]]+40001)</f>
        <v/>
      </c>
      <c r="M308" s="1"/>
      <c r="N308" s="1" t="s">
        <v>4</v>
      </c>
      <c r="O308" s="1" t="s">
        <v>18</v>
      </c>
      <c r="P308" s="1" t="s">
        <v>4</v>
      </c>
      <c r="Q308" s="1" t="s">
        <v>4</v>
      </c>
      <c r="R308" s="1" t="s">
        <v>4</v>
      </c>
    </row>
    <row r="309" spans="1:18" x14ac:dyDescent="0.25">
      <c r="A309" s="1" t="s">
        <v>4</v>
      </c>
      <c r="B309" s="1" t="s">
        <v>4</v>
      </c>
      <c r="C309" s="1" t="s">
        <v>4</v>
      </c>
      <c r="D309" s="1">
        <f>IF(Table001__Page_1_19[[#This Row],[3]] &gt;= 0, IF(Table001__Page_1_19[[#This Row],[BOOLEAN]] = "UINT32", Table001__Page_1_19[[#This Row],[3]]+1,0), "")</f>
        <v>0</v>
      </c>
      <c r="E309" s="1" t="s">
        <v>37</v>
      </c>
      <c r="F309" s="1" t="s">
        <v>29</v>
      </c>
      <c r="G309" s="1" t="str">
        <f>Table001__Page_1_19[[#This Row],[Original Name]]</f>
        <v>Reserved</v>
      </c>
      <c r="H309" s="12">
        <f>IF(LEN(Table001__Page_1_19[[#This Row],[Parameter Name]]) &lt; 41, LEN(Table001__Page_1_19[[#This Row],[Parameter Name]]), "TOO LONG")</f>
        <v>8</v>
      </c>
      <c r="I309" s="1" t="str">
        <f>_xlfn.CONCAT(Table001__Page_1_19[[#This Row],[Adjusted Name]], IF(Table001__Page_1_19[[#This Row],[Column10]] = "", Table001__Page_1_19[[#This Row],[Column10]], _xlfn.CONCAT(" ",Table001__Page_1_19[[#This Row],[Column10]])))</f>
        <v>Reserved</v>
      </c>
      <c r="J309" s="1"/>
      <c r="K309" s="1">
        <f>IF(Table001__Page_1_19[[#This Row],[4]]=0,0,Table001__Page_1_19[[#This Row],[4]]+40001)</f>
        <v>0</v>
      </c>
      <c r="L309" s="1" t="str">
        <f>IF(Table001__Page_1_19[[#This Row],[3]] = "", "", Table001__Page_1_19[[#This Row],[3]]+40001)</f>
        <v/>
      </c>
      <c r="M309" s="1"/>
      <c r="N309" s="1" t="s">
        <v>4</v>
      </c>
      <c r="O309" s="1" t="s">
        <v>18</v>
      </c>
      <c r="P309" s="1" t="s">
        <v>4</v>
      </c>
      <c r="Q309" s="1" t="s">
        <v>4</v>
      </c>
      <c r="R309" s="1" t="s">
        <v>4</v>
      </c>
    </row>
    <row r="310" spans="1:18" x14ac:dyDescent="0.25">
      <c r="A310" s="1" t="s">
        <v>4</v>
      </c>
      <c r="B310" s="1" t="s">
        <v>4</v>
      </c>
      <c r="C310" s="1" t="s">
        <v>4</v>
      </c>
      <c r="D310" s="1">
        <f>IF(Table001__Page_1_19[[#This Row],[3]] &gt;= 0, IF(Table001__Page_1_19[[#This Row],[BOOLEAN]] = "UINT32", Table001__Page_1_19[[#This Row],[3]]+1,0), "")</f>
        <v>0</v>
      </c>
      <c r="E310" s="1" t="s">
        <v>38</v>
      </c>
      <c r="F310" s="1" t="s">
        <v>29</v>
      </c>
      <c r="G310" s="1" t="str">
        <f>Table001__Page_1_19[[#This Row],[Original Name]]</f>
        <v>Reserved</v>
      </c>
      <c r="H310" s="12">
        <f>IF(LEN(Table001__Page_1_19[[#This Row],[Parameter Name]]) &lt; 41, LEN(Table001__Page_1_19[[#This Row],[Parameter Name]]), "TOO LONG")</f>
        <v>8</v>
      </c>
      <c r="I310" s="1" t="str">
        <f>_xlfn.CONCAT(Table001__Page_1_19[[#This Row],[Adjusted Name]], IF(Table001__Page_1_19[[#This Row],[Column10]] = "", Table001__Page_1_19[[#This Row],[Column10]], _xlfn.CONCAT(" ",Table001__Page_1_19[[#This Row],[Column10]])))</f>
        <v>Reserved</v>
      </c>
      <c r="J310" s="1"/>
      <c r="K310" s="1">
        <f>IF(Table001__Page_1_19[[#This Row],[4]]=0,0,Table001__Page_1_19[[#This Row],[4]]+40001)</f>
        <v>0</v>
      </c>
      <c r="L310" s="1" t="str">
        <f>IF(Table001__Page_1_19[[#This Row],[3]] = "", "", Table001__Page_1_19[[#This Row],[3]]+40001)</f>
        <v/>
      </c>
      <c r="M310" s="1"/>
      <c r="N310" s="1" t="s">
        <v>4</v>
      </c>
      <c r="O310" s="1" t="s">
        <v>18</v>
      </c>
      <c r="P310" s="1" t="s">
        <v>4</v>
      </c>
      <c r="Q310" s="1" t="s">
        <v>4</v>
      </c>
      <c r="R310" s="1" t="s">
        <v>4</v>
      </c>
    </row>
    <row r="311" spans="1:18" x14ac:dyDescent="0.25">
      <c r="A311" s="1" t="s">
        <v>4</v>
      </c>
      <c r="B311" s="1" t="s">
        <v>4</v>
      </c>
      <c r="C311" s="1" t="s">
        <v>4</v>
      </c>
      <c r="D311" s="1">
        <f>IF(Table001__Page_1_19[[#This Row],[3]] &gt;= 0, IF(Table001__Page_1_19[[#This Row],[BOOLEAN]] = "UINT32", Table001__Page_1_19[[#This Row],[3]]+1,0), "")</f>
        <v>0</v>
      </c>
      <c r="E311" s="1" t="s">
        <v>39</v>
      </c>
      <c r="F311" s="1" t="s">
        <v>29</v>
      </c>
      <c r="G311" s="1" t="str">
        <f>Table001__Page_1_19[[#This Row],[Original Name]]</f>
        <v>Reserved</v>
      </c>
      <c r="H311" s="12">
        <f>IF(LEN(Table001__Page_1_19[[#This Row],[Parameter Name]]) &lt; 41, LEN(Table001__Page_1_19[[#This Row],[Parameter Name]]), "TOO LONG")</f>
        <v>8</v>
      </c>
      <c r="I311" s="1" t="str">
        <f>_xlfn.CONCAT(Table001__Page_1_19[[#This Row],[Adjusted Name]], IF(Table001__Page_1_19[[#This Row],[Column10]] = "", Table001__Page_1_19[[#This Row],[Column10]], _xlfn.CONCAT(" ",Table001__Page_1_19[[#This Row],[Column10]])))</f>
        <v>Reserved</v>
      </c>
      <c r="J311" s="1"/>
      <c r="K311" s="1">
        <f>IF(Table001__Page_1_19[[#This Row],[4]]=0,0,Table001__Page_1_19[[#This Row],[4]]+40001)</f>
        <v>0</v>
      </c>
      <c r="L311" s="1" t="str">
        <f>IF(Table001__Page_1_19[[#This Row],[3]] = "", "", Table001__Page_1_19[[#This Row],[3]]+40001)</f>
        <v/>
      </c>
      <c r="M311" s="1"/>
      <c r="N311" s="1" t="s">
        <v>4</v>
      </c>
      <c r="O311" s="1" t="s">
        <v>18</v>
      </c>
      <c r="P311" s="1" t="s">
        <v>4</v>
      </c>
      <c r="Q311" s="1" t="s">
        <v>4</v>
      </c>
      <c r="R311" s="1" t="s">
        <v>4</v>
      </c>
    </row>
    <row r="312" spans="1:18" x14ac:dyDescent="0.25">
      <c r="A312" s="1" t="s">
        <v>4</v>
      </c>
      <c r="B312" s="1" t="s">
        <v>4</v>
      </c>
      <c r="C312" s="1" t="s">
        <v>4</v>
      </c>
      <c r="D312" s="1">
        <f>IF(Table001__Page_1_19[[#This Row],[3]] &gt;= 0, IF(Table001__Page_1_19[[#This Row],[BOOLEAN]] = "UINT32", Table001__Page_1_19[[#This Row],[3]]+1,0), "")</f>
        <v>0</v>
      </c>
      <c r="E312" s="1" t="s">
        <v>40</v>
      </c>
      <c r="F312" s="1" t="s">
        <v>29</v>
      </c>
      <c r="G312" s="1" t="str">
        <f>Table001__Page_1_19[[#This Row],[Original Name]]</f>
        <v>Reserved</v>
      </c>
      <c r="H312" s="12">
        <f>IF(LEN(Table001__Page_1_19[[#This Row],[Parameter Name]]) &lt; 41, LEN(Table001__Page_1_19[[#This Row],[Parameter Name]]), "TOO LONG")</f>
        <v>8</v>
      </c>
      <c r="I312" s="1" t="str">
        <f>_xlfn.CONCAT(Table001__Page_1_19[[#This Row],[Adjusted Name]], IF(Table001__Page_1_19[[#This Row],[Column10]] = "", Table001__Page_1_19[[#This Row],[Column10]], _xlfn.CONCAT(" ",Table001__Page_1_19[[#This Row],[Column10]])))</f>
        <v>Reserved</v>
      </c>
      <c r="J312" s="1"/>
      <c r="K312" s="1">
        <f>IF(Table001__Page_1_19[[#This Row],[4]]=0,0,Table001__Page_1_19[[#This Row],[4]]+40001)</f>
        <v>0</v>
      </c>
      <c r="L312" s="1" t="str">
        <f>IF(Table001__Page_1_19[[#This Row],[3]] = "", "", Table001__Page_1_19[[#This Row],[3]]+40001)</f>
        <v/>
      </c>
      <c r="M312" s="1"/>
      <c r="N312" s="1" t="s">
        <v>4</v>
      </c>
      <c r="O312" s="1" t="s">
        <v>18</v>
      </c>
      <c r="P312" s="1" t="s">
        <v>4</v>
      </c>
      <c r="Q312" s="1" t="s">
        <v>4</v>
      </c>
      <c r="R312" s="1" t="s">
        <v>4</v>
      </c>
    </row>
    <row r="313" spans="1:18" x14ac:dyDescent="0.25">
      <c r="A313" s="1" t="s">
        <v>4</v>
      </c>
      <c r="B313" s="1" t="s">
        <v>4</v>
      </c>
      <c r="C313" s="1" t="s">
        <v>4</v>
      </c>
      <c r="D313" s="1">
        <f>IF(Table001__Page_1_19[[#This Row],[3]] &gt;= 0, IF(Table001__Page_1_19[[#This Row],[BOOLEAN]] = "UINT32", Table001__Page_1_19[[#This Row],[3]]+1,0), "")</f>
        <v>0</v>
      </c>
      <c r="E313" s="1" t="s">
        <v>43</v>
      </c>
      <c r="F313" s="1" t="s">
        <v>29</v>
      </c>
      <c r="G313" s="1" t="str">
        <f>Table001__Page_1_19[[#This Row],[Original Name]]</f>
        <v>Reserved</v>
      </c>
      <c r="H313" s="12">
        <f>IF(LEN(Table001__Page_1_19[[#This Row],[Parameter Name]]) &lt; 41, LEN(Table001__Page_1_19[[#This Row],[Parameter Name]]), "TOO LONG")</f>
        <v>8</v>
      </c>
      <c r="I313" s="1" t="str">
        <f>_xlfn.CONCAT(Table001__Page_1_19[[#This Row],[Adjusted Name]], IF(Table001__Page_1_19[[#This Row],[Column10]] = "", Table001__Page_1_19[[#This Row],[Column10]], _xlfn.CONCAT(" ",Table001__Page_1_19[[#This Row],[Column10]])))</f>
        <v>Reserved</v>
      </c>
      <c r="J313" s="1"/>
      <c r="K313" s="1">
        <f>IF(Table001__Page_1_19[[#This Row],[4]]=0,0,Table001__Page_1_19[[#This Row],[4]]+40001)</f>
        <v>0</v>
      </c>
      <c r="L313" s="1" t="str">
        <f>IF(Table001__Page_1_19[[#This Row],[3]] = "", "", Table001__Page_1_19[[#This Row],[3]]+40001)</f>
        <v/>
      </c>
      <c r="M313" s="1"/>
      <c r="N313" s="1" t="s">
        <v>4</v>
      </c>
      <c r="O313" s="1" t="s">
        <v>18</v>
      </c>
      <c r="P313" s="1" t="s">
        <v>4</v>
      </c>
      <c r="Q313" s="1" t="s">
        <v>4</v>
      </c>
      <c r="R313" s="1" t="s">
        <v>4</v>
      </c>
    </row>
    <row r="314" spans="1:18" x14ac:dyDescent="0.25">
      <c r="A314" s="1" t="s">
        <v>4</v>
      </c>
      <c r="B314" s="1" t="s">
        <v>4</v>
      </c>
      <c r="C314" s="1" t="s">
        <v>4</v>
      </c>
      <c r="D314" s="1">
        <f>IF(Table001__Page_1_19[[#This Row],[3]] &gt;= 0, IF(Table001__Page_1_19[[#This Row],[BOOLEAN]] = "UINT32", Table001__Page_1_19[[#This Row],[3]]+1,0), "")</f>
        <v>0</v>
      </c>
      <c r="E314" s="1" t="s">
        <v>46</v>
      </c>
      <c r="F314" s="1" t="s">
        <v>29</v>
      </c>
      <c r="G314" s="1" t="str">
        <f>Table001__Page_1_19[[#This Row],[Original Name]]</f>
        <v>Reserved</v>
      </c>
      <c r="H314" s="12">
        <f>IF(LEN(Table001__Page_1_19[[#This Row],[Parameter Name]]) &lt; 41, LEN(Table001__Page_1_19[[#This Row],[Parameter Name]]), "TOO LONG")</f>
        <v>8</v>
      </c>
      <c r="I314" s="1" t="str">
        <f>_xlfn.CONCAT(Table001__Page_1_19[[#This Row],[Adjusted Name]], IF(Table001__Page_1_19[[#This Row],[Column10]] = "", Table001__Page_1_19[[#This Row],[Column10]], _xlfn.CONCAT(" ",Table001__Page_1_19[[#This Row],[Column10]])))</f>
        <v>Reserved</v>
      </c>
      <c r="J314" s="1"/>
      <c r="K314" s="1">
        <f>IF(Table001__Page_1_19[[#This Row],[4]]=0,0,Table001__Page_1_19[[#This Row],[4]]+40001)</f>
        <v>0</v>
      </c>
      <c r="L314" s="1" t="str">
        <f>IF(Table001__Page_1_19[[#This Row],[3]] = "", "", Table001__Page_1_19[[#This Row],[3]]+40001)</f>
        <v/>
      </c>
      <c r="M314" s="1"/>
      <c r="N314" s="1" t="s">
        <v>4</v>
      </c>
      <c r="O314" s="1" t="s">
        <v>18</v>
      </c>
      <c r="P314" s="1" t="s">
        <v>4</v>
      </c>
      <c r="Q314" s="1" t="s">
        <v>4</v>
      </c>
      <c r="R314" s="1" t="s">
        <v>4</v>
      </c>
    </row>
    <row r="315" spans="1:18" x14ac:dyDescent="0.25">
      <c r="A315" s="1" t="s">
        <v>408</v>
      </c>
      <c r="B315" s="1" t="s">
        <v>409</v>
      </c>
      <c r="C315" s="1" t="s">
        <v>410</v>
      </c>
      <c r="D315" s="1">
        <f>IF(Table001__Page_1_19[[#This Row],[3]] &gt;= 0, IF(Table001__Page_1_19[[#This Row],[BOOLEAN]] = "UINT32", Table001__Page_1_19[[#This Row],[3]]+1,0), "")</f>
        <v>0</v>
      </c>
      <c r="E315" s="1" t="s">
        <v>4</v>
      </c>
      <c r="F315" s="1" t="s">
        <v>411</v>
      </c>
      <c r="G315" s="1" t="str">
        <f>Table001__Page_1_19[[#This Row],[Original Name]]</f>
        <v>Energy Storage</v>
      </c>
      <c r="H315" s="4">
        <f>IF(LEN(Table001__Page_1_19[[#This Row],[Parameter Name]]) &lt; 41, LEN(Table001__Page_1_19[[#This Row],[Parameter Name]]), "TOO LONG")</f>
        <v>14</v>
      </c>
      <c r="I315" s="7" t="str">
        <f>_xlfn.CONCAT(Table001__Page_1_19[[#This Row],[Adjusted Name]], IF(Table001__Page_1_19[[#This Row],[Column10]] = "", Table001__Page_1_19[[#This Row],[Column10]], _xlfn.CONCAT(" ",Table001__Page_1_19[[#This Row],[Column10]])))</f>
        <v>Energy Storage</v>
      </c>
      <c r="J315" s="7" t="s">
        <v>1533</v>
      </c>
      <c r="K315" s="7">
        <f>IF(Table001__Page_1_19[[#This Row],[4]]=0,0,Table001__Page_1_19[[#This Row],[4]]+40001)</f>
        <v>0</v>
      </c>
      <c r="L315" s="7">
        <f>IF(Table001__Page_1_19[[#This Row],[3]] = "", "", Table001__Page_1_19[[#This Row],[3]]+40001)</f>
        <v>40023</v>
      </c>
      <c r="M315" s="4" t="str">
        <f>IF(Table001__Page_1_19[[#This Row],[BOOLEAN]]="UINT32","Unsigned 32 bit Integer", IF(Table001__Page_1_19[[#This Row],[BOOLEAN]]="UINT16","Unsigned 16 bit Integer",IF(Table001__Page_1_19[[#This Row],[BOOLEAN]]="BOOLEAN","Unsigned 16 bit Integer",Table001__Page_1_19[[#This Row],[BOOLEAN]])))</f>
        <v>Unsigned 16 bit Integer</v>
      </c>
      <c r="N315" s="1" t="s">
        <v>14</v>
      </c>
      <c r="O315" s="1" t="s">
        <v>18</v>
      </c>
      <c r="P315" s="1" t="s">
        <v>4</v>
      </c>
      <c r="Q315" s="1" t="s">
        <v>4</v>
      </c>
      <c r="R315" s="1" t="s">
        <v>4</v>
      </c>
    </row>
    <row r="316" spans="1:18" x14ac:dyDescent="0.25">
      <c r="A316" s="1" t="s">
        <v>4</v>
      </c>
      <c r="B316" s="1" t="s">
        <v>4</v>
      </c>
      <c r="C316" s="1" t="s">
        <v>4</v>
      </c>
      <c r="D316" s="1">
        <f>IF(Table001__Page_1_19[[#This Row],[3]] &gt;= 0, IF(Table001__Page_1_19[[#This Row],[BOOLEAN]] = "UINT32", Table001__Page_1_19[[#This Row],[3]]+1,0), "")</f>
        <v>0</v>
      </c>
      <c r="E316" s="1" t="s">
        <v>16</v>
      </c>
      <c r="F316" s="1" t="s">
        <v>29</v>
      </c>
      <c r="G316" s="1" t="str">
        <f>Table001__Page_1_19[[#This Row],[Original Name]]</f>
        <v>Reserved</v>
      </c>
      <c r="H316" s="12">
        <f>IF(LEN(Table001__Page_1_19[[#This Row],[Parameter Name]]) &lt; 41, LEN(Table001__Page_1_19[[#This Row],[Parameter Name]]), "TOO LONG")</f>
        <v>8</v>
      </c>
      <c r="I316" s="1" t="str">
        <f>_xlfn.CONCAT(Table001__Page_1_19[[#This Row],[Adjusted Name]], IF(Table001__Page_1_19[[#This Row],[Column10]] = "", Table001__Page_1_19[[#This Row],[Column10]], _xlfn.CONCAT(" ",Table001__Page_1_19[[#This Row],[Column10]])))</f>
        <v>Reserved</v>
      </c>
      <c r="J316" s="1"/>
      <c r="K316" s="1">
        <f>IF(Table001__Page_1_19[[#This Row],[4]]=0,0,Table001__Page_1_19[[#This Row],[4]]+40001)</f>
        <v>0</v>
      </c>
      <c r="L316" s="1" t="str">
        <f>IF(Table001__Page_1_19[[#This Row],[3]] = "", "", Table001__Page_1_19[[#This Row],[3]]+40001)</f>
        <v/>
      </c>
      <c r="M316" s="1"/>
      <c r="N316" s="1" t="s">
        <v>4</v>
      </c>
      <c r="O316" s="1" t="s">
        <v>18</v>
      </c>
      <c r="P316" s="1" t="s">
        <v>4</v>
      </c>
      <c r="Q316" s="1" t="s">
        <v>4</v>
      </c>
      <c r="R316" s="1" t="s">
        <v>4</v>
      </c>
    </row>
    <row r="317" spans="1:18" x14ac:dyDescent="0.25">
      <c r="A317" s="1" t="s">
        <v>4</v>
      </c>
      <c r="B317" s="1" t="s">
        <v>4</v>
      </c>
      <c r="C317" s="1" t="s">
        <v>4</v>
      </c>
      <c r="D317" s="1">
        <f>IF(Table001__Page_1_19[[#This Row],[3]] &gt;= 0, IF(Table001__Page_1_19[[#This Row],[BOOLEAN]] = "UINT32", Table001__Page_1_19[[#This Row],[3]]+1,0), "")</f>
        <v>0</v>
      </c>
      <c r="E317" s="1" t="s">
        <v>14</v>
      </c>
      <c r="F317" s="1" t="s">
        <v>412</v>
      </c>
      <c r="G317" s="1" t="str">
        <f>Table001__Page_1_19[[#This Row],[Original Name]]</f>
        <v>Modular battery string temperature out of tolerance</v>
      </c>
      <c r="H317" s="12" t="str">
        <f>IF(LEN(Table001__Page_1_19[[#This Row],[Parameter Name]]) &lt; 41, LEN(Table001__Page_1_19[[#This Row],[Parameter Name]]), "TOO LONG")</f>
        <v>TOO LONG</v>
      </c>
      <c r="I317" s="1" t="str">
        <f>_xlfn.CONCAT(Table001__Page_1_19[[#This Row],[Adjusted Name]], IF(Table001__Page_1_19[[#This Row],[Column10]] = "", Table001__Page_1_19[[#This Row],[Column10]], _xlfn.CONCAT(" ",Table001__Page_1_19[[#This Row],[Column10]])))</f>
        <v>Modular battery string temperature out of tolerance 1=Modular battery string temperature is out of tolerance</v>
      </c>
      <c r="J317" s="1"/>
      <c r="K317" s="1">
        <f>IF(Table001__Page_1_19[[#This Row],[4]]=0,0,Table001__Page_1_19[[#This Row],[4]]+40001)</f>
        <v>0</v>
      </c>
      <c r="L317" s="1" t="str">
        <f>IF(Table001__Page_1_19[[#This Row],[3]] = "", "", Table001__Page_1_19[[#This Row],[3]]+40001)</f>
        <v/>
      </c>
      <c r="M317" s="1"/>
      <c r="N317" s="1" t="s">
        <v>4</v>
      </c>
      <c r="O317" s="1" t="s">
        <v>18</v>
      </c>
      <c r="P317" s="1" t="s">
        <v>4</v>
      </c>
      <c r="Q317" s="1" t="s">
        <v>4</v>
      </c>
      <c r="R317" s="1" t="s">
        <v>413</v>
      </c>
    </row>
    <row r="318" spans="1:18" x14ac:dyDescent="0.25">
      <c r="A318" s="1" t="s">
        <v>4</v>
      </c>
      <c r="B318" s="1" t="s">
        <v>4</v>
      </c>
      <c r="C318" s="1" t="s">
        <v>4</v>
      </c>
      <c r="D318" s="1">
        <f>IF(Table001__Page_1_19[[#This Row],[3]] &gt;= 0, IF(Table001__Page_1_19[[#This Row],[BOOLEAN]] = "UINT32", Table001__Page_1_19[[#This Row],[3]]+1,0), "")</f>
        <v>0</v>
      </c>
      <c r="E318" s="1" t="s">
        <v>22</v>
      </c>
      <c r="F318" s="1" t="s">
        <v>29</v>
      </c>
      <c r="G318" s="1" t="str">
        <f>Table001__Page_1_19[[#This Row],[Original Name]]</f>
        <v>Reserved</v>
      </c>
      <c r="H318" s="12">
        <f>IF(LEN(Table001__Page_1_19[[#This Row],[Parameter Name]]) &lt; 41, LEN(Table001__Page_1_19[[#This Row],[Parameter Name]]), "TOO LONG")</f>
        <v>8</v>
      </c>
      <c r="I318" s="1" t="str">
        <f>_xlfn.CONCAT(Table001__Page_1_19[[#This Row],[Adjusted Name]], IF(Table001__Page_1_19[[#This Row],[Column10]] = "", Table001__Page_1_19[[#This Row],[Column10]], _xlfn.CONCAT(" ",Table001__Page_1_19[[#This Row],[Column10]])))</f>
        <v>Reserved</v>
      </c>
      <c r="J318" s="1"/>
      <c r="K318" s="1">
        <f>IF(Table001__Page_1_19[[#This Row],[4]]=0,0,Table001__Page_1_19[[#This Row],[4]]+40001)</f>
        <v>0</v>
      </c>
      <c r="L318" s="1" t="str">
        <f>IF(Table001__Page_1_19[[#This Row],[3]] = "", "", Table001__Page_1_19[[#This Row],[3]]+40001)</f>
        <v/>
      </c>
      <c r="M318" s="1"/>
      <c r="N318" s="1" t="s">
        <v>4</v>
      </c>
      <c r="O318" s="1" t="s">
        <v>18</v>
      </c>
      <c r="P318" s="1" t="s">
        <v>4</v>
      </c>
      <c r="Q318" s="1" t="s">
        <v>4</v>
      </c>
      <c r="R318" s="1" t="s">
        <v>4</v>
      </c>
    </row>
    <row r="319" spans="1:18" x14ac:dyDescent="0.25">
      <c r="A319" s="1" t="s">
        <v>4</v>
      </c>
      <c r="B319" s="1" t="s">
        <v>4</v>
      </c>
      <c r="C319" s="1" t="s">
        <v>4</v>
      </c>
      <c r="D319" s="1">
        <f>IF(Table001__Page_1_19[[#This Row],[3]] &gt;= 0, IF(Table001__Page_1_19[[#This Row],[BOOLEAN]] = "UINT32", Table001__Page_1_19[[#This Row],[3]]+1,0), "")</f>
        <v>0</v>
      </c>
      <c r="E319" s="1" t="s">
        <v>25</v>
      </c>
      <c r="F319" s="1" t="s">
        <v>29</v>
      </c>
      <c r="G319" s="1" t="str">
        <f>Table001__Page_1_19[[#This Row],[Original Name]]</f>
        <v>Reserved</v>
      </c>
      <c r="H319" s="12">
        <f>IF(LEN(Table001__Page_1_19[[#This Row],[Parameter Name]]) &lt; 41, LEN(Table001__Page_1_19[[#This Row],[Parameter Name]]), "TOO LONG")</f>
        <v>8</v>
      </c>
      <c r="I319" s="1" t="str">
        <f>_xlfn.CONCAT(Table001__Page_1_19[[#This Row],[Adjusted Name]], IF(Table001__Page_1_19[[#This Row],[Column10]] = "", Table001__Page_1_19[[#This Row],[Column10]], _xlfn.CONCAT(" ",Table001__Page_1_19[[#This Row],[Column10]])))</f>
        <v>Reserved</v>
      </c>
      <c r="J319" s="1"/>
      <c r="K319" s="1">
        <f>IF(Table001__Page_1_19[[#This Row],[4]]=0,0,Table001__Page_1_19[[#This Row],[4]]+40001)</f>
        <v>0</v>
      </c>
      <c r="L319" s="1" t="str">
        <f>IF(Table001__Page_1_19[[#This Row],[3]] = "", "", Table001__Page_1_19[[#This Row],[3]]+40001)</f>
        <v/>
      </c>
      <c r="M319" s="1"/>
      <c r="N319" s="1" t="s">
        <v>4</v>
      </c>
      <c r="O319" s="1" t="s">
        <v>18</v>
      </c>
      <c r="P319" s="1" t="s">
        <v>4</v>
      </c>
      <c r="Q319" s="1" t="s">
        <v>4</v>
      </c>
      <c r="R319" s="1" t="s">
        <v>4</v>
      </c>
    </row>
    <row r="320" spans="1:18" x14ac:dyDescent="0.25">
      <c r="A320" s="1" t="s">
        <v>4</v>
      </c>
      <c r="B320" s="1" t="s">
        <v>4</v>
      </c>
      <c r="C320" s="1" t="s">
        <v>4</v>
      </c>
      <c r="D320" s="1">
        <f>IF(Table001__Page_1_19[[#This Row],[3]] &gt;= 0, IF(Table001__Page_1_19[[#This Row],[BOOLEAN]] = "UINT32", Table001__Page_1_19[[#This Row],[3]]+1,0), "")</f>
        <v>0</v>
      </c>
      <c r="E320" s="1" t="s">
        <v>28</v>
      </c>
      <c r="F320" s="1" t="s">
        <v>29</v>
      </c>
      <c r="G320" s="1" t="str">
        <f>Table001__Page_1_19[[#This Row],[Original Name]]</f>
        <v>Reserved</v>
      </c>
      <c r="H320" s="12">
        <f>IF(LEN(Table001__Page_1_19[[#This Row],[Parameter Name]]) &lt; 41, LEN(Table001__Page_1_19[[#This Row],[Parameter Name]]), "TOO LONG")</f>
        <v>8</v>
      </c>
      <c r="I320" s="1" t="str">
        <f>_xlfn.CONCAT(Table001__Page_1_19[[#This Row],[Adjusted Name]], IF(Table001__Page_1_19[[#This Row],[Column10]] = "", Table001__Page_1_19[[#This Row],[Column10]], _xlfn.CONCAT(" ",Table001__Page_1_19[[#This Row],[Column10]])))</f>
        <v>Reserved</v>
      </c>
      <c r="J320" s="1"/>
      <c r="K320" s="1">
        <f>IF(Table001__Page_1_19[[#This Row],[4]]=0,0,Table001__Page_1_19[[#This Row],[4]]+40001)</f>
        <v>0</v>
      </c>
      <c r="L320" s="1" t="str">
        <f>IF(Table001__Page_1_19[[#This Row],[3]] = "", "", Table001__Page_1_19[[#This Row],[3]]+40001)</f>
        <v/>
      </c>
      <c r="M320" s="1"/>
      <c r="N320" s="1" t="s">
        <v>4</v>
      </c>
      <c r="O320" s="1" t="s">
        <v>18</v>
      </c>
      <c r="P320" s="1" t="s">
        <v>4</v>
      </c>
      <c r="Q320" s="1" t="s">
        <v>4</v>
      </c>
      <c r="R320" s="1" t="s">
        <v>4</v>
      </c>
    </row>
    <row r="321" spans="1:18" x14ac:dyDescent="0.25">
      <c r="A321" s="1" t="s">
        <v>4</v>
      </c>
      <c r="B321" s="1" t="s">
        <v>4</v>
      </c>
      <c r="C321" s="1" t="s">
        <v>4</v>
      </c>
      <c r="D321" s="1">
        <f>IF(Table001__Page_1_19[[#This Row],[3]] &gt;= 0, IF(Table001__Page_1_19[[#This Row],[BOOLEAN]] = "UINT32", Table001__Page_1_19[[#This Row],[3]]+1,0), "")</f>
        <v>0</v>
      </c>
      <c r="E321" s="1" t="s">
        <v>30</v>
      </c>
      <c r="F321" s="1" t="s">
        <v>29</v>
      </c>
      <c r="G321" s="1" t="str">
        <f>Table001__Page_1_19[[#This Row],[Original Name]]</f>
        <v>Reserved</v>
      </c>
      <c r="H321" s="12">
        <f>IF(LEN(Table001__Page_1_19[[#This Row],[Parameter Name]]) &lt; 41, LEN(Table001__Page_1_19[[#This Row],[Parameter Name]]), "TOO LONG")</f>
        <v>8</v>
      </c>
      <c r="I321" s="1" t="str">
        <f>_xlfn.CONCAT(Table001__Page_1_19[[#This Row],[Adjusted Name]], IF(Table001__Page_1_19[[#This Row],[Column10]] = "", Table001__Page_1_19[[#This Row],[Column10]], _xlfn.CONCAT(" ",Table001__Page_1_19[[#This Row],[Column10]])))</f>
        <v>Reserved</v>
      </c>
      <c r="J321" s="1"/>
      <c r="K321" s="1">
        <f>IF(Table001__Page_1_19[[#This Row],[4]]=0,0,Table001__Page_1_19[[#This Row],[4]]+40001)</f>
        <v>0</v>
      </c>
      <c r="L321" s="1" t="str">
        <f>IF(Table001__Page_1_19[[#This Row],[3]] = "", "", Table001__Page_1_19[[#This Row],[3]]+40001)</f>
        <v/>
      </c>
      <c r="M321" s="1"/>
      <c r="N321" s="1" t="s">
        <v>4</v>
      </c>
      <c r="O321" s="1" t="s">
        <v>18</v>
      </c>
      <c r="P321" s="1" t="s">
        <v>4</v>
      </c>
      <c r="Q321" s="1" t="s">
        <v>4</v>
      </c>
      <c r="R321" s="1" t="s">
        <v>4</v>
      </c>
    </row>
    <row r="322" spans="1:18" x14ac:dyDescent="0.25">
      <c r="A322" s="1" t="s">
        <v>4</v>
      </c>
      <c r="B322" s="1" t="s">
        <v>4</v>
      </c>
      <c r="C322" s="1" t="s">
        <v>4</v>
      </c>
      <c r="D322" s="1">
        <f>IF(Table001__Page_1_19[[#This Row],[3]] &gt;= 0, IF(Table001__Page_1_19[[#This Row],[BOOLEAN]] = "UINT32", Table001__Page_1_19[[#This Row],[3]]+1,0), "")</f>
        <v>0</v>
      </c>
      <c r="E322" s="1" t="s">
        <v>31</v>
      </c>
      <c r="F322" s="1" t="s">
        <v>29</v>
      </c>
      <c r="G322" s="1" t="str">
        <f>Table001__Page_1_19[[#This Row],[Original Name]]</f>
        <v>Reserved</v>
      </c>
      <c r="H322" s="12">
        <f>IF(LEN(Table001__Page_1_19[[#This Row],[Parameter Name]]) &lt; 41, LEN(Table001__Page_1_19[[#This Row],[Parameter Name]]), "TOO LONG")</f>
        <v>8</v>
      </c>
      <c r="I322" s="1" t="str">
        <f>_xlfn.CONCAT(Table001__Page_1_19[[#This Row],[Adjusted Name]], IF(Table001__Page_1_19[[#This Row],[Column10]] = "", Table001__Page_1_19[[#This Row],[Column10]], _xlfn.CONCAT(" ",Table001__Page_1_19[[#This Row],[Column10]])))</f>
        <v>Reserved</v>
      </c>
      <c r="J322" s="1"/>
      <c r="K322" s="1">
        <f>IF(Table001__Page_1_19[[#This Row],[4]]=0,0,Table001__Page_1_19[[#This Row],[4]]+40001)</f>
        <v>0</v>
      </c>
      <c r="L322" s="1" t="str">
        <f>IF(Table001__Page_1_19[[#This Row],[3]] = "", "", Table001__Page_1_19[[#This Row],[3]]+40001)</f>
        <v/>
      </c>
      <c r="M322" s="1"/>
      <c r="N322" s="1" t="s">
        <v>4</v>
      </c>
      <c r="O322" s="1" t="s">
        <v>18</v>
      </c>
      <c r="P322" s="1" t="s">
        <v>4</v>
      </c>
      <c r="Q322" s="1" t="s">
        <v>4</v>
      </c>
      <c r="R322" s="1" t="s">
        <v>4</v>
      </c>
    </row>
    <row r="323" spans="1:18" x14ac:dyDescent="0.25">
      <c r="A323" s="1" t="s">
        <v>4</v>
      </c>
      <c r="B323" s="1" t="s">
        <v>4</v>
      </c>
      <c r="C323" s="1" t="s">
        <v>4</v>
      </c>
      <c r="D323" s="1">
        <f>IF(Table001__Page_1_19[[#This Row],[3]] &gt;= 0, IF(Table001__Page_1_19[[#This Row],[BOOLEAN]] = "UINT32", Table001__Page_1_19[[#This Row],[3]]+1,0), "")</f>
        <v>0</v>
      </c>
      <c r="E323" s="1" t="s">
        <v>32</v>
      </c>
      <c r="F323" s="1" t="s">
        <v>29</v>
      </c>
      <c r="G323" s="1" t="str">
        <f>Table001__Page_1_19[[#This Row],[Original Name]]</f>
        <v>Reserved</v>
      </c>
      <c r="H323" s="12">
        <f>IF(LEN(Table001__Page_1_19[[#This Row],[Parameter Name]]) &lt; 41, LEN(Table001__Page_1_19[[#This Row],[Parameter Name]]), "TOO LONG")</f>
        <v>8</v>
      </c>
      <c r="I323" s="1" t="str">
        <f>_xlfn.CONCAT(Table001__Page_1_19[[#This Row],[Adjusted Name]], IF(Table001__Page_1_19[[#This Row],[Column10]] = "", Table001__Page_1_19[[#This Row],[Column10]], _xlfn.CONCAT(" ",Table001__Page_1_19[[#This Row],[Column10]])))</f>
        <v>Reserved</v>
      </c>
      <c r="J323" s="1"/>
      <c r="K323" s="1">
        <f>IF(Table001__Page_1_19[[#This Row],[4]]=0,0,Table001__Page_1_19[[#This Row],[4]]+40001)</f>
        <v>0</v>
      </c>
      <c r="L323" s="1" t="str">
        <f>IF(Table001__Page_1_19[[#This Row],[3]] = "", "", Table001__Page_1_19[[#This Row],[3]]+40001)</f>
        <v/>
      </c>
      <c r="M323" s="1"/>
      <c r="N323" s="1" t="s">
        <v>4</v>
      </c>
      <c r="O323" s="1" t="s">
        <v>18</v>
      </c>
      <c r="P323" s="1" t="s">
        <v>4</v>
      </c>
      <c r="Q323" s="1" t="s">
        <v>4</v>
      </c>
      <c r="R323" s="1" t="s">
        <v>4</v>
      </c>
    </row>
    <row r="324" spans="1:18" x14ac:dyDescent="0.25">
      <c r="A324" s="1" t="s">
        <v>4</v>
      </c>
      <c r="B324" s="1" t="s">
        <v>4</v>
      </c>
      <c r="C324" s="1" t="s">
        <v>4</v>
      </c>
      <c r="D324" s="1">
        <f>IF(Table001__Page_1_19[[#This Row],[3]] &gt;= 0, IF(Table001__Page_1_19[[#This Row],[BOOLEAN]] = "UINT32", Table001__Page_1_19[[#This Row],[3]]+1,0), "")</f>
        <v>0</v>
      </c>
      <c r="E324" s="1" t="s">
        <v>33</v>
      </c>
      <c r="F324" s="1" t="s">
        <v>29</v>
      </c>
      <c r="G324" s="1" t="str">
        <f>Table001__Page_1_19[[#This Row],[Original Name]]</f>
        <v>Reserved</v>
      </c>
      <c r="H324" s="12">
        <f>IF(LEN(Table001__Page_1_19[[#This Row],[Parameter Name]]) &lt; 41, LEN(Table001__Page_1_19[[#This Row],[Parameter Name]]), "TOO LONG")</f>
        <v>8</v>
      </c>
      <c r="I324" s="1" t="str">
        <f>_xlfn.CONCAT(Table001__Page_1_19[[#This Row],[Adjusted Name]], IF(Table001__Page_1_19[[#This Row],[Column10]] = "", Table001__Page_1_19[[#This Row],[Column10]], _xlfn.CONCAT(" ",Table001__Page_1_19[[#This Row],[Column10]])))</f>
        <v>Reserved</v>
      </c>
      <c r="J324" s="1"/>
      <c r="K324" s="1">
        <f>IF(Table001__Page_1_19[[#This Row],[4]]=0,0,Table001__Page_1_19[[#This Row],[4]]+40001)</f>
        <v>0</v>
      </c>
      <c r="L324" s="1" t="str">
        <f>IF(Table001__Page_1_19[[#This Row],[3]] = "", "", Table001__Page_1_19[[#This Row],[3]]+40001)</f>
        <v/>
      </c>
      <c r="M324" s="1"/>
      <c r="N324" s="1" t="s">
        <v>4</v>
      </c>
      <c r="O324" s="1" t="s">
        <v>18</v>
      </c>
      <c r="P324" s="1" t="s">
        <v>4</v>
      </c>
      <c r="Q324" s="1" t="s">
        <v>4</v>
      </c>
      <c r="R324" s="1" t="s">
        <v>4</v>
      </c>
    </row>
    <row r="325" spans="1:18" x14ac:dyDescent="0.25">
      <c r="A325" s="1" t="s">
        <v>4</v>
      </c>
      <c r="B325" s="1" t="s">
        <v>4</v>
      </c>
      <c r="C325" s="1" t="s">
        <v>4</v>
      </c>
      <c r="D325" s="1">
        <f>IF(Table001__Page_1_19[[#This Row],[3]] &gt;= 0, IF(Table001__Page_1_19[[#This Row],[BOOLEAN]] = "UINT32", Table001__Page_1_19[[#This Row],[3]]+1,0), "")</f>
        <v>0</v>
      </c>
      <c r="E325" s="1" t="s">
        <v>34</v>
      </c>
      <c r="F325" s="1" t="s">
        <v>29</v>
      </c>
      <c r="G325" s="1" t="str">
        <f>Table001__Page_1_19[[#This Row],[Original Name]]</f>
        <v>Reserved</v>
      </c>
      <c r="H325" s="12">
        <f>IF(LEN(Table001__Page_1_19[[#This Row],[Parameter Name]]) &lt; 41, LEN(Table001__Page_1_19[[#This Row],[Parameter Name]]), "TOO LONG")</f>
        <v>8</v>
      </c>
      <c r="I325" s="1" t="str">
        <f>_xlfn.CONCAT(Table001__Page_1_19[[#This Row],[Adjusted Name]], IF(Table001__Page_1_19[[#This Row],[Column10]] = "", Table001__Page_1_19[[#This Row],[Column10]], _xlfn.CONCAT(" ",Table001__Page_1_19[[#This Row],[Column10]])))</f>
        <v>Reserved</v>
      </c>
      <c r="J325" s="1"/>
      <c r="K325" s="1">
        <f>IF(Table001__Page_1_19[[#This Row],[4]]=0,0,Table001__Page_1_19[[#This Row],[4]]+40001)</f>
        <v>0</v>
      </c>
      <c r="L325" s="1" t="str">
        <f>IF(Table001__Page_1_19[[#This Row],[3]] = "", "", Table001__Page_1_19[[#This Row],[3]]+40001)</f>
        <v/>
      </c>
      <c r="M325" s="1"/>
      <c r="N325" s="1" t="s">
        <v>4</v>
      </c>
      <c r="O325" s="1" t="s">
        <v>18</v>
      </c>
      <c r="P325" s="1" t="s">
        <v>4</v>
      </c>
      <c r="Q325" s="1" t="s">
        <v>4</v>
      </c>
      <c r="R325" s="1" t="s">
        <v>4</v>
      </c>
    </row>
    <row r="326" spans="1:18" x14ac:dyDescent="0.25">
      <c r="A326" s="1" t="s">
        <v>4</v>
      </c>
      <c r="B326" s="1" t="s">
        <v>4</v>
      </c>
      <c r="C326" s="1" t="s">
        <v>4</v>
      </c>
      <c r="D326" s="1">
        <f>IF(Table001__Page_1_19[[#This Row],[3]] &gt;= 0, IF(Table001__Page_1_19[[#This Row],[BOOLEAN]] = "UINT32", Table001__Page_1_19[[#This Row],[3]]+1,0), "")</f>
        <v>0</v>
      </c>
      <c r="E326" s="1" t="s">
        <v>37</v>
      </c>
      <c r="F326" s="1" t="s">
        <v>29</v>
      </c>
      <c r="G326" s="1" t="str">
        <f>Table001__Page_1_19[[#This Row],[Original Name]]</f>
        <v>Reserved</v>
      </c>
      <c r="H326" s="12">
        <f>IF(LEN(Table001__Page_1_19[[#This Row],[Parameter Name]]) &lt; 41, LEN(Table001__Page_1_19[[#This Row],[Parameter Name]]), "TOO LONG")</f>
        <v>8</v>
      </c>
      <c r="I326" s="1" t="str">
        <f>_xlfn.CONCAT(Table001__Page_1_19[[#This Row],[Adjusted Name]], IF(Table001__Page_1_19[[#This Row],[Column10]] = "", Table001__Page_1_19[[#This Row],[Column10]], _xlfn.CONCAT(" ",Table001__Page_1_19[[#This Row],[Column10]])))</f>
        <v>Reserved</v>
      </c>
      <c r="J326" s="1"/>
      <c r="K326" s="1">
        <f>IF(Table001__Page_1_19[[#This Row],[4]]=0,0,Table001__Page_1_19[[#This Row],[4]]+40001)</f>
        <v>0</v>
      </c>
      <c r="L326" s="1" t="str">
        <f>IF(Table001__Page_1_19[[#This Row],[3]] = "", "", Table001__Page_1_19[[#This Row],[3]]+40001)</f>
        <v/>
      </c>
      <c r="M326" s="1"/>
      <c r="N326" s="1" t="s">
        <v>4</v>
      </c>
      <c r="O326" s="1" t="s">
        <v>18</v>
      </c>
      <c r="P326" s="1" t="s">
        <v>4</v>
      </c>
      <c r="Q326" s="1" t="s">
        <v>4</v>
      </c>
      <c r="R326" s="1" t="s">
        <v>4</v>
      </c>
    </row>
    <row r="327" spans="1:18" x14ac:dyDescent="0.25">
      <c r="A327" s="1" t="s">
        <v>4</v>
      </c>
      <c r="B327" s="1" t="s">
        <v>4</v>
      </c>
      <c r="C327" s="1" t="s">
        <v>4</v>
      </c>
      <c r="D327" s="1">
        <f>IF(Table001__Page_1_19[[#This Row],[3]] &gt;= 0, IF(Table001__Page_1_19[[#This Row],[BOOLEAN]] = "UINT32", Table001__Page_1_19[[#This Row],[3]]+1,0), "")</f>
        <v>0</v>
      </c>
      <c r="E327" s="1" t="s">
        <v>38</v>
      </c>
      <c r="F327" s="1" t="s">
        <v>29</v>
      </c>
      <c r="G327" s="1" t="str">
        <f>Table001__Page_1_19[[#This Row],[Original Name]]</f>
        <v>Reserved</v>
      </c>
      <c r="H327" s="12">
        <f>IF(LEN(Table001__Page_1_19[[#This Row],[Parameter Name]]) &lt; 41, LEN(Table001__Page_1_19[[#This Row],[Parameter Name]]), "TOO LONG")</f>
        <v>8</v>
      </c>
      <c r="I327" s="1" t="str">
        <f>_xlfn.CONCAT(Table001__Page_1_19[[#This Row],[Adjusted Name]], IF(Table001__Page_1_19[[#This Row],[Column10]] = "", Table001__Page_1_19[[#This Row],[Column10]], _xlfn.CONCAT(" ",Table001__Page_1_19[[#This Row],[Column10]])))</f>
        <v>Reserved</v>
      </c>
      <c r="J327" s="1"/>
      <c r="K327" s="1">
        <f>IF(Table001__Page_1_19[[#This Row],[4]]=0,0,Table001__Page_1_19[[#This Row],[4]]+40001)</f>
        <v>0</v>
      </c>
      <c r="L327" s="1" t="str">
        <f>IF(Table001__Page_1_19[[#This Row],[3]] = "", "", Table001__Page_1_19[[#This Row],[3]]+40001)</f>
        <v/>
      </c>
      <c r="M327" s="1"/>
      <c r="N327" s="1" t="s">
        <v>4</v>
      </c>
      <c r="O327" s="1" t="s">
        <v>18</v>
      </c>
      <c r="P327" s="1" t="s">
        <v>4</v>
      </c>
      <c r="Q327" s="1" t="s">
        <v>4</v>
      </c>
      <c r="R327" s="1" t="s">
        <v>4</v>
      </c>
    </row>
    <row r="328" spans="1:18" x14ac:dyDescent="0.25">
      <c r="A328" s="1" t="s">
        <v>4</v>
      </c>
      <c r="B328" s="1" t="s">
        <v>4</v>
      </c>
      <c r="C328" s="1" t="s">
        <v>4</v>
      </c>
      <c r="D328" s="1">
        <f>IF(Table001__Page_1_19[[#This Row],[3]] &gt;= 0, IF(Table001__Page_1_19[[#This Row],[BOOLEAN]] = "UINT32", Table001__Page_1_19[[#This Row],[3]]+1,0), "")</f>
        <v>0</v>
      </c>
      <c r="E328" s="1" t="s">
        <v>39</v>
      </c>
      <c r="F328" s="1" t="s">
        <v>29</v>
      </c>
      <c r="G328" s="1" t="str">
        <f>Table001__Page_1_19[[#This Row],[Original Name]]</f>
        <v>Reserved</v>
      </c>
      <c r="H328" s="12">
        <f>IF(LEN(Table001__Page_1_19[[#This Row],[Parameter Name]]) &lt; 41, LEN(Table001__Page_1_19[[#This Row],[Parameter Name]]), "TOO LONG")</f>
        <v>8</v>
      </c>
      <c r="I328" s="1" t="str">
        <f>_xlfn.CONCAT(Table001__Page_1_19[[#This Row],[Adjusted Name]], IF(Table001__Page_1_19[[#This Row],[Column10]] = "", Table001__Page_1_19[[#This Row],[Column10]], _xlfn.CONCAT(" ",Table001__Page_1_19[[#This Row],[Column10]])))</f>
        <v>Reserved</v>
      </c>
      <c r="J328" s="1"/>
      <c r="K328" s="1">
        <f>IF(Table001__Page_1_19[[#This Row],[4]]=0,0,Table001__Page_1_19[[#This Row],[4]]+40001)</f>
        <v>0</v>
      </c>
      <c r="L328" s="1" t="str">
        <f>IF(Table001__Page_1_19[[#This Row],[3]] = "", "", Table001__Page_1_19[[#This Row],[3]]+40001)</f>
        <v/>
      </c>
      <c r="M328" s="1"/>
      <c r="N328" s="1" t="s">
        <v>4</v>
      </c>
      <c r="O328" s="1" t="s">
        <v>18</v>
      </c>
      <c r="P328" s="1" t="s">
        <v>4</v>
      </c>
      <c r="Q328" s="1" t="s">
        <v>4</v>
      </c>
      <c r="R328" s="1" t="s">
        <v>4</v>
      </c>
    </row>
    <row r="329" spans="1:18" x14ac:dyDescent="0.25">
      <c r="A329" s="1" t="s">
        <v>4</v>
      </c>
      <c r="B329" s="1" t="s">
        <v>4</v>
      </c>
      <c r="C329" s="1" t="s">
        <v>4</v>
      </c>
      <c r="D329" s="1">
        <f>IF(Table001__Page_1_19[[#This Row],[3]] &gt;= 0, IF(Table001__Page_1_19[[#This Row],[BOOLEAN]] = "UINT32", Table001__Page_1_19[[#This Row],[3]]+1,0), "")</f>
        <v>0</v>
      </c>
      <c r="E329" s="1" t="s">
        <v>40</v>
      </c>
      <c r="F329" s="1" t="s">
        <v>29</v>
      </c>
      <c r="G329" s="1" t="str">
        <f>Table001__Page_1_19[[#This Row],[Original Name]]</f>
        <v>Reserved</v>
      </c>
      <c r="H329" s="12">
        <f>IF(LEN(Table001__Page_1_19[[#This Row],[Parameter Name]]) &lt; 41, LEN(Table001__Page_1_19[[#This Row],[Parameter Name]]), "TOO LONG")</f>
        <v>8</v>
      </c>
      <c r="I329" s="1" t="str">
        <f>_xlfn.CONCAT(Table001__Page_1_19[[#This Row],[Adjusted Name]], IF(Table001__Page_1_19[[#This Row],[Column10]] = "", Table001__Page_1_19[[#This Row],[Column10]], _xlfn.CONCAT(" ",Table001__Page_1_19[[#This Row],[Column10]])))</f>
        <v>Reserved</v>
      </c>
      <c r="J329" s="1"/>
      <c r="K329" s="1">
        <f>IF(Table001__Page_1_19[[#This Row],[4]]=0,0,Table001__Page_1_19[[#This Row],[4]]+40001)</f>
        <v>0</v>
      </c>
      <c r="L329" s="1" t="str">
        <f>IF(Table001__Page_1_19[[#This Row],[3]] = "", "", Table001__Page_1_19[[#This Row],[3]]+40001)</f>
        <v/>
      </c>
      <c r="M329" s="1"/>
      <c r="N329" s="1" t="s">
        <v>4</v>
      </c>
      <c r="O329" s="1" t="s">
        <v>18</v>
      </c>
      <c r="P329" s="1" t="s">
        <v>4</v>
      </c>
      <c r="Q329" s="1" t="s">
        <v>4</v>
      </c>
      <c r="R329" s="1" t="s">
        <v>4</v>
      </c>
    </row>
    <row r="330" spans="1:18" x14ac:dyDescent="0.25">
      <c r="A330" s="1" t="s">
        <v>4</v>
      </c>
      <c r="B330" s="1" t="s">
        <v>4</v>
      </c>
      <c r="C330" s="1" t="s">
        <v>4</v>
      </c>
      <c r="D330" s="1">
        <f>IF(Table001__Page_1_19[[#This Row],[3]] &gt;= 0, IF(Table001__Page_1_19[[#This Row],[BOOLEAN]] = "UINT32", Table001__Page_1_19[[#This Row],[3]]+1,0), "")</f>
        <v>0</v>
      </c>
      <c r="E330" s="1" t="s">
        <v>43</v>
      </c>
      <c r="F330" s="1" t="s">
        <v>29</v>
      </c>
      <c r="G330" s="1" t="str">
        <f>Table001__Page_1_19[[#This Row],[Original Name]]</f>
        <v>Reserved</v>
      </c>
      <c r="H330" s="12">
        <f>IF(LEN(Table001__Page_1_19[[#This Row],[Parameter Name]]) &lt; 41, LEN(Table001__Page_1_19[[#This Row],[Parameter Name]]), "TOO LONG")</f>
        <v>8</v>
      </c>
      <c r="I330" s="1" t="str">
        <f>_xlfn.CONCAT(Table001__Page_1_19[[#This Row],[Adjusted Name]], IF(Table001__Page_1_19[[#This Row],[Column10]] = "", Table001__Page_1_19[[#This Row],[Column10]], _xlfn.CONCAT(" ",Table001__Page_1_19[[#This Row],[Column10]])))</f>
        <v>Reserved</v>
      </c>
      <c r="J330" s="1"/>
      <c r="K330" s="1">
        <f>IF(Table001__Page_1_19[[#This Row],[4]]=0,0,Table001__Page_1_19[[#This Row],[4]]+40001)</f>
        <v>0</v>
      </c>
      <c r="L330" s="1" t="str">
        <f>IF(Table001__Page_1_19[[#This Row],[3]] = "", "", Table001__Page_1_19[[#This Row],[3]]+40001)</f>
        <v/>
      </c>
      <c r="M330" s="1"/>
      <c r="N330" s="1" t="s">
        <v>4</v>
      </c>
      <c r="O330" s="1" t="s">
        <v>18</v>
      </c>
      <c r="P330" s="1" t="s">
        <v>4</v>
      </c>
      <c r="Q330" s="1" t="s">
        <v>4</v>
      </c>
      <c r="R330" s="1" t="s">
        <v>4</v>
      </c>
    </row>
    <row r="331" spans="1:18" x14ac:dyDescent="0.25">
      <c r="A331" s="1" t="s">
        <v>4</v>
      </c>
      <c r="B331" s="1" t="s">
        <v>4</v>
      </c>
      <c r="C331" s="1" t="s">
        <v>4</v>
      </c>
      <c r="D331" s="1">
        <f>IF(Table001__Page_1_19[[#This Row],[3]] &gt;= 0, IF(Table001__Page_1_19[[#This Row],[BOOLEAN]] = "UINT32", Table001__Page_1_19[[#This Row],[3]]+1,0), "")</f>
        <v>0</v>
      </c>
      <c r="E331" s="1" t="s">
        <v>46</v>
      </c>
      <c r="F331" s="1" t="s">
        <v>29</v>
      </c>
      <c r="G331" s="1" t="str">
        <f>Table001__Page_1_19[[#This Row],[Original Name]]</f>
        <v>Reserved</v>
      </c>
      <c r="H331" s="12">
        <f>IF(LEN(Table001__Page_1_19[[#This Row],[Parameter Name]]) &lt; 41, LEN(Table001__Page_1_19[[#This Row],[Parameter Name]]), "TOO LONG")</f>
        <v>8</v>
      </c>
      <c r="I331" s="1" t="str">
        <f>_xlfn.CONCAT(Table001__Page_1_19[[#This Row],[Adjusted Name]], IF(Table001__Page_1_19[[#This Row],[Column10]] = "", Table001__Page_1_19[[#This Row],[Column10]], _xlfn.CONCAT(" ",Table001__Page_1_19[[#This Row],[Column10]])))</f>
        <v>Reserved</v>
      </c>
      <c r="J331" s="1"/>
      <c r="K331" s="1">
        <f>IF(Table001__Page_1_19[[#This Row],[4]]=0,0,Table001__Page_1_19[[#This Row],[4]]+40001)</f>
        <v>0</v>
      </c>
      <c r="L331" s="1" t="str">
        <f>IF(Table001__Page_1_19[[#This Row],[3]] = "", "", Table001__Page_1_19[[#This Row],[3]]+40001)</f>
        <v/>
      </c>
      <c r="M331" s="1"/>
      <c r="N331" s="1" t="s">
        <v>4</v>
      </c>
      <c r="O331" s="1" t="s">
        <v>18</v>
      </c>
      <c r="P331" s="1" t="s">
        <v>4</v>
      </c>
      <c r="Q331" s="1" t="s">
        <v>4</v>
      </c>
      <c r="R331" s="1" t="s">
        <v>4</v>
      </c>
    </row>
    <row r="332" spans="1:18" x14ac:dyDescent="0.25">
      <c r="A332" s="1" t="s">
        <v>414</v>
      </c>
      <c r="B332" s="1" t="s">
        <v>415</v>
      </c>
      <c r="C332" s="1" t="s">
        <v>416</v>
      </c>
      <c r="D332" s="1">
        <f>IF(Table001__Page_1_19[[#This Row],[3]] &gt;= 0, IF(Table001__Page_1_19[[#This Row],[BOOLEAN]] = "UINT32", Table001__Page_1_19[[#This Row],[3]]+1,0), "")</f>
        <v>0</v>
      </c>
      <c r="E332" s="1" t="s">
        <v>4</v>
      </c>
      <c r="F332" s="1" t="s">
        <v>417</v>
      </c>
      <c r="G332" s="1" t="str">
        <f>Table001__Page_1_19[[#This Row],[Original Name]]</f>
        <v>Network</v>
      </c>
      <c r="H332" s="4">
        <f>IF(LEN(Table001__Page_1_19[[#This Row],[Parameter Name]]) &lt; 41, LEN(Table001__Page_1_19[[#This Row],[Parameter Name]]), "TOO LONG")</f>
        <v>7</v>
      </c>
      <c r="I332" s="7" t="str">
        <f>_xlfn.CONCAT(Table001__Page_1_19[[#This Row],[Adjusted Name]], IF(Table001__Page_1_19[[#This Row],[Column10]] = "", Table001__Page_1_19[[#This Row],[Column10]], _xlfn.CONCAT(" ",Table001__Page_1_19[[#This Row],[Column10]])))</f>
        <v>Network</v>
      </c>
      <c r="J332" s="7" t="s">
        <v>1533</v>
      </c>
      <c r="K332" s="7">
        <f>IF(Table001__Page_1_19[[#This Row],[4]]=0,0,Table001__Page_1_19[[#This Row],[4]]+40001)</f>
        <v>0</v>
      </c>
      <c r="L332" s="7">
        <f>IF(Table001__Page_1_19[[#This Row],[3]] = "", "", Table001__Page_1_19[[#This Row],[3]]+40001)</f>
        <v>40024</v>
      </c>
      <c r="M332" s="4" t="str">
        <f>IF(Table001__Page_1_19[[#This Row],[BOOLEAN]]="UINT32","Unsigned 32 bit Integer", IF(Table001__Page_1_19[[#This Row],[BOOLEAN]]="UINT16","Unsigned 16 bit Integer",IF(Table001__Page_1_19[[#This Row],[BOOLEAN]]="BOOLEAN","Unsigned 16 bit Integer",Table001__Page_1_19[[#This Row],[BOOLEAN]])))</f>
        <v>Unsigned 16 bit Integer</v>
      </c>
      <c r="N332" s="1" t="s">
        <v>14</v>
      </c>
      <c r="O332" s="1" t="s">
        <v>18</v>
      </c>
      <c r="P332" s="1" t="s">
        <v>4</v>
      </c>
      <c r="Q332" s="1" t="s">
        <v>4</v>
      </c>
      <c r="R332" s="1" t="s">
        <v>4</v>
      </c>
    </row>
    <row r="333" spans="1:18" x14ac:dyDescent="0.25">
      <c r="A333" s="1" t="s">
        <v>4</v>
      </c>
      <c r="B333" s="1" t="s">
        <v>4</v>
      </c>
      <c r="C333" s="1" t="s">
        <v>4</v>
      </c>
      <c r="D333" s="1">
        <f>IF(Table001__Page_1_19[[#This Row],[3]] &gt;= 0, IF(Table001__Page_1_19[[#This Row],[BOOLEAN]] = "UINT32", Table001__Page_1_19[[#This Row],[3]]+1,0), "")</f>
        <v>0</v>
      </c>
      <c r="E333" s="1" t="s">
        <v>16</v>
      </c>
      <c r="F333" s="1" t="s">
        <v>418</v>
      </c>
      <c r="G333" s="1" t="str">
        <f>Table001__Page_1_19[[#This Row],[Original Name]]</f>
        <v>Low temperature threshold violation at remote
sensor</v>
      </c>
      <c r="H333" s="12" t="str">
        <f>IF(LEN(Table001__Page_1_19[[#This Row],[Parameter Name]]) &lt; 41, LEN(Table001__Page_1_19[[#This Row],[Parameter Name]]), "TOO LONG")</f>
        <v>TOO LONG</v>
      </c>
      <c r="I333" s="1" t="str">
        <f>_xlfn.CONCAT(Table001__Page_1_19[[#This Row],[Adjusted Name]], IF(Table001__Page_1_19[[#This Row],[Column10]] = "", Table001__Page_1_19[[#This Row],[Column10]], _xlfn.CONCAT(" ",Table001__Page_1_19[[#This Row],[Column10]])))</f>
        <v>Low temperature threshold violation at remote
sensor 1=A low temperature threshold violation exists for
integrated environmental monitor sensor</v>
      </c>
      <c r="J333" s="1"/>
      <c r="K333" s="1">
        <f>IF(Table001__Page_1_19[[#This Row],[4]]=0,0,Table001__Page_1_19[[#This Row],[4]]+40001)</f>
        <v>0</v>
      </c>
      <c r="L333" s="1" t="str">
        <f>IF(Table001__Page_1_19[[#This Row],[3]] = "", "", Table001__Page_1_19[[#This Row],[3]]+40001)</f>
        <v/>
      </c>
      <c r="M333" s="1"/>
      <c r="N333" s="1" t="s">
        <v>4</v>
      </c>
      <c r="O333" s="1" t="s">
        <v>18</v>
      </c>
      <c r="P333" s="1" t="s">
        <v>4</v>
      </c>
      <c r="Q333" s="1" t="s">
        <v>4</v>
      </c>
      <c r="R333" s="1" t="s">
        <v>419</v>
      </c>
    </row>
    <row r="334" spans="1:18" x14ac:dyDescent="0.25">
      <c r="A334" s="1" t="s">
        <v>4</v>
      </c>
      <c r="B334" s="1" t="s">
        <v>4</v>
      </c>
      <c r="C334" s="1" t="s">
        <v>4</v>
      </c>
      <c r="D334" s="1">
        <f>IF(Table001__Page_1_19[[#This Row],[3]] &gt;= 0, IF(Table001__Page_1_19[[#This Row],[BOOLEAN]] = "UINT32", Table001__Page_1_19[[#This Row],[3]]+1,0), "")</f>
        <v>0</v>
      </c>
      <c r="E334" s="1" t="s">
        <v>14</v>
      </c>
      <c r="F334" s="1" t="s">
        <v>420</v>
      </c>
      <c r="G334" s="1" t="str">
        <f>Table001__Page_1_19[[#This Row],[Original Name]]</f>
        <v>Minimum temperature threshols violation at remote
sensor</v>
      </c>
      <c r="H334" s="12" t="str">
        <f>IF(LEN(Table001__Page_1_19[[#This Row],[Parameter Name]]) &lt; 41, LEN(Table001__Page_1_19[[#This Row],[Parameter Name]]), "TOO LONG")</f>
        <v>TOO LONG</v>
      </c>
      <c r="I334" s="1" t="str">
        <f>_xlfn.CONCAT(Table001__Page_1_19[[#This Row],[Adjusted Name]], IF(Table001__Page_1_19[[#This Row],[Column10]] = "", Table001__Page_1_19[[#This Row],[Column10]], _xlfn.CONCAT(" ",Table001__Page_1_19[[#This Row],[Column10]])))</f>
        <v>Minimum temperature threshols violation at remote
sensor 1=A minimum temperature threshold violation exists for
integrated environmental monitor sensor</v>
      </c>
      <c r="J334" s="1"/>
      <c r="K334" s="1">
        <f>IF(Table001__Page_1_19[[#This Row],[4]]=0,0,Table001__Page_1_19[[#This Row],[4]]+40001)</f>
        <v>0</v>
      </c>
      <c r="L334" s="1" t="str">
        <f>IF(Table001__Page_1_19[[#This Row],[3]] = "", "", Table001__Page_1_19[[#This Row],[3]]+40001)</f>
        <v/>
      </c>
      <c r="M334" s="1"/>
      <c r="N334" s="1" t="s">
        <v>4</v>
      </c>
      <c r="O334" s="1" t="s">
        <v>18</v>
      </c>
      <c r="P334" s="1" t="s">
        <v>4</v>
      </c>
      <c r="Q334" s="1" t="s">
        <v>4</v>
      </c>
      <c r="R334" s="1" t="s">
        <v>421</v>
      </c>
    </row>
    <row r="335" spans="1:18" x14ac:dyDescent="0.25">
      <c r="A335" s="1" t="s">
        <v>4</v>
      </c>
      <c r="B335" s="1" t="s">
        <v>4</v>
      </c>
      <c r="C335" s="1" t="s">
        <v>4</v>
      </c>
      <c r="D335" s="1">
        <f>IF(Table001__Page_1_19[[#This Row],[3]] &gt;= 0, IF(Table001__Page_1_19[[#This Row],[BOOLEAN]] = "UINT32", Table001__Page_1_19[[#This Row],[3]]+1,0), "")</f>
        <v>0</v>
      </c>
      <c r="E335" s="1" t="s">
        <v>22</v>
      </c>
      <c r="F335" s="1" t="s">
        <v>422</v>
      </c>
      <c r="G335" s="1" t="str">
        <f>Table001__Page_1_19[[#This Row],[Original Name]]</f>
        <v>High temperature threshold violation at remote
sensor</v>
      </c>
      <c r="H335" s="12" t="str">
        <f>IF(LEN(Table001__Page_1_19[[#This Row],[Parameter Name]]) &lt; 41, LEN(Table001__Page_1_19[[#This Row],[Parameter Name]]), "TOO LONG")</f>
        <v>TOO LONG</v>
      </c>
      <c r="I335" s="1" t="str">
        <f>_xlfn.CONCAT(Table001__Page_1_19[[#This Row],[Adjusted Name]], IF(Table001__Page_1_19[[#This Row],[Column10]] = "", Table001__Page_1_19[[#This Row],[Column10]], _xlfn.CONCAT(" ",Table001__Page_1_19[[#This Row],[Column10]])))</f>
        <v>High temperature threshold violation at remote
sensor 1=A high temperature threshold violation exists for
integrated environmental monitor sensor</v>
      </c>
      <c r="J335" s="1"/>
      <c r="K335" s="1">
        <f>IF(Table001__Page_1_19[[#This Row],[4]]=0,0,Table001__Page_1_19[[#This Row],[4]]+40001)</f>
        <v>0</v>
      </c>
      <c r="L335" s="1" t="str">
        <f>IF(Table001__Page_1_19[[#This Row],[3]] = "", "", Table001__Page_1_19[[#This Row],[3]]+40001)</f>
        <v/>
      </c>
      <c r="M335" s="1"/>
      <c r="N335" s="1" t="s">
        <v>4</v>
      </c>
      <c r="O335" s="1" t="s">
        <v>18</v>
      </c>
      <c r="P335" s="1" t="s">
        <v>4</v>
      </c>
      <c r="Q335" s="1" t="s">
        <v>4</v>
      </c>
      <c r="R335" s="1" t="s">
        <v>423</v>
      </c>
    </row>
    <row r="336" spans="1:18" x14ac:dyDescent="0.25">
      <c r="A336" s="1" t="s">
        <v>4</v>
      </c>
      <c r="B336" s="1" t="s">
        <v>4</v>
      </c>
      <c r="C336" s="1" t="s">
        <v>4</v>
      </c>
      <c r="D336" s="1">
        <f>IF(Table001__Page_1_19[[#This Row],[3]] &gt;= 0, IF(Table001__Page_1_19[[#This Row],[BOOLEAN]] = "UINT32", Table001__Page_1_19[[#This Row],[3]]+1,0), "")</f>
        <v>0</v>
      </c>
      <c r="E336" s="1" t="s">
        <v>25</v>
      </c>
      <c r="F336" s="1" t="s">
        <v>424</v>
      </c>
      <c r="G336" s="1" t="str">
        <f>Table001__Page_1_19[[#This Row],[Original Name]]</f>
        <v>Maximum temperature threshold violation at
remote sensor</v>
      </c>
      <c r="H336" s="12" t="str">
        <f>IF(LEN(Table001__Page_1_19[[#This Row],[Parameter Name]]) &lt; 41, LEN(Table001__Page_1_19[[#This Row],[Parameter Name]]), "TOO LONG")</f>
        <v>TOO LONG</v>
      </c>
      <c r="I336" s="1" t="str">
        <f>_xlfn.CONCAT(Table001__Page_1_19[[#This Row],[Adjusted Name]], IF(Table001__Page_1_19[[#This Row],[Column10]] = "", Table001__Page_1_19[[#This Row],[Column10]], _xlfn.CONCAT(" ",Table001__Page_1_19[[#This Row],[Column10]])))</f>
        <v>Maximum temperature threshold violation at
remote sensor 1=A maximum temperature threshold violation exists for
integrated environmental monitor sensor</v>
      </c>
      <c r="J336" s="1"/>
      <c r="K336" s="1">
        <f>IF(Table001__Page_1_19[[#This Row],[4]]=0,0,Table001__Page_1_19[[#This Row],[4]]+40001)</f>
        <v>0</v>
      </c>
      <c r="L336" s="1" t="str">
        <f>IF(Table001__Page_1_19[[#This Row],[3]] = "", "", Table001__Page_1_19[[#This Row],[3]]+40001)</f>
        <v/>
      </c>
      <c r="M336" s="1"/>
      <c r="N336" s="1" t="s">
        <v>4</v>
      </c>
      <c r="O336" s="1" t="s">
        <v>18</v>
      </c>
      <c r="P336" s="1" t="s">
        <v>4</v>
      </c>
      <c r="Q336" s="1" t="s">
        <v>4</v>
      </c>
      <c r="R336" s="1" t="s">
        <v>425</v>
      </c>
    </row>
    <row r="337" spans="1:18" x14ac:dyDescent="0.25">
      <c r="A337" s="1" t="s">
        <v>4</v>
      </c>
      <c r="B337" s="1" t="s">
        <v>4</v>
      </c>
      <c r="C337" s="1" t="s">
        <v>4</v>
      </c>
      <c r="D337" s="1">
        <f>IF(Table001__Page_1_19[[#This Row],[3]] &gt;= 0, IF(Table001__Page_1_19[[#This Row],[BOOLEAN]] = "UINT32", Table001__Page_1_19[[#This Row],[3]]+1,0), "")</f>
        <v>0</v>
      </c>
      <c r="E337" s="1" t="s">
        <v>28</v>
      </c>
      <c r="F337" s="1" t="s">
        <v>426</v>
      </c>
      <c r="G337" s="1" t="str">
        <f>Table001__Page_1_19[[#This Row],[Original Name]]</f>
        <v>Low humidity threshold violation at remote sensor</v>
      </c>
      <c r="H337" s="12" t="str">
        <f>IF(LEN(Table001__Page_1_19[[#This Row],[Parameter Name]]) &lt; 41, LEN(Table001__Page_1_19[[#This Row],[Parameter Name]]), "TOO LONG")</f>
        <v>TOO LONG</v>
      </c>
      <c r="I337" s="1" t="str">
        <f>_xlfn.CONCAT(Table001__Page_1_19[[#This Row],[Adjusted Name]], IF(Table001__Page_1_19[[#This Row],[Column10]] = "", Table001__Page_1_19[[#This Row],[Column10]], _xlfn.CONCAT(" ",Table001__Page_1_19[[#This Row],[Column10]])))</f>
        <v>Low humidity threshold violation at remote sensor 1=A low humidity threshold violation exists for
integrated environmental monitor sensor</v>
      </c>
      <c r="J337" s="1"/>
      <c r="K337" s="1">
        <f>IF(Table001__Page_1_19[[#This Row],[4]]=0,0,Table001__Page_1_19[[#This Row],[4]]+40001)</f>
        <v>0</v>
      </c>
      <c r="L337" s="1" t="str">
        <f>IF(Table001__Page_1_19[[#This Row],[3]] = "", "", Table001__Page_1_19[[#This Row],[3]]+40001)</f>
        <v/>
      </c>
      <c r="M337" s="1"/>
      <c r="N337" s="1" t="s">
        <v>4</v>
      </c>
      <c r="O337" s="1" t="s">
        <v>18</v>
      </c>
      <c r="P337" s="1" t="s">
        <v>4</v>
      </c>
      <c r="Q337" s="1" t="s">
        <v>4</v>
      </c>
      <c r="R337" s="1" t="s">
        <v>427</v>
      </c>
    </row>
    <row r="338" spans="1:18" x14ac:dyDescent="0.25">
      <c r="A338" s="1" t="s">
        <v>4</v>
      </c>
      <c r="B338" s="1" t="s">
        <v>4</v>
      </c>
      <c r="C338" s="1" t="s">
        <v>4</v>
      </c>
      <c r="D338" s="1">
        <f>IF(Table001__Page_1_19[[#This Row],[3]] &gt;= 0, IF(Table001__Page_1_19[[#This Row],[BOOLEAN]] = "UINT32", Table001__Page_1_19[[#This Row],[3]]+1,0), "")</f>
        <v>0</v>
      </c>
      <c r="E338" s="1" t="s">
        <v>30</v>
      </c>
      <c r="F338" s="1" t="s">
        <v>428</v>
      </c>
      <c r="G338" s="1" t="str">
        <f>Table001__Page_1_19[[#This Row],[Original Name]]</f>
        <v>Minimum humidity threshold violation at remote
sensor</v>
      </c>
      <c r="H338" s="12" t="str">
        <f>IF(LEN(Table001__Page_1_19[[#This Row],[Parameter Name]]) &lt; 41, LEN(Table001__Page_1_19[[#This Row],[Parameter Name]]), "TOO LONG")</f>
        <v>TOO LONG</v>
      </c>
      <c r="I338" s="1" t="str">
        <f>_xlfn.CONCAT(Table001__Page_1_19[[#This Row],[Adjusted Name]], IF(Table001__Page_1_19[[#This Row],[Column10]] = "", Table001__Page_1_19[[#This Row],[Column10]], _xlfn.CONCAT(" ",Table001__Page_1_19[[#This Row],[Column10]])))</f>
        <v>Minimum humidity threshold violation at remote
sensor 1=A minimum humidity threshold violation exists for
integrated environmental monitor sensor</v>
      </c>
      <c r="J338" s="1"/>
      <c r="K338" s="1">
        <f>IF(Table001__Page_1_19[[#This Row],[4]]=0,0,Table001__Page_1_19[[#This Row],[4]]+40001)</f>
        <v>0</v>
      </c>
      <c r="L338" s="1" t="str">
        <f>IF(Table001__Page_1_19[[#This Row],[3]] = "", "", Table001__Page_1_19[[#This Row],[3]]+40001)</f>
        <v/>
      </c>
      <c r="M338" s="1"/>
      <c r="N338" s="1" t="s">
        <v>4</v>
      </c>
      <c r="O338" s="1" t="s">
        <v>18</v>
      </c>
      <c r="P338" s="1" t="s">
        <v>4</v>
      </c>
      <c r="Q338" s="1" t="s">
        <v>4</v>
      </c>
      <c r="R338" s="1" t="s">
        <v>429</v>
      </c>
    </row>
    <row r="339" spans="1:18" x14ac:dyDescent="0.25">
      <c r="A339" s="1" t="s">
        <v>4</v>
      </c>
      <c r="B339" s="1" t="s">
        <v>4</v>
      </c>
      <c r="C339" s="1" t="s">
        <v>4</v>
      </c>
      <c r="D339" s="1">
        <f>IF(Table001__Page_1_19[[#This Row],[3]] &gt;= 0, IF(Table001__Page_1_19[[#This Row],[BOOLEAN]] = "UINT32", Table001__Page_1_19[[#This Row],[3]]+1,0), "")</f>
        <v>0</v>
      </c>
      <c r="E339" s="1" t="s">
        <v>31</v>
      </c>
      <c r="F339" s="1" t="s">
        <v>430</v>
      </c>
      <c r="G339" s="1" t="str">
        <f>Table001__Page_1_19[[#This Row],[Original Name]]</f>
        <v>High humidity threshold violation at remote sensor</v>
      </c>
      <c r="H339" s="12" t="str">
        <f>IF(LEN(Table001__Page_1_19[[#This Row],[Parameter Name]]) &lt; 41, LEN(Table001__Page_1_19[[#This Row],[Parameter Name]]), "TOO LONG")</f>
        <v>TOO LONG</v>
      </c>
      <c r="I339" s="1" t="str">
        <f>_xlfn.CONCAT(Table001__Page_1_19[[#This Row],[Adjusted Name]], IF(Table001__Page_1_19[[#This Row],[Column10]] = "", Table001__Page_1_19[[#This Row],[Column10]], _xlfn.CONCAT(" ",Table001__Page_1_19[[#This Row],[Column10]])))</f>
        <v>High humidity threshold violation at remote sensor 1=A high humidity threshold violation exists for
integrated environmental monitor sensor</v>
      </c>
      <c r="J339" s="1"/>
      <c r="K339" s="1">
        <f>IF(Table001__Page_1_19[[#This Row],[4]]=0,0,Table001__Page_1_19[[#This Row],[4]]+40001)</f>
        <v>0</v>
      </c>
      <c r="L339" s="1" t="str">
        <f>IF(Table001__Page_1_19[[#This Row],[3]] = "", "", Table001__Page_1_19[[#This Row],[3]]+40001)</f>
        <v/>
      </c>
      <c r="M339" s="1"/>
      <c r="N339" s="1" t="s">
        <v>4</v>
      </c>
      <c r="O339" s="1" t="s">
        <v>18</v>
      </c>
      <c r="P339" s="1" t="s">
        <v>4</v>
      </c>
      <c r="Q339" s="1" t="s">
        <v>4</v>
      </c>
      <c r="R339" s="1" t="s">
        <v>431</v>
      </c>
    </row>
    <row r="340" spans="1:18" x14ac:dyDescent="0.25">
      <c r="A340" s="1" t="s">
        <v>4</v>
      </c>
      <c r="B340" s="1" t="s">
        <v>4</v>
      </c>
      <c r="C340" s="1" t="s">
        <v>4</v>
      </c>
      <c r="D340" s="1">
        <f>IF(Table001__Page_1_19[[#This Row],[3]] &gt;= 0, IF(Table001__Page_1_19[[#This Row],[BOOLEAN]] = "UINT32", Table001__Page_1_19[[#This Row],[3]]+1,0), "")</f>
        <v>0</v>
      </c>
      <c r="E340" s="1" t="s">
        <v>32</v>
      </c>
      <c r="F340" s="1" t="s">
        <v>432</v>
      </c>
      <c r="G340" s="1" t="str">
        <f>Table001__Page_1_19[[#This Row],[Original Name]]</f>
        <v>Maximum humidity threshold violation at remote
sensor</v>
      </c>
      <c r="H340" s="12" t="str">
        <f>IF(LEN(Table001__Page_1_19[[#This Row],[Parameter Name]]) &lt; 41, LEN(Table001__Page_1_19[[#This Row],[Parameter Name]]), "TOO LONG")</f>
        <v>TOO LONG</v>
      </c>
      <c r="I340" s="1" t="str">
        <f>_xlfn.CONCAT(Table001__Page_1_19[[#This Row],[Adjusted Name]], IF(Table001__Page_1_19[[#This Row],[Column10]] = "", Table001__Page_1_19[[#This Row],[Column10]], _xlfn.CONCAT(" ",Table001__Page_1_19[[#This Row],[Column10]])))</f>
        <v>Maximum humidity threshold violation at remote
sensor 1=A maximum humidity threshold violation exists for
integrated environmental monitor sensor</v>
      </c>
      <c r="J340" s="1"/>
      <c r="K340" s="1">
        <f>IF(Table001__Page_1_19[[#This Row],[4]]=0,0,Table001__Page_1_19[[#This Row],[4]]+40001)</f>
        <v>0</v>
      </c>
      <c r="L340" s="1" t="str">
        <f>IF(Table001__Page_1_19[[#This Row],[3]] = "", "", Table001__Page_1_19[[#This Row],[3]]+40001)</f>
        <v/>
      </c>
      <c r="M340" s="1"/>
      <c r="N340" s="1" t="s">
        <v>4</v>
      </c>
      <c r="O340" s="1" t="s">
        <v>18</v>
      </c>
      <c r="P340" s="1" t="s">
        <v>4</v>
      </c>
      <c r="Q340" s="1" t="s">
        <v>4</v>
      </c>
      <c r="R340" s="1" t="s">
        <v>433</v>
      </c>
    </row>
    <row r="341" spans="1:18" x14ac:dyDescent="0.25">
      <c r="A341" s="1" t="s">
        <v>4</v>
      </c>
      <c r="B341" s="1" t="s">
        <v>4</v>
      </c>
      <c r="C341" s="1" t="s">
        <v>4</v>
      </c>
      <c r="D341" s="1">
        <f>IF(Table001__Page_1_19[[#This Row],[3]] &gt;= 0, IF(Table001__Page_1_19[[#This Row],[BOOLEAN]] = "UINT32", Table001__Page_1_19[[#This Row],[3]]+1,0), "")</f>
        <v>0</v>
      </c>
      <c r="E341" s="1" t="s">
        <v>33</v>
      </c>
      <c r="F341" s="1" t="s">
        <v>434</v>
      </c>
      <c r="G341" s="1" t="str">
        <f>Table001__Page_1_19[[#This Row],[Original Name]]</f>
        <v>Lost communication to remote sensor</v>
      </c>
      <c r="H341" s="12" t="str">
        <f>IF(LEN(Table001__Page_1_19[[#This Row],[Parameter Name]]) &lt; 41, LEN(Table001__Page_1_19[[#This Row],[Parameter Name]]), "TOO LONG")</f>
        <v>TOO LONG</v>
      </c>
      <c r="I341" s="1" t="str">
        <f>_xlfn.CONCAT(Table001__Page_1_19[[#This Row],[Adjusted Name]], IF(Table001__Page_1_19[[#This Row],[Column10]] = "", Table001__Page_1_19[[#This Row],[Column10]], _xlfn.CONCAT(" ",Table001__Page_1_19[[#This Row],[Column10]])))</f>
        <v>Lost communication to remote sensor 1=Lost the local network management interface-to-integrated environmental monitor communication</v>
      </c>
      <c r="J341" s="1"/>
      <c r="K341" s="1">
        <f>IF(Table001__Page_1_19[[#This Row],[4]]=0,0,Table001__Page_1_19[[#This Row],[4]]+40001)</f>
        <v>0</v>
      </c>
      <c r="L341" s="1" t="str">
        <f>IF(Table001__Page_1_19[[#This Row],[3]] = "", "", Table001__Page_1_19[[#This Row],[3]]+40001)</f>
        <v/>
      </c>
      <c r="M341" s="1"/>
      <c r="N341" s="1" t="s">
        <v>4</v>
      </c>
      <c r="O341" s="1" t="s">
        <v>18</v>
      </c>
      <c r="P341" s="1" t="s">
        <v>4</v>
      </c>
      <c r="Q341" s="1" t="s">
        <v>4</v>
      </c>
      <c r="R341" s="1" t="s">
        <v>435</v>
      </c>
    </row>
    <row r="342" spans="1:18" x14ac:dyDescent="0.25">
      <c r="A342" s="1" t="s">
        <v>4</v>
      </c>
      <c r="B342" s="1" t="s">
        <v>4</v>
      </c>
      <c r="C342" s="1" t="s">
        <v>4</v>
      </c>
      <c r="D342" s="1">
        <f>IF(Table001__Page_1_19[[#This Row],[3]] &gt;= 0, IF(Table001__Page_1_19[[#This Row],[BOOLEAN]] = "UINT32", Table001__Page_1_19[[#This Row],[3]]+1,0), "")</f>
        <v>0</v>
      </c>
      <c r="E342" s="1" t="s">
        <v>34</v>
      </c>
      <c r="F342" s="1" t="s">
        <v>436</v>
      </c>
      <c r="G342" s="1" t="str">
        <f>Table001__Page_1_19[[#This Row],[Original Name]]</f>
        <v>Communication link between NMC and SLC is lost.
NMC is disconnected from the system</v>
      </c>
      <c r="H342" s="12" t="str">
        <f>IF(LEN(Table001__Page_1_19[[#This Row],[Parameter Name]]) &lt; 41, LEN(Table001__Page_1_19[[#This Row],[Parameter Name]]), "TOO LONG")</f>
        <v>TOO LONG</v>
      </c>
      <c r="I342" s="1" t="str">
        <f>_xlfn.CONCAT(Table001__Page_1_19[[#This Row],[Adjusted Name]], IF(Table001__Page_1_19[[#This Row],[Column10]] = "", Table001__Page_1_19[[#This Row],[Column10]], _xlfn.CONCAT(" ",Table001__Page_1_19[[#This Row],[Column10]])))</f>
        <v>Communication link between NMC and SLC is lost.
NMC is disconnected from the system 1=Communication link between NMC and SLC is lost.
NMC is disconnected</v>
      </c>
      <c r="J342" s="1"/>
      <c r="K342" s="1">
        <f>IF(Table001__Page_1_19[[#This Row],[4]]=0,0,Table001__Page_1_19[[#This Row],[4]]+40001)</f>
        <v>0</v>
      </c>
      <c r="L342" s="1" t="str">
        <f>IF(Table001__Page_1_19[[#This Row],[3]] = "", "", Table001__Page_1_19[[#This Row],[3]]+40001)</f>
        <v/>
      </c>
      <c r="M342" s="1"/>
      <c r="N342" s="1" t="s">
        <v>4</v>
      </c>
      <c r="O342" s="1" t="s">
        <v>18</v>
      </c>
      <c r="P342" s="1" t="s">
        <v>4</v>
      </c>
      <c r="Q342" s="1" t="s">
        <v>4</v>
      </c>
      <c r="R342" s="1" t="s">
        <v>437</v>
      </c>
    </row>
    <row r="343" spans="1:18" x14ac:dyDescent="0.25">
      <c r="A343" s="1" t="s">
        <v>4</v>
      </c>
      <c r="B343" s="1" t="s">
        <v>4</v>
      </c>
      <c r="C343" s="1" t="s">
        <v>4</v>
      </c>
      <c r="D343" s="1">
        <f>IF(Table001__Page_1_19[[#This Row],[3]] &gt;= 0, IF(Table001__Page_1_19[[#This Row],[BOOLEAN]] = "UINT32", Table001__Page_1_19[[#This Row],[3]]+1,0), "")</f>
        <v>0</v>
      </c>
      <c r="E343" s="1" t="s">
        <v>37</v>
      </c>
      <c r="F343" s="1" t="s">
        <v>438</v>
      </c>
      <c r="G343" s="1" t="str">
        <f>Table001__Page_1_19[[#This Row],[Original Name]]</f>
        <v>Communication link between NMC and SLC is lost
but the NMC is connected to the system</v>
      </c>
      <c r="H343" s="12" t="str">
        <f>IF(LEN(Table001__Page_1_19[[#This Row],[Parameter Name]]) &lt; 41, LEN(Table001__Page_1_19[[#This Row],[Parameter Name]]), "TOO LONG")</f>
        <v>TOO LONG</v>
      </c>
      <c r="I343" s="1" t="str">
        <f>_xlfn.CONCAT(Table001__Page_1_19[[#This Row],[Adjusted Name]], IF(Table001__Page_1_19[[#This Row],[Column10]] = "", Table001__Page_1_19[[#This Row],[Column10]], _xlfn.CONCAT(" ",Table001__Page_1_19[[#This Row],[Column10]])))</f>
        <v>Communication link between NMC and SLC is lost
but the NMC is connected to the system 1=Communication link between NMC and SLC is lost.
NMC is connected</v>
      </c>
      <c r="J343" s="1"/>
      <c r="K343" s="1">
        <f>IF(Table001__Page_1_19[[#This Row],[4]]=0,0,Table001__Page_1_19[[#This Row],[4]]+40001)</f>
        <v>0</v>
      </c>
      <c r="L343" s="1" t="str">
        <f>IF(Table001__Page_1_19[[#This Row],[3]] = "", "", Table001__Page_1_19[[#This Row],[3]]+40001)</f>
        <v/>
      </c>
      <c r="M343" s="1"/>
      <c r="N343" s="1" t="s">
        <v>4</v>
      </c>
      <c r="O343" s="1" t="s">
        <v>18</v>
      </c>
      <c r="P343" s="1" t="s">
        <v>4</v>
      </c>
      <c r="Q343" s="1" t="s">
        <v>4</v>
      </c>
      <c r="R343" s="1" t="s">
        <v>439</v>
      </c>
    </row>
    <row r="344" spans="1:18" x14ac:dyDescent="0.25">
      <c r="A344" s="1" t="s">
        <v>4</v>
      </c>
      <c r="B344" s="1" t="s">
        <v>4</v>
      </c>
      <c r="C344" s="1" t="s">
        <v>4</v>
      </c>
      <c r="D344" s="1">
        <f>IF(Table001__Page_1_19[[#This Row],[3]] &gt;= 0, IF(Table001__Page_1_19[[#This Row],[BOOLEAN]] = "UINT32", Table001__Page_1_19[[#This Row],[3]]+1,0), "")</f>
        <v>0</v>
      </c>
      <c r="E344" s="1" t="s">
        <v>38</v>
      </c>
      <c r="F344" s="1" t="s">
        <v>440</v>
      </c>
      <c r="G344" s="1" t="str">
        <f>Table001__Page_1_19[[#This Row],[Original Name]]</f>
        <v>Communication link between NMC and SLC is not
authenticated</v>
      </c>
      <c r="H344" s="12" t="str">
        <f>IF(LEN(Table001__Page_1_19[[#This Row],[Parameter Name]]) &lt; 41, LEN(Table001__Page_1_19[[#This Row],[Parameter Name]]), "TOO LONG")</f>
        <v>TOO LONG</v>
      </c>
      <c r="I344" s="1" t="str">
        <f>_xlfn.CONCAT(Table001__Page_1_19[[#This Row],[Adjusted Name]], IF(Table001__Page_1_19[[#This Row],[Column10]] = "", Table001__Page_1_19[[#This Row],[Column10]], _xlfn.CONCAT(" ",Table001__Page_1_19[[#This Row],[Column10]])))</f>
        <v>Communication link between NMC and SLC is not
authenticated 1=Communication link between NMC and SLC is not
authenticated</v>
      </c>
      <c r="J344" s="1"/>
      <c r="K344" s="1">
        <f>IF(Table001__Page_1_19[[#This Row],[4]]=0,0,Table001__Page_1_19[[#This Row],[4]]+40001)</f>
        <v>0</v>
      </c>
      <c r="L344" s="1" t="str">
        <f>IF(Table001__Page_1_19[[#This Row],[3]] = "", "", Table001__Page_1_19[[#This Row],[3]]+40001)</f>
        <v/>
      </c>
      <c r="M344" s="1"/>
      <c r="N344" s="1" t="s">
        <v>4</v>
      </c>
      <c r="O344" s="1" t="s">
        <v>18</v>
      </c>
      <c r="P344" s="1" t="s">
        <v>4</v>
      </c>
      <c r="Q344" s="1" t="s">
        <v>4</v>
      </c>
      <c r="R344" s="1" t="s">
        <v>441</v>
      </c>
    </row>
    <row r="345" spans="1:18" x14ac:dyDescent="0.25">
      <c r="A345" s="1" t="s">
        <v>4</v>
      </c>
      <c r="B345" s="1" t="s">
        <v>4</v>
      </c>
      <c r="C345" s="1" t="s">
        <v>4</v>
      </c>
      <c r="D345" s="1">
        <f>IF(Table001__Page_1_19[[#This Row],[3]] &gt;= 0, IF(Table001__Page_1_19[[#This Row],[BOOLEAN]] = "UINT32", Table001__Page_1_19[[#This Row],[3]]+1,0), "")</f>
        <v>0</v>
      </c>
      <c r="E345" s="1" t="s">
        <v>39</v>
      </c>
      <c r="F345" s="1" t="s">
        <v>442</v>
      </c>
      <c r="G345" s="1" t="str">
        <f>Table001__Page_1_19[[#This Row],[Original Name]]</f>
        <v>NMC firmware incompatible</v>
      </c>
      <c r="H345" s="12" t="str">
        <f>IF(LEN(Table001__Page_1_19[[#This Row],[Parameter Name]]) &lt; 41, LEN(Table001__Page_1_19[[#This Row],[Parameter Name]]), "TOO LONG")</f>
        <v>TOO LONG</v>
      </c>
      <c r="I345" s="1" t="str">
        <f>_xlfn.CONCAT(Table001__Page_1_19[[#This Row],[Adjusted Name]], IF(Table001__Page_1_19[[#This Row],[Column10]] = "", Table001__Page_1_19[[#This Row],[Column10]], _xlfn.CONCAT(" ",Table001__Page_1_19[[#This Row],[Column10]])))</f>
        <v>NMC firmware incompatible 1=Firmware version of the NMC is incompatible</v>
      </c>
      <c r="J345" s="1"/>
      <c r="K345" s="1">
        <f>IF(Table001__Page_1_19[[#This Row],[4]]=0,0,Table001__Page_1_19[[#This Row],[4]]+40001)</f>
        <v>0</v>
      </c>
      <c r="L345" s="1" t="str">
        <f>IF(Table001__Page_1_19[[#This Row],[3]] = "", "", Table001__Page_1_19[[#This Row],[3]]+40001)</f>
        <v/>
      </c>
      <c r="M345" s="1"/>
      <c r="N345" s="1" t="s">
        <v>4</v>
      </c>
      <c r="O345" s="1" t="s">
        <v>18</v>
      </c>
      <c r="P345" s="1" t="s">
        <v>4</v>
      </c>
      <c r="Q345" s="1" t="s">
        <v>4</v>
      </c>
      <c r="R345" s="1" t="s">
        <v>443</v>
      </c>
    </row>
    <row r="346" spans="1:18" x14ac:dyDescent="0.25">
      <c r="A346" s="1" t="s">
        <v>4</v>
      </c>
      <c r="B346" s="1" t="s">
        <v>4</v>
      </c>
      <c r="C346" s="1" t="s">
        <v>4</v>
      </c>
      <c r="D346" s="1">
        <f>IF(Table001__Page_1_19[[#This Row],[3]] &gt;= 0, IF(Table001__Page_1_19[[#This Row],[BOOLEAN]] = "UINT32", Table001__Page_1_19[[#This Row],[3]]+1,0), "")</f>
        <v>0</v>
      </c>
      <c r="E346" s="1" t="s">
        <v>40</v>
      </c>
      <c r="F346" s="1" t="s">
        <v>29</v>
      </c>
      <c r="G346" s="1" t="str">
        <f>Table001__Page_1_19[[#This Row],[Original Name]]</f>
        <v>Reserved</v>
      </c>
      <c r="H346" s="12">
        <f>IF(LEN(Table001__Page_1_19[[#This Row],[Parameter Name]]) &lt; 41, LEN(Table001__Page_1_19[[#This Row],[Parameter Name]]), "TOO LONG")</f>
        <v>8</v>
      </c>
      <c r="I346" s="1" t="str">
        <f>_xlfn.CONCAT(Table001__Page_1_19[[#This Row],[Adjusted Name]], IF(Table001__Page_1_19[[#This Row],[Column10]] = "", Table001__Page_1_19[[#This Row],[Column10]], _xlfn.CONCAT(" ",Table001__Page_1_19[[#This Row],[Column10]])))</f>
        <v>Reserved</v>
      </c>
      <c r="J346" s="1"/>
      <c r="K346" s="1">
        <f>IF(Table001__Page_1_19[[#This Row],[4]]=0,0,Table001__Page_1_19[[#This Row],[4]]+40001)</f>
        <v>0</v>
      </c>
      <c r="L346" s="1" t="str">
        <f>IF(Table001__Page_1_19[[#This Row],[3]] = "", "", Table001__Page_1_19[[#This Row],[3]]+40001)</f>
        <v/>
      </c>
      <c r="M346" s="1"/>
      <c r="N346" s="1" t="s">
        <v>4</v>
      </c>
      <c r="O346" s="1" t="s">
        <v>18</v>
      </c>
      <c r="P346" s="1" t="s">
        <v>4</v>
      </c>
      <c r="Q346" s="1" t="s">
        <v>4</v>
      </c>
      <c r="R346" s="1" t="s">
        <v>4</v>
      </c>
    </row>
    <row r="347" spans="1:18" x14ac:dyDescent="0.25">
      <c r="A347" s="1" t="s">
        <v>4</v>
      </c>
      <c r="B347" s="1" t="s">
        <v>4</v>
      </c>
      <c r="C347" s="1" t="s">
        <v>4</v>
      </c>
      <c r="D347" s="1">
        <f>IF(Table001__Page_1_19[[#This Row],[3]] &gt;= 0, IF(Table001__Page_1_19[[#This Row],[BOOLEAN]] = "UINT32", Table001__Page_1_19[[#This Row],[3]]+1,0), "")</f>
        <v>0</v>
      </c>
      <c r="E347" s="1" t="s">
        <v>43</v>
      </c>
      <c r="F347" s="1" t="s">
        <v>29</v>
      </c>
      <c r="G347" s="1" t="str">
        <f>Table001__Page_1_19[[#This Row],[Original Name]]</f>
        <v>Reserved</v>
      </c>
      <c r="H347" s="12">
        <f>IF(LEN(Table001__Page_1_19[[#This Row],[Parameter Name]]) &lt; 41, LEN(Table001__Page_1_19[[#This Row],[Parameter Name]]), "TOO LONG")</f>
        <v>8</v>
      </c>
      <c r="I347" s="1" t="str">
        <f>_xlfn.CONCAT(Table001__Page_1_19[[#This Row],[Adjusted Name]], IF(Table001__Page_1_19[[#This Row],[Column10]] = "", Table001__Page_1_19[[#This Row],[Column10]], _xlfn.CONCAT(" ",Table001__Page_1_19[[#This Row],[Column10]])))</f>
        <v>Reserved</v>
      </c>
      <c r="J347" s="1"/>
      <c r="K347" s="1">
        <f>IF(Table001__Page_1_19[[#This Row],[4]]=0,0,Table001__Page_1_19[[#This Row],[4]]+40001)</f>
        <v>0</v>
      </c>
      <c r="L347" s="1" t="str">
        <f>IF(Table001__Page_1_19[[#This Row],[3]] = "", "", Table001__Page_1_19[[#This Row],[3]]+40001)</f>
        <v/>
      </c>
      <c r="M347" s="1"/>
      <c r="N347" s="1" t="s">
        <v>4</v>
      </c>
      <c r="O347" s="1" t="s">
        <v>18</v>
      </c>
      <c r="P347" s="1" t="s">
        <v>4</v>
      </c>
      <c r="Q347" s="1" t="s">
        <v>4</v>
      </c>
      <c r="R347" s="1" t="s">
        <v>4</v>
      </c>
    </row>
    <row r="348" spans="1:18" x14ac:dyDescent="0.25">
      <c r="A348" s="1" t="s">
        <v>4</v>
      </c>
      <c r="B348" s="1" t="s">
        <v>4</v>
      </c>
      <c r="C348" s="1" t="s">
        <v>4</v>
      </c>
      <c r="D348" s="1">
        <f>IF(Table001__Page_1_19[[#This Row],[3]] &gt;= 0, IF(Table001__Page_1_19[[#This Row],[BOOLEAN]] = "UINT32", Table001__Page_1_19[[#This Row],[3]]+1,0), "")</f>
        <v>0</v>
      </c>
      <c r="E348" s="1" t="s">
        <v>46</v>
      </c>
      <c r="F348" s="1" t="s">
        <v>29</v>
      </c>
      <c r="G348" s="1" t="str">
        <f>Table001__Page_1_19[[#This Row],[Original Name]]</f>
        <v>Reserved</v>
      </c>
      <c r="H348" s="12">
        <f>IF(LEN(Table001__Page_1_19[[#This Row],[Parameter Name]]) &lt; 41, LEN(Table001__Page_1_19[[#This Row],[Parameter Name]]), "TOO LONG")</f>
        <v>8</v>
      </c>
      <c r="I348" s="1" t="str">
        <f>_xlfn.CONCAT(Table001__Page_1_19[[#This Row],[Adjusted Name]], IF(Table001__Page_1_19[[#This Row],[Column10]] = "", Table001__Page_1_19[[#This Row],[Column10]], _xlfn.CONCAT(" ",Table001__Page_1_19[[#This Row],[Column10]])))</f>
        <v>Reserved</v>
      </c>
      <c r="J348" s="1"/>
      <c r="K348" s="1">
        <f>IF(Table001__Page_1_19[[#This Row],[4]]=0,0,Table001__Page_1_19[[#This Row],[4]]+40001)</f>
        <v>0</v>
      </c>
      <c r="L348" s="1" t="str">
        <f>IF(Table001__Page_1_19[[#This Row],[3]] = "", "", Table001__Page_1_19[[#This Row],[3]]+40001)</f>
        <v/>
      </c>
      <c r="M348" s="1"/>
      <c r="N348" s="1" t="s">
        <v>4</v>
      </c>
      <c r="O348" s="1" t="s">
        <v>18</v>
      </c>
      <c r="P348" s="1" t="s">
        <v>4</v>
      </c>
      <c r="Q348" s="1" t="s">
        <v>4</v>
      </c>
      <c r="R348" s="1" t="s">
        <v>4</v>
      </c>
    </row>
    <row r="349" spans="1:18" x14ac:dyDescent="0.25">
      <c r="A349" s="1" t="s">
        <v>4</v>
      </c>
      <c r="B349" s="1" t="s">
        <v>4</v>
      </c>
      <c r="C349" s="1" t="s">
        <v>4</v>
      </c>
      <c r="D349" s="1">
        <f>IF(Table001__Page_1_19[[#This Row],[3]] &gt;= 0, IF(Table001__Page_1_19[[#This Row],[BOOLEAN]] = "UINT32", Table001__Page_1_19[[#This Row],[3]]+1,0), "")</f>
        <v>0</v>
      </c>
      <c r="E349" s="1" t="s">
        <v>4</v>
      </c>
      <c r="F349" s="1" t="s">
        <v>4</v>
      </c>
      <c r="G349" s="1" t="str">
        <f>Table001__Page_1_19[[#This Row],[Original Name]]</f>
        <v/>
      </c>
      <c r="H349" s="12">
        <f>IF(LEN(Table001__Page_1_19[[#This Row],[Parameter Name]]) &lt; 41, LEN(Table001__Page_1_19[[#This Row],[Parameter Name]]), "TOO LONG")</f>
        <v>0</v>
      </c>
      <c r="I349" s="1" t="str">
        <f>_xlfn.CONCAT(Table001__Page_1_19[[#This Row],[Adjusted Name]], IF(Table001__Page_1_19[[#This Row],[Column10]] = "", Table001__Page_1_19[[#This Row],[Column10]], _xlfn.CONCAT(" ",Table001__Page_1_19[[#This Row],[Column10]])))</f>
        <v/>
      </c>
      <c r="J349" s="1"/>
      <c r="K349" s="1">
        <f>IF(Table001__Page_1_19[[#This Row],[4]]=0,0,Table001__Page_1_19[[#This Row],[4]]+40001)</f>
        <v>0</v>
      </c>
      <c r="L349" s="1" t="str">
        <f>IF(Table001__Page_1_19[[#This Row],[3]] = "", "", Table001__Page_1_19[[#This Row],[3]]+40001)</f>
        <v/>
      </c>
      <c r="M349" s="1"/>
      <c r="N349" s="1" t="s">
        <v>4</v>
      </c>
      <c r="O349" s="1" t="s">
        <v>4</v>
      </c>
      <c r="P349" s="1" t="s">
        <v>4</v>
      </c>
      <c r="Q349" s="1" t="s">
        <v>4</v>
      </c>
      <c r="R349" s="1" t="s">
        <v>4</v>
      </c>
    </row>
    <row r="350" spans="1:18" x14ac:dyDescent="0.25">
      <c r="A350" s="1" t="s">
        <v>444</v>
      </c>
      <c r="B350" s="1" t="s">
        <v>4</v>
      </c>
      <c r="C350" s="1" t="s">
        <v>4</v>
      </c>
      <c r="D350" s="1">
        <f>IF(Table001__Page_1_19[[#This Row],[3]] &gt;= 0, IF(Table001__Page_1_19[[#This Row],[BOOLEAN]] = "UINT32", Table001__Page_1_19[[#This Row],[3]]+1,0), "")</f>
        <v>0</v>
      </c>
      <c r="E350" s="1" t="s">
        <v>4</v>
      </c>
      <c r="F350" s="1" t="s">
        <v>4</v>
      </c>
      <c r="G350" s="1" t="str">
        <f>Table001__Page_1_19[[#This Row],[Original Name]]</f>
        <v/>
      </c>
      <c r="H350" s="12">
        <f>IF(LEN(Table001__Page_1_19[[#This Row],[Parameter Name]]) &lt; 41, LEN(Table001__Page_1_19[[#This Row],[Parameter Name]]), "TOO LONG")</f>
        <v>0</v>
      </c>
      <c r="I350" s="1" t="str">
        <f>_xlfn.CONCAT(Table001__Page_1_19[[#This Row],[Adjusted Name]], IF(Table001__Page_1_19[[#This Row],[Column10]] = "", Table001__Page_1_19[[#This Row],[Column10]], _xlfn.CONCAT(" ",Table001__Page_1_19[[#This Row],[Column10]])))</f>
        <v/>
      </c>
      <c r="J350" s="1"/>
      <c r="K350" s="1">
        <f>IF(Table001__Page_1_19[[#This Row],[4]]=0,0,Table001__Page_1_19[[#This Row],[4]]+40001)</f>
        <v>0</v>
      </c>
      <c r="L350" s="1" t="str">
        <f>IF(Table001__Page_1_19[[#This Row],[3]] = "", "", Table001__Page_1_19[[#This Row],[3]]+40001)</f>
        <v/>
      </c>
      <c r="M350" s="1"/>
      <c r="N350" s="1" t="s">
        <v>4</v>
      </c>
      <c r="O350" s="1" t="s">
        <v>4</v>
      </c>
      <c r="P350" s="1" t="s">
        <v>4</v>
      </c>
      <c r="Q350" s="1" t="s">
        <v>4</v>
      </c>
      <c r="R350" s="1" t="s">
        <v>4</v>
      </c>
    </row>
    <row r="351" spans="1:18" x14ac:dyDescent="0.25">
      <c r="A351" s="9" t="s">
        <v>445</v>
      </c>
      <c r="B351" s="9" t="s">
        <v>446</v>
      </c>
      <c r="C351" s="9" t="s">
        <v>447</v>
      </c>
      <c r="D351" s="9">
        <f>IF(Table001__Page_1_19[[#This Row],[3]] &gt;= 0, IF(Table001__Page_1_19[[#This Row],[BOOLEAN]] = "UINT32", Table001__Page_1_19[[#This Row],[3]]+1,0), "")</f>
        <v>0</v>
      </c>
      <c r="E351" s="9" t="s">
        <v>4</v>
      </c>
      <c r="F351" s="9" t="s">
        <v>448</v>
      </c>
      <c r="G351" s="9" t="s">
        <v>1405</v>
      </c>
      <c r="H351" s="10">
        <f>IF(LEN(Table001__Page_1_19[[#This Row],[Parameter Name]]) &lt; 41, LEN(Table001__Page_1_19[[#This Row],[Parameter Name]]), "TOO LONG")</f>
        <v>20</v>
      </c>
      <c r="I351" s="11" t="str">
        <f>_xlfn.CONCAT(Table001__Page_1_19[[#This Row],[Adjusted Name]], IF(Table001__Page_1_19[[#This Row],[Column10]] = "", Table001__Page_1_19[[#This Row],[Column10]], _xlfn.CONCAT(" ",Table001__Page_1_19[[#This Row],[Column10]])))</f>
        <v>UPS Firmware Version</v>
      </c>
      <c r="J351" s="11"/>
      <c r="K351" s="11">
        <f>IF(Table001__Page_1_19[[#This Row],[4]]=0,0,Table001__Page_1_19[[#This Row],[4]]+40001)</f>
        <v>0</v>
      </c>
      <c r="L351" s="11">
        <f>IF(Table001__Page_1_19[[#This Row],[3]] = "", "", Table001__Page_1_19[[#This Row],[3]]+40001)</f>
        <v>44097</v>
      </c>
      <c r="M351" s="10" t="str">
        <f>IF(Table001__Page_1_19[[#This Row],[BOOLEAN]]="UINT32","Unsigned 32 bit Integer", IF(Table001__Page_1_19[[#This Row],[BOOLEAN]]="UINT16","Unsigned 16 bit Integer",Table001__Page_1_19[[#This Row],[BOOLEAN]]))</f>
        <v>ASCII</v>
      </c>
      <c r="N351" s="9" t="s">
        <v>33</v>
      </c>
      <c r="O351" s="9" t="s">
        <v>449</v>
      </c>
      <c r="P351" s="9" t="s">
        <v>4</v>
      </c>
      <c r="Q351" s="9" t="s">
        <v>4</v>
      </c>
      <c r="R351" s="9" t="s">
        <v>4</v>
      </c>
    </row>
    <row r="352" spans="1:18" x14ac:dyDescent="0.25">
      <c r="A352" s="9" t="s">
        <v>450</v>
      </c>
      <c r="B352" s="9" t="s">
        <v>451</v>
      </c>
      <c r="C352" s="9" t="s">
        <v>452</v>
      </c>
      <c r="D352" s="9">
        <f>IF(Table001__Page_1_19[[#This Row],[3]] &gt;= 0, IF(Table001__Page_1_19[[#This Row],[BOOLEAN]] = "UINT32", Table001__Page_1_19[[#This Row],[3]]+1,0), "")</f>
        <v>0</v>
      </c>
      <c r="E352" s="9" t="s">
        <v>4</v>
      </c>
      <c r="F352" s="9" t="s">
        <v>453</v>
      </c>
      <c r="G352" s="9" t="s">
        <v>1406</v>
      </c>
      <c r="H352" s="10">
        <f>IF(LEN(Table001__Page_1_19[[#This Row],[Parameter Name]]) &lt; 41, LEN(Table001__Page_1_19[[#This Row],[Parameter Name]]), "TOO LONG")</f>
        <v>20</v>
      </c>
      <c r="I352" s="11" t="str">
        <f>_xlfn.CONCAT(Table001__Page_1_19[[#This Row],[Adjusted Name]], IF(Table001__Page_1_19[[#This Row],[Column10]] = "", Table001__Page_1_19[[#This Row],[Column10]], _xlfn.CONCAT(" ",Table001__Page_1_19[[#This Row],[Column10]])))</f>
        <v>UPS Hardware Version</v>
      </c>
      <c r="J352" s="11"/>
      <c r="K352" s="11">
        <f>IF(Table001__Page_1_19[[#This Row],[4]]=0,0,Table001__Page_1_19[[#This Row],[4]]+40001)</f>
        <v>0</v>
      </c>
      <c r="L352" s="11">
        <f>IF(Table001__Page_1_19[[#This Row],[3]] = "", "", Table001__Page_1_19[[#This Row],[3]]+40001)</f>
        <v>44105</v>
      </c>
      <c r="M352" s="10" t="str">
        <f>IF(Table001__Page_1_19[[#This Row],[BOOLEAN]]="UINT32","Unsigned 32 bit Integer", IF(Table001__Page_1_19[[#This Row],[BOOLEAN]]="UINT16","Unsigned 16 bit Integer",Table001__Page_1_19[[#This Row],[BOOLEAN]]))</f>
        <v>ASCII</v>
      </c>
      <c r="N352" s="9" t="s">
        <v>315</v>
      </c>
      <c r="O352" s="9" t="s">
        <v>449</v>
      </c>
      <c r="P352" s="9" t="s">
        <v>4</v>
      </c>
      <c r="Q352" s="9" t="s">
        <v>4</v>
      </c>
      <c r="R352" s="9" t="s">
        <v>4</v>
      </c>
    </row>
    <row r="353" spans="1:18" x14ac:dyDescent="0.25">
      <c r="A353" s="9" t="s">
        <v>454</v>
      </c>
      <c r="B353" s="9" t="s">
        <v>455</v>
      </c>
      <c r="C353" s="9" t="s">
        <v>456</v>
      </c>
      <c r="D353" s="9">
        <f>IF(Table001__Page_1_19[[#This Row],[3]] &gt;= 0, IF(Table001__Page_1_19[[#This Row],[BOOLEAN]] = "UINT32", Table001__Page_1_19[[#This Row],[3]]+1,0), "")</f>
        <v>0</v>
      </c>
      <c r="E353" s="9" t="s">
        <v>4</v>
      </c>
      <c r="F353" s="9" t="s">
        <v>457</v>
      </c>
      <c r="G353" s="9" t="s">
        <v>1404</v>
      </c>
      <c r="H353" s="10">
        <f>IF(LEN(Table001__Page_1_19[[#This Row],[Parameter Name]]) &lt; 41, LEN(Table001__Page_1_19[[#This Row],[Parameter Name]]), "TOO LONG")</f>
        <v>16</v>
      </c>
      <c r="I353" s="11" t="str">
        <f>_xlfn.CONCAT(Table001__Page_1_19[[#This Row],[Adjusted Name]], IF(Table001__Page_1_19[[#This Row],[Column10]] = "", Table001__Page_1_19[[#This Row],[Column10]], _xlfn.CONCAT(" ",Table001__Page_1_19[[#This Row],[Column10]])))</f>
        <v>UPS Model Number</v>
      </c>
      <c r="J353" s="11"/>
      <c r="K353" s="11">
        <f>IF(Table001__Page_1_19[[#This Row],[4]]=0,0,Table001__Page_1_19[[#This Row],[4]]+40001)</f>
        <v>0</v>
      </c>
      <c r="L353" s="11">
        <f>IF(Table001__Page_1_19[[#This Row],[3]] = "", "", Table001__Page_1_19[[#This Row],[3]]+40001)</f>
        <v>44121</v>
      </c>
      <c r="M353" s="10" t="str">
        <f>IF(Table001__Page_1_19[[#This Row],[BOOLEAN]]="UINT32","Unsigned 32 bit Integer", IF(Table001__Page_1_19[[#This Row],[BOOLEAN]]="UINT16","Unsigned 16 bit Integer",Table001__Page_1_19[[#This Row],[BOOLEAN]]))</f>
        <v>ASCII</v>
      </c>
      <c r="N353" s="9" t="s">
        <v>315</v>
      </c>
      <c r="O353" s="9" t="s">
        <v>449</v>
      </c>
      <c r="P353" s="9" t="s">
        <v>4</v>
      </c>
      <c r="Q353" s="9" t="s">
        <v>4</v>
      </c>
      <c r="R353" s="9" t="s">
        <v>4</v>
      </c>
    </row>
    <row r="354" spans="1:18" x14ac:dyDescent="0.25">
      <c r="A354" s="9" t="s">
        <v>458</v>
      </c>
      <c r="B354" s="9" t="s">
        <v>459</v>
      </c>
      <c r="C354" s="9" t="s">
        <v>460</v>
      </c>
      <c r="D354" s="9">
        <f>IF(Table001__Page_1_19[[#This Row],[3]] &gt;= 0, IF(Table001__Page_1_19[[#This Row],[BOOLEAN]] = "UINT32", Table001__Page_1_19[[#This Row],[3]]+1,0), "")</f>
        <v>0</v>
      </c>
      <c r="E354" s="9" t="s">
        <v>4</v>
      </c>
      <c r="F354" s="9" t="s">
        <v>461</v>
      </c>
      <c r="G354" s="9" t="s">
        <v>1403</v>
      </c>
      <c r="H354" s="10">
        <f>IF(LEN(Table001__Page_1_19[[#This Row],[Parameter Name]]) &lt; 41, LEN(Table001__Page_1_19[[#This Row],[Parameter Name]]), "TOO LONG")</f>
        <v>17</v>
      </c>
      <c r="I354" s="11" t="str">
        <f>_xlfn.CONCAT(Table001__Page_1_19[[#This Row],[Adjusted Name]], IF(Table001__Page_1_19[[#This Row],[Column10]] = "", Table001__Page_1_19[[#This Row],[Column10]], _xlfn.CONCAT(" ",Table001__Page_1_19[[#This Row],[Column10]])))</f>
        <v>UPS Serial Number</v>
      </c>
      <c r="J354" s="11"/>
      <c r="K354" s="11">
        <f>IF(Table001__Page_1_19[[#This Row],[4]]=0,0,Table001__Page_1_19[[#This Row],[4]]+40001)</f>
        <v>0</v>
      </c>
      <c r="L354" s="11">
        <f>IF(Table001__Page_1_19[[#This Row],[3]] = "", "", Table001__Page_1_19[[#This Row],[3]]+40001)</f>
        <v>44137</v>
      </c>
      <c r="M354" s="10" t="str">
        <f>IF(Table001__Page_1_19[[#This Row],[BOOLEAN]]="UINT32","Unsigned 32 bit Integer", IF(Table001__Page_1_19[[#This Row],[BOOLEAN]]="UINT16","Unsigned 16 bit Integer",Table001__Page_1_19[[#This Row],[BOOLEAN]]))</f>
        <v>ASCII</v>
      </c>
      <c r="N354" s="9" t="s">
        <v>315</v>
      </c>
      <c r="O354" s="9" t="s">
        <v>449</v>
      </c>
      <c r="P354" s="9" t="s">
        <v>4</v>
      </c>
      <c r="Q354" s="9" t="s">
        <v>4</v>
      </c>
      <c r="R354" s="9" t="s">
        <v>4</v>
      </c>
    </row>
    <row r="355" spans="1:18" x14ac:dyDescent="0.25">
      <c r="A355" s="9" t="s">
        <v>462</v>
      </c>
      <c r="B355" s="9" t="s">
        <v>463</v>
      </c>
      <c r="C355" s="9" t="s">
        <v>464</v>
      </c>
      <c r="D355" s="9">
        <f>IF(Table001__Page_1_19[[#This Row],[3]] &gt;= 0, IF(Table001__Page_1_19[[#This Row],[BOOLEAN]] = "UINT32", Table001__Page_1_19[[#This Row],[3]]+1,0), "")</f>
        <v>0</v>
      </c>
      <c r="E355" s="9" t="s">
        <v>4</v>
      </c>
      <c r="F355" s="9" t="s">
        <v>465</v>
      </c>
      <c r="G355" s="9" t="s">
        <v>1407</v>
      </c>
      <c r="H355" s="10">
        <f>IF(LEN(Table001__Page_1_19[[#This Row],[Parameter Name]]) &lt; 41, LEN(Table001__Page_1_19[[#This Row],[Parameter Name]]), "TOO LONG")</f>
        <v>28</v>
      </c>
      <c r="I355" s="11" t="str">
        <f>_xlfn.CONCAT(Table001__Page_1_19[[#This Row],[Adjusted Name]], IF(Table001__Page_1_19[[#This Row],[Column10]] = "", Table001__Page_1_19[[#This Row],[Column10]], _xlfn.CONCAT(" ",Table001__Page_1_19[[#This Row],[Column10]])))</f>
        <v>UPS Network Firmware Version</v>
      </c>
      <c r="J355" s="11"/>
      <c r="K355" s="11">
        <f>IF(Table001__Page_1_19[[#This Row],[4]]=0,0,Table001__Page_1_19[[#This Row],[4]]+40001)</f>
        <v>0</v>
      </c>
      <c r="L355" s="11">
        <f>IF(Table001__Page_1_19[[#This Row],[3]] = "", "", Table001__Page_1_19[[#This Row],[3]]+40001)</f>
        <v>44153</v>
      </c>
      <c r="M355" s="10" t="str">
        <f>IF(Table001__Page_1_19[[#This Row],[BOOLEAN]]="UINT32","Unsigned 32 bit Integer", IF(Table001__Page_1_19[[#This Row],[BOOLEAN]]="UINT16","Unsigned 16 bit Integer",Table001__Page_1_19[[#This Row],[BOOLEAN]]))</f>
        <v>ASCII</v>
      </c>
      <c r="N355" s="9" t="s">
        <v>33</v>
      </c>
      <c r="O355" s="9" t="s">
        <v>449</v>
      </c>
      <c r="P355" s="9" t="s">
        <v>4</v>
      </c>
      <c r="Q355" s="9" t="s">
        <v>4</v>
      </c>
      <c r="R355" s="9" t="s">
        <v>4</v>
      </c>
    </row>
    <row r="356" spans="1:18" x14ac:dyDescent="0.25">
      <c r="A356" s="9" t="s">
        <v>466</v>
      </c>
      <c r="B356" s="9" t="s">
        <v>467</v>
      </c>
      <c r="C356" s="9" t="s">
        <v>468</v>
      </c>
      <c r="D356" s="9">
        <f>IF(Table001__Page_1_19[[#This Row],[3]] &gt;= 0, IF(Table001__Page_1_19[[#This Row],[BOOLEAN]] = "UINT32", Table001__Page_1_19[[#This Row],[3]]+1,0), "")</f>
        <v>0</v>
      </c>
      <c r="E356" s="9" t="s">
        <v>4</v>
      </c>
      <c r="F356" s="9" t="s">
        <v>469</v>
      </c>
      <c r="G356" s="9" t="s">
        <v>1408</v>
      </c>
      <c r="H356" s="10">
        <f>IF(LEN(Table001__Page_1_19[[#This Row],[Parameter Name]]) &lt; 41, LEN(Table001__Page_1_19[[#This Row],[Parameter Name]]), "TOO LONG")</f>
        <v>28</v>
      </c>
      <c r="I356" s="11" t="str">
        <f>_xlfn.CONCAT(Table001__Page_1_19[[#This Row],[Adjusted Name]], IF(Table001__Page_1_19[[#This Row],[Column10]] = "", Table001__Page_1_19[[#This Row],[Column10]], _xlfn.CONCAT(" ",Table001__Page_1_19[[#This Row],[Column10]])))</f>
        <v>UPS Network Hardware Version</v>
      </c>
      <c r="J356" s="11"/>
      <c r="K356" s="11">
        <f>IF(Table001__Page_1_19[[#This Row],[4]]=0,0,Table001__Page_1_19[[#This Row],[4]]+40001)</f>
        <v>0</v>
      </c>
      <c r="L356" s="11">
        <f>IF(Table001__Page_1_19[[#This Row],[3]] = "", "", Table001__Page_1_19[[#This Row],[3]]+40001)</f>
        <v>44161</v>
      </c>
      <c r="M356" s="10" t="str">
        <f>IF(Table001__Page_1_19[[#This Row],[BOOLEAN]]="UINT32","Unsigned 32 bit Integer", IF(Table001__Page_1_19[[#This Row],[BOOLEAN]]="UINT16","Unsigned 16 bit Integer",Table001__Page_1_19[[#This Row],[BOOLEAN]]))</f>
        <v>ASCII</v>
      </c>
      <c r="N356" s="9" t="s">
        <v>315</v>
      </c>
      <c r="O356" s="9" t="s">
        <v>449</v>
      </c>
      <c r="P356" s="9" t="s">
        <v>4</v>
      </c>
      <c r="Q356" s="9" t="s">
        <v>4</v>
      </c>
      <c r="R356" s="9" t="s">
        <v>4</v>
      </c>
    </row>
    <row r="357" spans="1:18" x14ac:dyDescent="0.25">
      <c r="A357" s="9" t="s">
        <v>470</v>
      </c>
      <c r="B357" s="9" t="s">
        <v>471</v>
      </c>
      <c r="C357" s="9" t="s">
        <v>472</v>
      </c>
      <c r="D357" s="9">
        <f>IF(Table001__Page_1_19[[#This Row],[3]] &gt;= 0, IF(Table001__Page_1_19[[#This Row],[BOOLEAN]] = "UINT32", Table001__Page_1_19[[#This Row],[3]]+1,0), "")</f>
        <v>0</v>
      </c>
      <c r="E357" s="9" t="s">
        <v>4</v>
      </c>
      <c r="F357" s="9" t="s">
        <v>473</v>
      </c>
      <c r="G357" s="9" t="s">
        <v>1409</v>
      </c>
      <c r="H357" s="10">
        <f>IF(LEN(Table001__Page_1_19[[#This Row],[Parameter Name]]) &lt; 41, LEN(Table001__Page_1_19[[#This Row],[Parameter Name]]), "TOO LONG")</f>
        <v>17</v>
      </c>
      <c r="I357" s="11" t="str">
        <f>_xlfn.CONCAT(Table001__Page_1_19[[#This Row],[Adjusted Name]], IF(Table001__Page_1_19[[#This Row],[Column10]] = "", Table001__Page_1_19[[#This Row],[Column10]], _xlfn.CONCAT(" ",Table001__Page_1_19[[#This Row],[Column10]])))</f>
        <v>UPS Network Model</v>
      </c>
      <c r="J357" s="11"/>
      <c r="K357" s="11">
        <f>IF(Table001__Page_1_19[[#This Row],[4]]=0,0,Table001__Page_1_19[[#This Row],[4]]+40001)</f>
        <v>0</v>
      </c>
      <c r="L357" s="11">
        <f>IF(Table001__Page_1_19[[#This Row],[3]] = "", "", Table001__Page_1_19[[#This Row],[3]]+40001)</f>
        <v>44177</v>
      </c>
      <c r="M357" s="10" t="str">
        <f>IF(Table001__Page_1_19[[#This Row],[BOOLEAN]]="UINT32","Unsigned 32 bit Integer", IF(Table001__Page_1_19[[#This Row],[BOOLEAN]]="UINT16","Unsigned 16 bit Integer",Table001__Page_1_19[[#This Row],[BOOLEAN]]))</f>
        <v>ASCII</v>
      </c>
      <c r="N357" s="9" t="s">
        <v>315</v>
      </c>
      <c r="O357" s="9" t="s">
        <v>449</v>
      </c>
      <c r="P357" s="9" t="s">
        <v>4</v>
      </c>
      <c r="Q357" s="9" t="s">
        <v>4</v>
      </c>
      <c r="R357" s="9" t="s">
        <v>4</v>
      </c>
    </row>
    <row r="358" spans="1:18" x14ac:dyDescent="0.25">
      <c r="A358" s="9" t="s">
        <v>474</v>
      </c>
      <c r="B358" s="9" t="s">
        <v>475</v>
      </c>
      <c r="C358" s="9" t="s">
        <v>476</v>
      </c>
      <c r="D358" s="9">
        <f>IF(Table001__Page_1_19[[#This Row],[3]] &gt;= 0, IF(Table001__Page_1_19[[#This Row],[BOOLEAN]] = "UINT32", Table001__Page_1_19[[#This Row],[3]]+1,0), "")</f>
        <v>0</v>
      </c>
      <c r="E358" s="9" t="s">
        <v>4</v>
      </c>
      <c r="F358" s="9" t="s">
        <v>477</v>
      </c>
      <c r="G358" s="9" t="s">
        <v>1410</v>
      </c>
      <c r="H358" s="10">
        <f>IF(LEN(Table001__Page_1_19[[#This Row],[Parameter Name]]) &lt; 41, LEN(Table001__Page_1_19[[#This Row],[Parameter Name]]), "TOO LONG")</f>
        <v>25</v>
      </c>
      <c r="I358" s="11" t="str">
        <f>_xlfn.CONCAT(Table001__Page_1_19[[#This Row],[Adjusted Name]], IF(Table001__Page_1_19[[#This Row],[Column10]] = "", Table001__Page_1_19[[#This Row],[Column10]], _xlfn.CONCAT(" ",Table001__Page_1_19[[#This Row],[Column10]])))</f>
        <v>UPS Network Serial Number</v>
      </c>
      <c r="J358" s="11"/>
      <c r="K358" s="11">
        <f>IF(Table001__Page_1_19[[#This Row],[4]]=0,0,Table001__Page_1_19[[#This Row],[4]]+40001)</f>
        <v>0</v>
      </c>
      <c r="L358" s="11">
        <f>IF(Table001__Page_1_19[[#This Row],[3]] = "", "", Table001__Page_1_19[[#This Row],[3]]+40001)</f>
        <v>44193</v>
      </c>
      <c r="M358" s="10" t="str">
        <f>IF(Table001__Page_1_19[[#This Row],[BOOLEAN]]="UINT32","Unsigned 32 bit Integer", IF(Table001__Page_1_19[[#This Row],[BOOLEAN]]="UINT16","Unsigned 16 bit Integer",Table001__Page_1_19[[#This Row],[BOOLEAN]]))</f>
        <v>ASCII</v>
      </c>
      <c r="N358" s="9" t="s">
        <v>315</v>
      </c>
      <c r="O358" s="9" t="s">
        <v>449</v>
      </c>
      <c r="P358" s="9" t="s">
        <v>4</v>
      </c>
      <c r="Q358" s="9" t="s">
        <v>4</v>
      </c>
      <c r="R358" s="9" t="s">
        <v>4</v>
      </c>
    </row>
    <row r="359" spans="1:18" x14ac:dyDescent="0.25">
      <c r="A359" s="1" t="s">
        <v>478</v>
      </c>
      <c r="B359" s="1" t="s">
        <v>479</v>
      </c>
      <c r="C359" s="1" t="s">
        <v>480</v>
      </c>
      <c r="D359" s="1">
        <f>IF(Table001__Page_1_19[[#This Row],[3]] &gt;= 0, IF(Table001__Page_1_19[[#This Row],[BOOLEAN]] = "UINT32", Table001__Page_1_19[[#This Row],[3]]+1,0), "")</f>
        <v>4209</v>
      </c>
      <c r="E359" s="1" t="s">
        <v>4</v>
      </c>
      <c r="F359" s="1" t="s">
        <v>481</v>
      </c>
      <c r="G359" s="1" t="s">
        <v>1411</v>
      </c>
      <c r="H359" s="4">
        <f>IF(LEN(Table001__Page_1_19[[#This Row],[Parameter Name]]) &lt; 41, LEN(Table001__Page_1_19[[#This Row],[Parameter Name]]), "TOO LONG")</f>
        <v>33</v>
      </c>
      <c r="I359" s="7" t="str">
        <f>_xlfn.CONCAT(Table001__Page_1_19[[#This Row],[Adjusted Name]], IF(Table001__Page_1_19[[#This Row],[Column10]] = "", Table001__Page_1_19[[#This Row],[Column10]], _xlfn.CONCAT(" ",Table001__Page_1_19[[#This Row],[Column10]])))</f>
        <v>UPS Battery Timer Stats Reset min</v>
      </c>
      <c r="J359" s="7" t="s">
        <v>1533</v>
      </c>
      <c r="K359" s="7">
        <f>IF(Table001__Page_1_19[[#This Row],[4]]=0,0,Table001__Page_1_19[[#This Row],[4]]+40001)</f>
        <v>44210</v>
      </c>
      <c r="L359" s="7">
        <f>IF(Table001__Page_1_19[[#This Row],[3]] = "", "", Table001__Page_1_19[[#This Row],[3]]+40001)</f>
        <v>44209</v>
      </c>
      <c r="M359" s="4" t="str">
        <f>IF(Table001__Page_1_19[[#This Row],[BOOLEAN]]="UINT32","Unsigned 32 bit Integer", IF(Table001__Page_1_19[[#This Row],[BOOLEAN]]="UINT16","Unsigned 16 bit Integer",IF(Table001__Page_1_19[[#This Row],[BOOLEAN]]="BOOLEAN","Unsigned 16 bit Integer",Table001__Page_1_19[[#This Row],[BOOLEAN]])))</f>
        <v>Unsigned 32 bit Integer</v>
      </c>
      <c r="N359" s="1" t="s">
        <v>22</v>
      </c>
      <c r="O359" s="1" t="s">
        <v>482</v>
      </c>
      <c r="P359" s="1" t="s">
        <v>4</v>
      </c>
      <c r="Q359" s="1" t="s">
        <v>4</v>
      </c>
      <c r="R359" s="1" t="s">
        <v>483</v>
      </c>
    </row>
    <row r="360" spans="1:18" x14ac:dyDescent="0.25">
      <c r="A360" s="1" t="s">
        <v>484</v>
      </c>
      <c r="B360" s="1" t="s">
        <v>485</v>
      </c>
      <c r="C360" s="1" t="s">
        <v>486</v>
      </c>
      <c r="D360" s="1">
        <f>IF(Table001__Page_1_19[[#This Row],[3]] &gt;= 0, IF(Table001__Page_1_19[[#This Row],[BOOLEAN]] = "UINT32", Table001__Page_1_19[[#This Row],[3]]+1,0), "")</f>
        <v>4211</v>
      </c>
      <c r="E360" s="1" t="s">
        <v>4</v>
      </c>
      <c r="F360" s="1" t="s">
        <v>487</v>
      </c>
      <c r="G360" s="1" t="s">
        <v>1527</v>
      </c>
      <c r="H360" s="4">
        <f>IF(LEN(Table001__Page_1_19[[#This Row],[Parameter Name]]) &lt; 41, LEN(Table001__Page_1_19[[#This Row],[Parameter Name]]), "TOO LONG")</f>
        <v>40</v>
      </c>
      <c r="I360" s="7" t="str">
        <f>_xlfn.CONCAT(Table001__Page_1_19[[#This Row],[Adjusted Name]], IF(Table001__Page_1_19[[#This Row],[Column10]] = "", Table001__Page_1_19[[#This Row],[Column10]], _xlfn.CONCAT(" ",Table001__Page_1_19[[#This Row],[Column10]])))</f>
        <v>UPS Batt. Operation Time Since Reset min</v>
      </c>
      <c r="J360" s="7" t="s">
        <v>1533</v>
      </c>
      <c r="K360" s="7">
        <f>IF(Table001__Page_1_19[[#This Row],[4]]=0,0,Table001__Page_1_19[[#This Row],[4]]+40001)</f>
        <v>44212</v>
      </c>
      <c r="L360" s="7">
        <f>IF(Table001__Page_1_19[[#This Row],[3]] = "", "", Table001__Page_1_19[[#This Row],[3]]+40001)</f>
        <v>44211</v>
      </c>
      <c r="M360" s="4" t="str">
        <f>IF(Table001__Page_1_19[[#This Row],[BOOLEAN]]="UINT32","Unsigned 32 bit Integer", IF(Table001__Page_1_19[[#This Row],[BOOLEAN]]="UINT16","Unsigned 16 bit Integer",IF(Table001__Page_1_19[[#This Row],[BOOLEAN]]="BOOLEAN","Unsigned 16 bit Integer",Table001__Page_1_19[[#This Row],[BOOLEAN]])))</f>
        <v>Unsigned 32 bit Integer</v>
      </c>
      <c r="N360" s="1" t="s">
        <v>22</v>
      </c>
      <c r="O360" s="1" t="s">
        <v>482</v>
      </c>
      <c r="P360" s="1" t="s">
        <v>4</v>
      </c>
      <c r="Q360" s="1" t="s">
        <v>4</v>
      </c>
      <c r="R360" s="1" t="s">
        <v>483</v>
      </c>
    </row>
    <row r="361" spans="1:18" x14ac:dyDescent="0.25">
      <c r="A361" s="1" t="s">
        <v>488</v>
      </c>
      <c r="B361" s="1" t="s">
        <v>489</v>
      </c>
      <c r="C361" s="1" t="s">
        <v>490</v>
      </c>
      <c r="D361" s="1">
        <f>IF(Table001__Page_1_19[[#This Row],[3]] &gt;= 0, IF(Table001__Page_1_19[[#This Row],[BOOLEAN]] = "UINT32", Table001__Page_1_19[[#This Row],[3]]+1,0), "")</f>
        <v>4213</v>
      </c>
      <c r="E361" s="1" t="s">
        <v>4</v>
      </c>
      <c r="F361" s="1" t="s">
        <v>491</v>
      </c>
      <c r="G361" s="1" t="s">
        <v>1528</v>
      </c>
      <c r="H361" s="4">
        <f>IF(LEN(Table001__Page_1_19[[#This Row],[Parameter Name]]) &lt; 41, LEN(Table001__Page_1_19[[#This Row],[Parameter Name]]), "TOO LONG")</f>
        <v>39</v>
      </c>
      <c r="I361" s="7" t="str">
        <f>_xlfn.CONCAT(Table001__Page_1_19[[#This Row],[Adjusted Name]], IF(Table001__Page_1_19[[#This Row],[Column10]] = "", Table001__Page_1_19[[#This Row],[Column10]], _xlfn.CONCAT(" ",Table001__Page_1_19[[#This Row],[Column10]])))</f>
        <v>UPS Time OP Stats Since Timer Reset min</v>
      </c>
      <c r="J361" s="7" t="s">
        <v>1533</v>
      </c>
      <c r="K361" s="7">
        <f>IF(Table001__Page_1_19[[#This Row],[4]]=0,0,Table001__Page_1_19[[#This Row],[4]]+40001)</f>
        <v>44214</v>
      </c>
      <c r="L361" s="7">
        <f>IF(Table001__Page_1_19[[#This Row],[3]] = "", "", Table001__Page_1_19[[#This Row],[3]]+40001)</f>
        <v>44213</v>
      </c>
      <c r="M361" s="4" t="str">
        <f>IF(Table001__Page_1_19[[#This Row],[BOOLEAN]]="UINT32","Unsigned 32 bit Integer", IF(Table001__Page_1_19[[#This Row],[BOOLEAN]]="UINT16","Unsigned 16 bit Integer",IF(Table001__Page_1_19[[#This Row],[BOOLEAN]]="BOOLEAN","Unsigned 16 bit Integer",Table001__Page_1_19[[#This Row],[BOOLEAN]])))</f>
        <v>Unsigned 32 bit Integer</v>
      </c>
      <c r="N361" s="1" t="s">
        <v>22</v>
      </c>
      <c r="O361" s="1" t="s">
        <v>482</v>
      </c>
      <c r="P361" s="1" t="s">
        <v>4</v>
      </c>
      <c r="Q361" s="1" t="s">
        <v>4</v>
      </c>
      <c r="R361" s="1" t="s">
        <v>483</v>
      </c>
    </row>
    <row r="362" spans="1:18" x14ac:dyDescent="0.25">
      <c r="A362" s="1" t="s">
        <v>492</v>
      </c>
      <c r="B362" s="1" t="s">
        <v>493</v>
      </c>
      <c r="C362" s="1" t="s">
        <v>494</v>
      </c>
      <c r="D362" s="1">
        <f>IF(Table001__Page_1_19[[#This Row],[3]] &gt;= 0, IF(Table001__Page_1_19[[#This Row],[BOOLEAN]] = "UINT32", Table001__Page_1_19[[#This Row],[3]]+1,0), "")</f>
        <v>4215</v>
      </c>
      <c r="E362" s="1" t="s">
        <v>4</v>
      </c>
      <c r="F362" s="1" t="s">
        <v>495</v>
      </c>
      <c r="G362" s="1" t="s">
        <v>1524</v>
      </c>
      <c r="H362" s="4">
        <f>IF(LEN(Table001__Page_1_19[[#This Row],[Parameter Name]]) &lt; 41, LEN(Table001__Page_1_19[[#This Row],[Parameter Name]]), "TOO LONG")</f>
        <v>37</v>
      </c>
      <c r="I362" s="7" t="str">
        <f>_xlfn.CONCAT(Table001__Page_1_19[[#This Row],[Adjusted Name]], IF(Table001__Page_1_19[[#This Row],[Column10]] = "", Table001__Page_1_19[[#This Row],[Column10]], _xlfn.CONCAT(" ",Table001__Page_1_19[[#This Row],[Column10]])))</f>
        <v>UPS Time Normal Since Timer Reset min</v>
      </c>
      <c r="J362" s="7" t="s">
        <v>1533</v>
      </c>
      <c r="K362" s="7">
        <f>IF(Table001__Page_1_19[[#This Row],[4]]=0,0,Table001__Page_1_19[[#This Row],[4]]+40001)</f>
        <v>44216</v>
      </c>
      <c r="L362" s="7">
        <f>IF(Table001__Page_1_19[[#This Row],[3]] = "", "", Table001__Page_1_19[[#This Row],[3]]+40001)</f>
        <v>44215</v>
      </c>
      <c r="M362" s="4" t="str">
        <f>IF(Table001__Page_1_19[[#This Row],[BOOLEAN]]="UINT32","Unsigned 32 bit Integer", IF(Table001__Page_1_19[[#This Row],[BOOLEAN]]="UINT16","Unsigned 16 bit Integer",IF(Table001__Page_1_19[[#This Row],[BOOLEAN]]="BOOLEAN","Unsigned 16 bit Integer",Table001__Page_1_19[[#This Row],[BOOLEAN]])))</f>
        <v>Unsigned 32 bit Integer</v>
      </c>
      <c r="N362" s="1" t="s">
        <v>22</v>
      </c>
      <c r="O362" s="1" t="s">
        <v>482</v>
      </c>
      <c r="P362" s="1" t="s">
        <v>4</v>
      </c>
      <c r="Q362" s="1" t="s">
        <v>4</v>
      </c>
      <c r="R362" s="1" t="s">
        <v>483</v>
      </c>
    </row>
    <row r="363" spans="1:18" x14ac:dyDescent="0.25">
      <c r="A363" s="1" t="s">
        <v>496</v>
      </c>
      <c r="B363" s="1" t="s">
        <v>497</v>
      </c>
      <c r="C363" s="1" t="s">
        <v>498</v>
      </c>
      <c r="D363" s="1">
        <f>IF(Table001__Page_1_19[[#This Row],[3]] &gt;= 0, IF(Table001__Page_1_19[[#This Row],[BOOLEAN]] = "UINT32", Table001__Page_1_19[[#This Row],[3]]+1,0), "")</f>
        <v>4217</v>
      </c>
      <c r="E363" s="1" t="s">
        <v>4</v>
      </c>
      <c r="F363" s="1" t="s">
        <v>499</v>
      </c>
      <c r="G363" s="1" t="s">
        <v>1525</v>
      </c>
      <c r="H363" s="4">
        <f>IF(LEN(Table001__Page_1_19[[#This Row],[Parameter Name]]) &lt; 41, LEN(Table001__Page_1_19[[#This Row],[Parameter Name]]), "TOO LONG")</f>
        <v>37</v>
      </c>
      <c r="I363" s="7" t="str">
        <f>_xlfn.CONCAT(Table001__Page_1_19[[#This Row],[Adjusted Name]], IF(Table001__Page_1_19[[#This Row],[Column10]] = "", Table001__Page_1_19[[#This Row],[Column10]], _xlfn.CONCAT(" ",Table001__Page_1_19[[#This Row],[Column10]])))</f>
        <v>UPS Time Bypass Since Timer Reset min</v>
      </c>
      <c r="J363" s="7" t="s">
        <v>1533</v>
      </c>
      <c r="K363" s="7">
        <f>IF(Table001__Page_1_19[[#This Row],[4]]=0,0,Table001__Page_1_19[[#This Row],[4]]+40001)</f>
        <v>44218</v>
      </c>
      <c r="L363" s="7">
        <f>IF(Table001__Page_1_19[[#This Row],[3]] = "", "", Table001__Page_1_19[[#This Row],[3]]+40001)</f>
        <v>44217</v>
      </c>
      <c r="M363" s="4" t="str">
        <f>IF(Table001__Page_1_19[[#This Row],[BOOLEAN]]="UINT32","Unsigned 32 bit Integer", IF(Table001__Page_1_19[[#This Row],[BOOLEAN]]="UINT16","Unsigned 16 bit Integer",IF(Table001__Page_1_19[[#This Row],[BOOLEAN]]="BOOLEAN","Unsigned 16 bit Integer",Table001__Page_1_19[[#This Row],[BOOLEAN]])))</f>
        <v>Unsigned 32 bit Integer</v>
      </c>
      <c r="N363" s="1" t="s">
        <v>22</v>
      </c>
      <c r="O363" s="1" t="s">
        <v>482</v>
      </c>
      <c r="P363" s="1" t="s">
        <v>4</v>
      </c>
      <c r="Q363" s="1" t="s">
        <v>4</v>
      </c>
      <c r="R363" s="1" t="s">
        <v>483</v>
      </c>
    </row>
    <row r="364" spans="1:18" x14ac:dyDescent="0.25">
      <c r="A364" s="1" t="s">
        <v>500</v>
      </c>
      <c r="B364" s="1" t="s">
        <v>501</v>
      </c>
      <c r="C364" s="1" t="s">
        <v>502</v>
      </c>
      <c r="D364" s="1">
        <f>IF(Table001__Page_1_19[[#This Row],[3]] &gt;= 0, IF(Table001__Page_1_19[[#This Row],[BOOLEAN]] = "UINT32", Table001__Page_1_19[[#This Row],[3]]+1,0), "")</f>
        <v>4219</v>
      </c>
      <c r="E364" s="1" t="s">
        <v>4</v>
      </c>
      <c r="F364" s="1" t="s">
        <v>503</v>
      </c>
      <c r="G364" s="1" t="s">
        <v>1526</v>
      </c>
      <c r="H364" s="4">
        <f>IF(LEN(Table001__Page_1_19[[#This Row],[Parameter Name]]) &lt; 41, LEN(Table001__Page_1_19[[#This Row],[Parameter Name]]), "TOO LONG")</f>
        <v>36</v>
      </c>
      <c r="I364" s="7" t="str">
        <f>_xlfn.CONCAT(Table001__Page_1_19[[#This Row],[Adjusted Name]], IF(Table001__Page_1_19[[#This Row],[Column10]] = "", Table001__Page_1_19[[#This Row],[Column10]], _xlfn.CONCAT(" ",Table001__Page_1_19[[#This Row],[Column10]])))</f>
        <v>UPS Time ECOnversion Since Reset min</v>
      </c>
      <c r="J364" s="7" t="s">
        <v>1533</v>
      </c>
      <c r="K364" s="7">
        <f>IF(Table001__Page_1_19[[#This Row],[4]]=0,0,Table001__Page_1_19[[#This Row],[4]]+40001)</f>
        <v>44220</v>
      </c>
      <c r="L364" s="7">
        <f>IF(Table001__Page_1_19[[#This Row],[3]] = "", "", Table001__Page_1_19[[#This Row],[3]]+40001)</f>
        <v>44219</v>
      </c>
      <c r="M364" s="4" t="str">
        <f>IF(Table001__Page_1_19[[#This Row],[BOOLEAN]]="UINT32","Unsigned 32 bit Integer", IF(Table001__Page_1_19[[#This Row],[BOOLEAN]]="UINT16","Unsigned 16 bit Integer",IF(Table001__Page_1_19[[#This Row],[BOOLEAN]]="BOOLEAN","Unsigned 16 bit Integer",Table001__Page_1_19[[#This Row],[BOOLEAN]])))</f>
        <v>Unsigned 32 bit Integer</v>
      </c>
      <c r="N364" s="1" t="s">
        <v>22</v>
      </c>
      <c r="O364" s="1" t="s">
        <v>482</v>
      </c>
      <c r="P364" s="1" t="s">
        <v>4</v>
      </c>
      <c r="Q364" s="1" t="s">
        <v>4</v>
      </c>
      <c r="R364" s="1" t="s">
        <v>483</v>
      </c>
    </row>
    <row r="365" spans="1:18" x14ac:dyDescent="0.25">
      <c r="A365" s="1" t="s">
        <v>504</v>
      </c>
      <c r="B365" s="1" t="s">
        <v>505</v>
      </c>
      <c r="C365" s="1" t="s">
        <v>506</v>
      </c>
      <c r="D365" s="1">
        <f>IF(Table001__Page_1_19[[#This Row],[3]] &gt;= 0, IF(Table001__Page_1_19[[#This Row],[BOOLEAN]] = "UINT32", Table001__Page_1_19[[#This Row],[3]]+1,0), "")</f>
        <v>4221</v>
      </c>
      <c r="E365" s="1" t="s">
        <v>4</v>
      </c>
      <c r="F365" s="1" t="s">
        <v>507</v>
      </c>
      <c r="G365" s="1" t="s">
        <v>1412</v>
      </c>
      <c r="H365" s="4">
        <f>IF(LEN(Table001__Page_1_19[[#This Row],[Parameter Name]]) &lt; 41, LEN(Table001__Page_1_19[[#This Row],[Parameter Name]]), "TOO LONG")</f>
        <v>35</v>
      </c>
      <c r="I365" s="7" t="str">
        <f>_xlfn.CONCAT(Table001__Page_1_19[[#This Row],[Adjusted Name]], IF(Table001__Page_1_19[[#This Row],[Column10]] = "", Table001__Page_1_19[[#This Row],[Column10]], _xlfn.CONCAT(" ",Table001__Page_1_19[[#This Row],[Column10]])))</f>
        <v>UPS Time Since Battery Replaced min</v>
      </c>
      <c r="J365" s="7" t="s">
        <v>1533</v>
      </c>
      <c r="K365" s="7">
        <f>IF(Table001__Page_1_19[[#This Row],[4]]=0,0,Table001__Page_1_19[[#This Row],[4]]+40001)</f>
        <v>44222</v>
      </c>
      <c r="L365" s="7">
        <f>IF(Table001__Page_1_19[[#This Row],[3]] = "", "", Table001__Page_1_19[[#This Row],[3]]+40001)</f>
        <v>44221</v>
      </c>
      <c r="M365" s="4" t="str">
        <f>IF(Table001__Page_1_19[[#This Row],[BOOLEAN]]="UINT32","Unsigned 32 bit Integer", IF(Table001__Page_1_19[[#This Row],[BOOLEAN]]="UINT16","Unsigned 16 bit Integer",IF(Table001__Page_1_19[[#This Row],[BOOLEAN]]="BOOLEAN","Unsigned 16 bit Integer",Table001__Page_1_19[[#This Row],[BOOLEAN]])))</f>
        <v>Unsigned 32 bit Integer</v>
      </c>
      <c r="N365" s="1" t="s">
        <v>22</v>
      </c>
      <c r="O365" s="1" t="s">
        <v>482</v>
      </c>
      <c r="P365" s="1" t="s">
        <v>4</v>
      </c>
      <c r="Q365" s="1" t="s">
        <v>4</v>
      </c>
      <c r="R365" s="1" t="s">
        <v>483</v>
      </c>
    </row>
    <row r="366" spans="1:18" x14ac:dyDescent="0.25">
      <c r="A366" s="1" t="s">
        <v>508</v>
      </c>
      <c r="B366" s="1" t="s">
        <v>509</v>
      </c>
      <c r="C366" s="1" t="s">
        <v>510</v>
      </c>
      <c r="D366" s="1">
        <f>IF(Table001__Page_1_19[[#This Row],[3]] &gt;= 0, IF(Table001__Page_1_19[[#This Row],[BOOLEAN]] = "UINT32", Table001__Page_1_19[[#This Row],[3]]+1,0), "")</f>
        <v>4223</v>
      </c>
      <c r="E366" s="1" t="s">
        <v>4</v>
      </c>
      <c r="F366" s="1" t="s">
        <v>511</v>
      </c>
      <c r="G366" s="1" t="s">
        <v>1529</v>
      </c>
      <c r="H366" s="4">
        <f>IF(LEN(Table001__Page_1_19[[#This Row],[Parameter Name]]) &lt; 41, LEN(Table001__Page_1_19[[#This Row],[Parameter Name]]), "TOO LONG")</f>
        <v>40</v>
      </c>
      <c r="I366" s="7" t="str">
        <f>_xlfn.CONCAT(Table001__Page_1_19[[#This Row],[Adjusted Name]], IF(Table001__Page_1_19[[#This Row],[Column10]] = "", Table001__Page_1_19[[#This Row],[Column10]], _xlfn.CONCAT(" ",Table001__Page_1_19[[#This Row],[Column10]])))</f>
        <v>UPS Time Since Energy IN Timer Reset min</v>
      </c>
      <c r="J366" s="7" t="s">
        <v>1533</v>
      </c>
      <c r="K366" s="7">
        <f>IF(Table001__Page_1_19[[#This Row],[4]]=0,0,Table001__Page_1_19[[#This Row],[4]]+40001)</f>
        <v>44224</v>
      </c>
      <c r="L366" s="7">
        <f>IF(Table001__Page_1_19[[#This Row],[3]] = "", "", Table001__Page_1_19[[#This Row],[3]]+40001)</f>
        <v>44223</v>
      </c>
      <c r="M366" s="4" t="str">
        <f>IF(Table001__Page_1_19[[#This Row],[BOOLEAN]]="UINT32","Unsigned 32 bit Integer", IF(Table001__Page_1_19[[#This Row],[BOOLEAN]]="UINT16","Unsigned 16 bit Integer",IF(Table001__Page_1_19[[#This Row],[BOOLEAN]]="BOOLEAN","Unsigned 16 bit Integer",Table001__Page_1_19[[#This Row],[BOOLEAN]])))</f>
        <v>Unsigned 32 bit Integer</v>
      </c>
      <c r="N366" s="1" t="s">
        <v>22</v>
      </c>
      <c r="O366" s="1" t="s">
        <v>482</v>
      </c>
      <c r="P366" s="1" t="s">
        <v>4</v>
      </c>
      <c r="Q366" s="1" t="s">
        <v>4</v>
      </c>
      <c r="R366" s="1" t="s">
        <v>483</v>
      </c>
    </row>
    <row r="367" spans="1:18" x14ac:dyDescent="0.25">
      <c r="A367" s="1" t="s">
        <v>512</v>
      </c>
      <c r="B367" s="1" t="s">
        <v>513</v>
      </c>
      <c r="C367" s="1" t="s">
        <v>514</v>
      </c>
      <c r="D367" s="1">
        <f>IF(Table001__Page_1_19[[#This Row],[3]] &gt;= 0, IF(Table001__Page_1_19[[#This Row],[BOOLEAN]] = "UINT32", Table001__Page_1_19[[#This Row],[3]]+1,0), "")</f>
        <v>4225</v>
      </c>
      <c r="E367" s="1" t="s">
        <v>4</v>
      </c>
      <c r="F367" s="1" t="s">
        <v>515</v>
      </c>
      <c r="G367" s="1" t="s">
        <v>1530</v>
      </c>
      <c r="H367" s="4">
        <f>IF(LEN(Table001__Page_1_19[[#This Row],[Parameter Name]]) &lt; 41, LEN(Table001__Page_1_19[[#This Row],[Parameter Name]]), "TOO LONG")</f>
        <v>39</v>
      </c>
      <c r="I367" s="7" t="str">
        <f>_xlfn.CONCAT(Table001__Page_1_19[[#This Row],[Adjusted Name]], IF(Table001__Page_1_19[[#This Row],[Column10]] = "", Table001__Page_1_19[[#This Row],[Column10]], _xlfn.CONCAT(" ",Table001__Page_1_19[[#This Row],[Column10]])))</f>
        <v>UPS Time Since Energy O Timer Reset min</v>
      </c>
      <c r="J367" s="7" t="s">
        <v>1533</v>
      </c>
      <c r="K367" s="7">
        <f>IF(Table001__Page_1_19[[#This Row],[4]]=0,0,Table001__Page_1_19[[#This Row],[4]]+40001)</f>
        <v>44226</v>
      </c>
      <c r="L367" s="7">
        <f>IF(Table001__Page_1_19[[#This Row],[3]] = "", "", Table001__Page_1_19[[#This Row],[3]]+40001)</f>
        <v>44225</v>
      </c>
      <c r="M367" s="4" t="str">
        <f>IF(Table001__Page_1_19[[#This Row],[BOOLEAN]]="UINT32","Unsigned 32 bit Integer", IF(Table001__Page_1_19[[#This Row],[BOOLEAN]]="UINT16","Unsigned 16 bit Integer",IF(Table001__Page_1_19[[#This Row],[BOOLEAN]]="BOOLEAN","Unsigned 16 bit Integer",Table001__Page_1_19[[#This Row],[BOOLEAN]])))</f>
        <v>Unsigned 32 bit Integer</v>
      </c>
      <c r="N367" s="1" t="s">
        <v>22</v>
      </c>
      <c r="O367" s="1" t="s">
        <v>482</v>
      </c>
      <c r="P367" s="1" t="s">
        <v>4</v>
      </c>
      <c r="Q367" s="1" t="s">
        <v>4</v>
      </c>
      <c r="R367" s="1" t="s">
        <v>483</v>
      </c>
    </row>
    <row r="368" spans="1:18" x14ac:dyDescent="0.25">
      <c r="A368" s="1" t="s">
        <v>4</v>
      </c>
      <c r="B368" s="1" t="s">
        <v>4</v>
      </c>
      <c r="C368" s="1" t="s">
        <v>4</v>
      </c>
      <c r="D368" s="1">
        <f>IF(Table001__Page_1_19[[#This Row],[3]] &gt;= 0, IF(Table001__Page_1_19[[#This Row],[BOOLEAN]] = "UINT32", Table001__Page_1_19[[#This Row],[3]]+1,0), "")</f>
        <v>0</v>
      </c>
      <c r="E368" s="1" t="s">
        <v>4</v>
      </c>
      <c r="F368" s="1" t="s">
        <v>4</v>
      </c>
      <c r="G368" s="1" t="str">
        <f>Table001__Page_1_19[[#This Row],[Original Name]]</f>
        <v/>
      </c>
      <c r="H368" s="12">
        <f>IF(LEN(Table001__Page_1_19[[#This Row],[Parameter Name]]) &lt; 41, LEN(Table001__Page_1_19[[#This Row],[Parameter Name]]), "TOO LONG")</f>
        <v>0</v>
      </c>
      <c r="I368" s="1" t="str">
        <f>_xlfn.CONCAT(Table001__Page_1_19[[#This Row],[Adjusted Name]], IF(Table001__Page_1_19[[#This Row],[Column10]] = "", Table001__Page_1_19[[#This Row],[Column10]], _xlfn.CONCAT(" ",Table001__Page_1_19[[#This Row],[Column10]])))</f>
        <v/>
      </c>
      <c r="J368" s="1"/>
      <c r="K368" s="1">
        <f>IF(Table001__Page_1_19[[#This Row],[4]]=0,0,Table001__Page_1_19[[#This Row],[4]]+40001)</f>
        <v>0</v>
      </c>
      <c r="L368" s="1" t="str">
        <f>IF(Table001__Page_1_19[[#This Row],[3]] = "", "", Table001__Page_1_19[[#This Row],[3]]+40001)</f>
        <v/>
      </c>
      <c r="M368" s="1"/>
      <c r="N368" s="1" t="s">
        <v>4</v>
      </c>
      <c r="O368" s="1" t="s">
        <v>4</v>
      </c>
      <c r="P368" s="1" t="s">
        <v>4</v>
      </c>
      <c r="Q368" s="1" t="s">
        <v>4</v>
      </c>
      <c r="R368" s="1" t="s">
        <v>4</v>
      </c>
    </row>
    <row r="369" spans="1:18" x14ac:dyDescent="0.25">
      <c r="A369" s="1" t="s">
        <v>516</v>
      </c>
      <c r="B369" s="1" t="s">
        <v>4</v>
      </c>
      <c r="C369" s="1" t="s">
        <v>4</v>
      </c>
      <c r="D369" s="1">
        <f>IF(Table001__Page_1_19[[#This Row],[3]] &gt;= 0, IF(Table001__Page_1_19[[#This Row],[BOOLEAN]] = "UINT32", Table001__Page_1_19[[#This Row],[3]]+1,0), "")</f>
        <v>0</v>
      </c>
      <c r="E369" s="1" t="s">
        <v>4</v>
      </c>
      <c r="F369" s="1" t="s">
        <v>4</v>
      </c>
      <c r="G369" s="1" t="str">
        <f>Table001__Page_1_19[[#This Row],[Original Name]]</f>
        <v/>
      </c>
      <c r="H369" s="12">
        <f>IF(LEN(Table001__Page_1_19[[#This Row],[Parameter Name]]) &lt; 41, LEN(Table001__Page_1_19[[#This Row],[Parameter Name]]), "TOO LONG")</f>
        <v>0</v>
      </c>
      <c r="I369" s="1" t="str">
        <f>_xlfn.CONCAT(Table001__Page_1_19[[#This Row],[Adjusted Name]], IF(Table001__Page_1_19[[#This Row],[Column10]] = "", Table001__Page_1_19[[#This Row],[Column10]], _xlfn.CONCAT(" ",Table001__Page_1_19[[#This Row],[Column10]])))</f>
        <v/>
      </c>
      <c r="J369" s="1"/>
      <c r="K369" s="1">
        <f>IF(Table001__Page_1_19[[#This Row],[4]]=0,0,Table001__Page_1_19[[#This Row],[4]]+40001)</f>
        <v>0</v>
      </c>
      <c r="L369" s="1" t="str">
        <f>IF(Table001__Page_1_19[[#This Row],[3]] = "", "", Table001__Page_1_19[[#This Row],[3]]+40001)</f>
        <v/>
      </c>
      <c r="M369" s="1"/>
      <c r="N369" s="1" t="s">
        <v>4</v>
      </c>
      <c r="O369" s="1" t="s">
        <v>4</v>
      </c>
      <c r="P369" s="1" t="s">
        <v>4</v>
      </c>
      <c r="Q369" s="1" t="s">
        <v>4</v>
      </c>
      <c r="R369" s="1" t="s">
        <v>4</v>
      </c>
    </row>
    <row r="370" spans="1:18" x14ac:dyDescent="0.25">
      <c r="A370" s="1" t="s">
        <v>517</v>
      </c>
      <c r="B370" s="1" t="s">
        <v>518</v>
      </c>
      <c r="C370" s="1" t="s">
        <v>519</v>
      </c>
      <c r="D370" s="1">
        <f>IF(Table001__Page_1_19[[#This Row],[3]] &gt;= 0, IF(Table001__Page_1_19[[#This Row],[BOOLEAN]] = "UINT32", Table001__Page_1_19[[#This Row],[3]]+1,0), "")</f>
        <v>0</v>
      </c>
      <c r="E370" s="1" t="s">
        <v>4</v>
      </c>
      <c r="F370" s="1" t="s">
        <v>520</v>
      </c>
      <c r="G370" s="1" t="s">
        <v>1413</v>
      </c>
      <c r="H370" s="4">
        <f>IF(LEN(Table001__Page_1_19[[#This Row],[Parameter Name]]) &lt; 41, LEN(Table001__Page_1_19[[#This Row],[Parameter Name]]), "TOO LONG")</f>
        <v>16</v>
      </c>
      <c r="I370" s="7" t="str">
        <f>_xlfn.CONCAT(Table001__Page_1_19[[#This Row],[Adjusted Name]], IF(Table001__Page_1_19[[#This Row],[Column10]] = "", Table001__Page_1_19[[#This Row],[Column10]], _xlfn.CONCAT(" ",Table001__Page_1_19[[#This Row],[Column10]])))</f>
        <v>UPS Alarm Status</v>
      </c>
      <c r="J370" s="7"/>
      <c r="K370" s="7">
        <f>IF(Table001__Page_1_19[[#This Row],[4]]=0,0,Table001__Page_1_19[[#This Row],[4]]+40001)</f>
        <v>0</v>
      </c>
      <c r="L370" s="7">
        <f>IF(Table001__Page_1_19[[#This Row],[3]] = "", "", Table001__Page_1_19[[#This Row],[3]]+40001)</f>
        <v>44609</v>
      </c>
      <c r="M370" s="4" t="str">
        <f>IF(Table001__Page_1_19[[#This Row],[BOOLEAN]]="UINT32","Unsigned 32 bit Integer", IF(Table001__Page_1_19[[#This Row],[BOOLEAN]]="UINT16","Unsigned 16 bit Integer",IF(Table001__Page_1_19[[#This Row],[BOOLEAN]]="BOOLEAN","Unsigned 16 bit Integer",Table001__Page_1_19[[#This Row],[BOOLEAN]])))</f>
        <v/>
      </c>
      <c r="N370" s="1" t="s">
        <v>14</v>
      </c>
      <c r="O370" s="1" t="s">
        <v>4</v>
      </c>
      <c r="P370" s="1" t="s">
        <v>4</v>
      </c>
      <c r="Q370" s="1" t="s">
        <v>4</v>
      </c>
      <c r="R370" s="1" t="s">
        <v>4</v>
      </c>
    </row>
    <row r="371" spans="1:18" x14ac:dyDescent="0.25">
      <c r="A371" s="1" t="s">
        <v>4</v>
      </c>
      <c r="B371" s="1" t="s">
        <v>4</v>
      </c>
      <c r="C371" s="1" t="s">
        <v>4</v>
      </c>
      <c r="D371" s="1">
        <f>IF(Table001__Page_1_19[[#This Row],[3]] &gt;= 0, IF(Table001__Page_1_19[[#This Row],[BOOLEAN]] = "UINT32", Table001__Page_1_19[[#This Row],[3]]+1,0), "")</f>
        <v>0</v>
      </c>
      <c r="E371" s="1" t="s">
        <v>4</v>
      </c>
      <c r="F371" s="1" t="s">
        <v>521</v>
      </c>
      <c r="G371" s="1" t="str">
        <f>Table001__Page_1_19[[#This Row],[Original Name]]</f>
        <v>No alarms present</v>
      </c>
      <c r="H371" s="12">
        <f>IF(LEN(Table001__Page_1_19[[#This Row],[Parameter Name]]) &lt; 41, LEN(Table001__Page_1_19[[#This Row],[Parameter Name]]), "TOO LONG")</f>
        <v>37</v>
      </c>
      <c r="I371" s="1" t="str">
        <f>_xlfn.CONCAT(Table001__Page_1_19[[#This Row],[Adjusted Name]], IF(Table001__Page_1_19[[#This Row],[Column10]] = "", Table001__Page_1_19[[#This Row],[Column10]], _xlfn.CONCAT(" ",Table001__Page_1_19[[#This Row],[Column10]])))</f>
        <v>No alarms present 0=No alarms present</v>
      </c>
      <c r="J371" s="1"/>
      <c r="K371" s="1">
        <f>IF(Table001__Page_1_19[[#This Row],[4]]=0,0,Table001__Page_1_19[[#This Row],[4]]+40001)</f>
        <v>0</v>
      </c>
      <c r="L371" s="1" t="str">
        <f>IF(Table001__Page_1_19[[#This Row],[3]] = "", "", Table001__Page_1_19[[#This Row],[3]]+40001)</f>
        <v/>
      </c>
      <c r="M371" s="1"/>
      <c r="N371" s="1" t="s">
        <v>4</v>
      </c>
      <c r="O371" s="1" t="s">
        <v>522</v>
      </c>
      <c r="P371" s="1" t="s">
        <v>4</v>
      </c>
      <c r="Q371" s="1" t="s">
        <v>4</v>
      </c>
      <c r="R371" s="1" t="s">
        <v>523</v>
      </c>
    </row>
    <row r="372" spans="1:18" x14ac:dyDescent="0.25">
      <c r="A372" s="1" t="s">
        <v>4</v>
      </c>
      <c r="B372" s="1" t="s">
        <v>4</v>
      </c>
      <c r="C372" s="1" t="s">
        <v>4</v>
      </c>
      <c r="D372" s="1">
        <f>IF(Table001__Page_1_19[[#This Row],[3]] &gt;= 0, IF(Table001__Page_1_19[[#This Row],[BOOLEAN]] = "UINT32", Table001__Page_1_19[[#This Row],[3]]+1,0), "")</f>
        <v>0</v>
      </c>
      <c r="E372" s="1" t="s">
        <v>4</v>
      </c>
      <c r="F372" s="1" t="s">
        <v>41</v>
      </c>
      <c r="G372" s="1" t="str">
        <f>Table001__Page_1_19[[#This Row],[Original Name]]</f>
        <v>Informational alarm present</v>
      </c>
      <c r="H372" s="12" t="str">
        <f>IF(LEN(Table001__Page_1_19[[#This Row],[Parameter Name]]) &lt; 41, LEN(Table001__Page_1_19[[#This Row],[Parameter Name]]), "TOO LONG")</f>
        <v>TOO LONG</v>
      </c>
      <c r="I372" s="1" t="str">
        <f>_xlfn.CONCAT(Table001__Page_1_19[[#This Row],[Adjusted Name]], IF(Table001__Page_1_19[[#This Row],[Column10]] = "", Table001__Page_1_19[[#This Row],[Column10]], _xlfn.CONCAT(" ",Table001__Page_1_19[[#This Row],[Column10]])))</f>
        <v>Informational alarm present 1=Informational alarm present</v>
      </c>
      <c r="J372" s="1"/>
      <c r="K372" s="1">
        <f>IF(Table001__Page_1_19[[#This Row],[4]]=0,0,Table001__Page_1_19[[#This Row],[4]]+40001)</f>
        <v>0</v>
      </c>
      <c r="L372" s="1" t="str">
        <f>IF(Table001__Page_1_19[[#This Row],[3]] = "", "", Table001__Page_1_19[[#This Row],[3]]+40001)</f>
        <v/>
      </c>
      <c r="M372" s="1"/>
      <c r="N372" s="1" t="s">
        <v>4</v>
      </c>
      <c r="O372" s="1" t="s">
        <v>522</v>
      </c>
      <c r="P372" s="1" t="s">
        <v>4</v>
      </c>
      <c r="Q372" s="1" t="s">
        <v>4</v>
      </c>
      <c r="R372" s="1" t="s">
        <v>42</v>
      </c>
    </row>
    <row r="373" spans="1:18" x14ac:dyDescent="0.25">
      <c r="A373" s="1" t="s">
        <v>4</v>
      </c>
      <c r="B373" s="1" t="s">
        <v>4</v>
      </c>
      <c r="C373" s="1" t="s">
        <v>4</v>
      </c>
      <c r="D373" s="1">
        <f>IF(Table001__Page_1_19[[#This Row],[3]] &gt;= 0, IF(Table001__Page_1_19[[#This Row],[BOOLEAN]] = "UINT32", Table001__Page_1_19[[#This Row],[3]]+1,0), "")</f>
        <v>0</v>
      </c>
      <c r="E373" s="1" t="s">
        <v>4</v>
      </c>
      <c r="F373" s="1" t="s">
        <v>44</v>
      </c>
      <c r="G373" s="1" t="str">
        <f>Table001__Page_1_19[[#This Row],[Original Name]]</f>
        <v>Warning alarm present</v>
      </c>
      <c r="H373" s="12" t="str">
        <f>IF(LEN(Table001__Page_1_19[[#This Row],[Parameter Name]]) &lt; 41, LEN(Table001__Page_1_19[[#This Row],[Parameter Name]]), "TOO LONG")</f>
        <v>TOO LONG</v>
      </c>
      <c r="I373" s="1" t="str">
        <f>_xlfn.CONCAT(Table001__Page_1_19[[#This Row],[Adjusted Name]], IF(Table001__Page_1_19[[#This Row],[Column10]] = "", Table001__Page_1_19[[#This Row],[Column10]], _xlfn.CONCAT(" ",Table001__Page_1_19[[#This Row],[Column10]])))</f>
        <v>Warning alarm present 2=Warning alarm present</v>
      </c>
      <c r="J373" s="1"/>
      <c r="K373" s="1">
        <f>IF(Table001__Page_1_19[[#This Row],[4]]=0,0,Table001__Page_1_19[[#This Row],[4]]+40001)</f>
        <v>0</v>
      </c>
      <c r="L373" s="1" t="str">
        <f>IF(Table001__Page_1_19[[#This Row],[3]] = "", "", Table001__Page_1_19[[#This Row],[3]]+40001)</f>
        <v/>
      </c>
      <c r="M373" s="1"/>
      <c r="N373" s="1" t="s">
        <v>4</v>
      </c>
      <c r="O373" s="1" t="s">
        <v>522</v>
      </c>
      <c r="P373" s="1" t="s">
        <v>4</v>
      </c>
      <c r="Q373" s="1" t="s">
        <v>4</v>
      </c>
      <c r="R373" s="1" t="s">
        <v>524</v>
      </c>
    </row>
    <row r="374" spans="1:18" x14ac:dyDescent="0.25">
      <c r="A374" s="1" t="s">
        <v>4</v>
      </c>
      <c r="B374" s="1" t="s">
        <v>4</v>
      </c>
      <c r="C374" s="1" t="s">
        <v>4</v>
      </c>
      <c r="D374" s="1">
        <f>IF(Table001__Page_1_19[[#This Row],[3]] &gt;= 0, IF(Table001__Page_1_19[[#This Row],[BOOLEAN]] = "UINT32", Table001__Page_1_19[[#This Row],[3]]+1,0), "")</f>
        <v>0</v>
      </c>
      <c r="E374" s="1" t="s">
        <v>4</v>
      </c>
      <c r="F374" s="1" t="s">
        <v>47</v>
      </c>
      <c r="G374" s="1" t="str">
        <f>Table001__Page_1_19[[#This Row],[Original Name]]</f>
        <v>Critical alarm present</v>
      </c>
      <c r="H374" s="12" t="str">
        <f>IF(LEN(Table001__Page_1_19[[#This Row],[Parameter Name]]) &lt; 41, LEN(Table001__Page_1_19[[#This Row],[Parameter Name]]), "TOO LONG")</f>
        <v>TOO LONG</v>
      </c>
      <c r="I374" s="1" t="str">
        <f>_xlfn.CONCAT(Table001__Page_1_19[[#This Row],[Adjusted Name]], IF(Table001__Page_1_19[[#This Row],[Column10]] = "", Table001__Page_1_19[[#This Row],[Column10]], _xlfn.CONCAT(" ",Table001__Page_1_19[[#This Row],[Column10]])))</f>
        <v>Critical alarm present 3=Critical alarm present</v>
      </c>
      <c r="J374" s="1"/>
      <c r="K374" s="1">
        <f>IF(Table001__Page_1_19[[#This Row],[4]]=0,0,Table001__Page_1_19[[#This Row],[4]]+40001)</f>
        <v>0</v>
      </c>
      <c r="L374" s="1" t="str">
        <f>IF(Table001__Page_1_19[[#This Row],[3]] = "", "", Table001__Page_1_19[[#This Row],[3]]+40001)</f>
        <v/>
      </c>
      <c r="M374" s="1"/>
      <c r="N374" s="1" t="s">
        <v>4</v>
      </c>
      <c r="O374" s="1" t="s">
        <v>522</v>
      </c>
      <c r="P374" s="1" t="s">
        <v>4</v>
      </c>
      <c r="Q374" s="1" t="s">
        <v>4</v>
      </c>
      <c r="R374" s="1" t="s">
        <v>525</v>
      </c>
    </row>
    <row r="375" spans="1:18" x14ac:dyDescent="0.25">
      <c r="A375" s="1" t="s">
        <v>4</v>
      </c>
      <c r="B375" s="1" t="s">
        <v>4</v>
      </c>
      <c r="C375" s="1" t="s">
        <v>4</v>
      </c>
      <c r="D375" s="1">
        <f>IF(Table001__Page_1_19[[#This Row],[3]] &gt;= 0, IF(Table001__Page_1_19[[#This Row],[BOOLEAN]] = "UINT32", Table001__Page_1_19[[#This Row],[3]]+1,0), "")</f>
        <v>0</v>
      </c>
      <c r="E375" s="1" t="s">
        <v>4</v>
      </c>
      <c r="F375" s="1" t="s">
        <v>4</v>
      </c>
      <c r="G375" s="1" t="str">
        <f>Table001__Page_1_19[[#This Row],[Original Name]]</f>
        <v/>
      </c>
      <c r="H375" s="12">
        <f>IF(LEN(Table001__Page_1_19[[#This Row],[Parameter Name]]) &lt; 41, LEN(Table001__Page_1_19[[#This Row],[Parameter Name]]), "TOO LONG")</f>
        <v>0</v>
      </c>
      <c r="I375" s="1" t="str">
        <f>_xlfn.CONCAT(Table001__Page_1_19[[#This Row],[Adjusted Name]], IF(Table001__Page_1_19[[#This Row],[Column10]] = "", Table001__Page_1_19[[#This Row],[Column10]], _xlfn.CONCAT(" ",Table001__Page_1_19[[#This Row],[Column10]])))</f>
        <v/>
      </c>
      <c r="J375" s="1"/>
      <c r="K375" s="1">
        <f>IF(Table001__Page_1_19[[#This Row],[4]]=0,0,Table001__Page_1_19[[#This Row],[4]]+40001)</f>
        <v>0</v>
      </c>
      <c r="L375" s="1" t="str">
        <f>IF(Table001__Page_1_19[[#This Row],[3]] = "", "", Table001__Page_1_19[[#This Row],[3]]+40001)</f>
        <v/>
      </c>
      <c r="M375" s="1"/>
      <c r="N375" s="1" t="s">
        <v>4</v>
      </c>
      <c r="O375" s="1" t="s">
        <v>4</v>
      </c>
      <c r="P375" s="1" t="s">
        <v>4</v>
      </c>
      <c r="Q375" s="1" t="s">
        <v>4</v>
      </c>
      <c r="R375" s="1" t="s">
        <v>4</v>
      </c>
    </row>
    <row r="376" spans="1:18" x14ac:dyDescent="0.25">
      <c r="A376" s="1" t="s">
        <v>526</v>
      </c>
      <c r="B376" s="1" t="s">
        <v>527</v>
      </c>
      <c r="C376" s="1" t="s">
        <v>528</v>
      </c>
      <c r="D376" s="1">
        <f>IF(Table001__Page_1_19[[#This Row],[3]] &gt;= 0, IF(Table001__Page_1_19[[#This Row],[BOOLEAN]] = "UINT32", Table001__Page_1_19[[#This Row],[3]]+1,0), "")</f>
        <v>0</v>
      </c>
      <c r="E376" s="1" t="s">
        <v>4</v>
      </c>
      <c r="F376" s="1" t="s">
        <v>529</v>
      </c>
      <c r="G376" s="1" t="s">
        <v>1438</v>
      </c>
      <c r="H376" s="4">
        <f>IF(LEN(Table001__Page_1_19[[#This Row],[Parameter Name]]) &lt; 41, LEN(Table001__Page_1_19[[#This Row],[Parameter Name]]), "TOO LONG")</f>
        <v>33</v>
      </c>
      <c r="I376" s="7" t="str">
        <f>_xlfn.CONCAT(Table001__Page_1_19[[#This Row],[Adjusted Name]], IF(Table001__Page_1_19[[#This Row],[Column10]] = "", Table001__Page_1_19[[#This Row],[Column10]], _xlfn.CONCAT(" ",Table001__Page_1_19[[#This Row],[Column10]])))</f>
        <v>Phase A Apparent Output Power kVA</v>
      </c>
      <c r="J376" s="7" t="s">
        <v>1533</v>
      </c>
      <c r="K376" s="7">
        <f>IF(Table001__Page_1_19[[#This Row],[4]]=0,0,Table001__Page_1_19[[#This Row],[4]]+40001)</f>
        <v>0</v>
      </c>
      <c r="L376" s="7">
        <f>IF(Table001__Page_1_19[[#This Row],[3]] = "", "", Table001__Page_1_19[[#This Row],[3]]+40001)</f>
        <v>44865</v>
      </c>
      <c r="M376" s="4" t="str">
        <f>IF(Table001__Page_1_19[[#This Row],[BOOLEAN]]="UINT32","Unsigned 32 bit Integer", IF(Table001__Page_1_19[[#This Row],[BOOLEAN]]="UINT16","Unsigned 16 bit Integer",IF(Table001__Page_1_19[[#This Row],[BOOLEAN]]="BOOLEAN","Unsigned 16 bit Integer",Table001__Page_1_19[[#This Row],[BOOLEAN]])))</f>
        <v>Unsigned 16 bit Integer</v>
      </c>
      <c r="N376" s="1" t="s">
        <v>14</v>
      </c>
      <c r="O376" s="1" t="s">
        <v>530</v>
      </c>
      <c r="P376" s="1" t="s">
        <v>531</v>
      </c>
      <c r="Q376" s="1" t="s">
        <v>37</v>
      </c>
      <c r="R376" s="1" t="s">
        <v>532</v>
      </c>
    </row>
    <row r="377" spans="1:18" x14ac:dyDescent="0.25">
      <c r="A377" s="1" t="s">
        <v>533</v>
      </c>
      <c r="B377" s="1" t="s">
        <v>534</v>
      </c>
      <c r="C377" s="1" t="s">
        <v>535</v>
      </c>
      <c r="D377" s="1">
        <f>IF(Table001__Page_1_19[[#This Row],[3]] &gt;= 0, IF(Table001__Page_1_19[[#This Row],[BOOLEAN]] = "UINT32", Table001__Page_1_19[[#This Row],[3]]+1,0), "")</f>
        <v>0</v>
      </c>
      <c r="E377" s="1" t="s">
        <v>4</v>
      </c>
      <c r="F377" s="1" t="s">
        <v>536</v>
      </c>
      <c r="G377" s="1" t="s">
        <v>1439</v>
      </c>
      <c r="H377" s="4">
        <f>IF(LEN(Table001__Page_1_19[[#This Row],[Parameter Name]]) &lt; 41, LEN(Table001__Page_1_19[[#This Row],[Parameter Name]]), "TOO LONG")</f>
        <v>33</v>
      </c>
      <c r="I377" s="7" t="str">
        <f>_xlfn.CONCAT(Table001__Page_1_19[[#This Row],[Adjusted Name]], IF(Table001__Page_1_19[[#This Row],[Column10]] = "", Table001__Page_1_19[[#This Row],[Column10]], _xlfn.CONCAT(" ",Table001__Page_1_19[[#This Row],[Column10]])))</f>
        <v>Phase B Apparent Output Power kVA</v>
      </c>
      <c r="J377" s="7" t="s">
        <v>1533</v>
      </c>
      <c r="K377" s="7">
        <f>IF(Table001__Page_1_19[[#This Row],[4]]=0,0,Table001__Page_1_19[[#This Row],[4]]+40001)</f>
        <v>0</v>
      </c>
      <c r="L377" s="7">
        <f>IF(Table001__Page_1_19[[#This Row],[3]] = "", "", Table001__Page_1_19[[#This Row],[3]]+40001)</f>
        <v>44866</v>
      </c>
      <c r="M377" s="4" t="str">
        <f>IF(Table001__Page_1_19[[#This Row],[BOOLEAN]]="UINT32","Unsigned 32 bit Integer", IF(Table001__Page_1_19[[#This Row],[BOOLEAN]]="UINT16","Unsigned 16 bit Integer",IF(Table001__Page_1_19[[#This Row],[BOOLEAN]]="BOOLEAN","Unsigned 16 bit Integer",Table001__Page_1_19[[#This Row],[BOOLEAN]])))</f>
        <v>Unsigned 16 bit Integer</v>
      </c>
      <c r="N377" s="1" t="s">
        <v>14</v>
      </c>
      <c r="O377" s="1" t="s">
        <v>530</v>
      </c>
      <c r="P377" s="1" t="s">
        <v>531</v>
      </c>
      <c r="Q377" s="1" t="s">
        <v>37</v>
      </c>
      <c r="R377" s="1" t="s">
        <v>532</v>
      </c>
    </row>
    <row r="378" spans="1:18" x14ac:dyDescent="0.25">
      <c r="A378" s="1" t="s">
        <v>537</v>
      </c>
      <c r="B378" s="1" t="s">
        <v>538</v>
      </c>
      <c r="C378" s="1" t="s">
        <v>539</v>
      </c>
      <c r="D378" s="1">
        <f>IF(Table001__Page_1_19[[#This Row],[3]] &gt;= 0, IF(Table001__Page_1_19[[#This Row],[BOOLEAN]] = "UINT32", Table001__Page_1_19[[#This Row],[3]]+1,0), "")</f>
        <v>0</v>
      </c>
      <c r="E378" s="1" t="s">
        <v>4</v>
      </c>
      <c r="F378" s="1" t="s">
        <v>540</v>
      </c>
      <c r="G378" s="1" t="s">
        <v>1440</v>
      </c>
      <c r="H378" s="4">
        <f>IF(LEN(Table001__Page_1_19[[#This Row],[Parameter Name]]) &lt; 41, LEN(Table001__Page_1_19[[#This Row],[Parameter Name]]), "TOO LONG")</f>
        <v>33</v>
      </c>
      <c r="I378" s="7" t="str">
        <f>_xlfn.CONCAT(Table001__Page_1_19[[#This Row],[Adjusted Name]], IF(Table001__Page_1_19[[#This Row],[Column10]] = "", Table001__Page_1_19[[#This Row],[Column10]], _xlfn.CONCAT(" ",Table001__Page_1_19[[#This Row],[Column10]])))</f>
        <v>Phase C Apparent Output Power kVA</v>
      </c>
      <c r="J378" s="7" t="s">
        <v>1533</v>
      </c>
      <c r="K378" s="7">
        <f>IF(Table001__Page_1_19[[#This Row],[4]]=0,0,Table001__Page_1_19[[#This Row],[4]]+40001)</f>
        <v>0</v>
      </c>
      <c r="L378" s="7">
        <f>IF(Table001__Page_1_19[[#This Row],[3]] = "", "", Table001__Page_1_19[[#This Row],[3]]+40001)</f>
        <v>44867</v>
      </c>
      <c r="M378" s="4" t="str">
        <f>IF(Table001__Page_1_19[[#This Row],[BOOLEAN]]="UINT32","Unsigned 32 bit Integer", IF(Table001__Page_1_19[[#This Row],[BOOLEAN]]="UINT16","Unsigned 16 bit Integer",IF(Table001__Page_1_19[[#This Row],[BOOLEAN]]="BOOLEAN","Unsigned 16 bit Integer",Table001__Page_1_19[[#This Row],[BOOLEAN]])))</f>
        <v>Unsigned 16 bit Integer</v>
      </c>
      <c r="N378" s="1" t="s">
        <v>14</v>
      </c>
      <c r="O378" s="1" t="s">
        <v>530</v>
      </c>
      <c r="P378" s="1" t="s">
        <v>531</v>
      </c>
      <c r="Q378" s="1" t="s">
        <v>37</v>
      </c>
      <c r="R378" s="1" t="s">
        <v>532</v>
      </c>
    </row>
    <row r="379" spans="1:18" x14ac:dyDescent="0.25">
      <c r="A379" s="1" t="s">
        <v>541</v>
      </c>
      <c r="B379" s="1" t="s">
        <v>542</v>
      </c>
      <c r="C379" s="1" t="s">
        <v>543</v>
      </c>
      <c r="D379" s="1">
        <f>IF(Table001__Page_1_19[[#This Row],[3]] &gt;= 0, IF(Table001__Page_1_19[[#This Row],[BOOLEAN]] = "UINT32", Table001__Page_1_19[[#This Row],[3]]+1,0), "")</f>
        <v>0</v>
      </c>
      <c r="E379" s="1" t="s">
        <v>4</v>
      </c>
      <c r="F379" s="1" t="s">
        <v>544</v>
      </c>
      <c r="G379" s="1" t="s">
        <v>1441</v>
      </c>
      <c r="H379" s="4">
        <f>IF(LEN(Table001__Page_1_19[[#This Row],[Parameter Name]]) &lt; 41, LEN(Table001__Page_1_19[[#This Row],[Parameter Name]]), "TOO LONG")</f>
        <v>24</v>
      </c>
      <c r="I379" s="7" t="str">
        <f>_xlfn.CONCAT(Table001__Page_1_19[[#This Row],[Adjusted Name]], IF(Table001__Page_1_19[[#This Row],[Column10]] = "", Table001__Page_1_19[[#This Row],[Column10]], _xlfn.CONCAT(" ",Table001__Page_1_19[[#This Row],[Column10]])))</f>
        <v>Phase A Output Current A</v>
      </c>
      <c r="J379" s="7" t="s">
        <v>1533</v>
      </c>
      <c r="K379" s="7">
        <f>IF(Table001__Page_1_19[[#This Row],[4]]=0,0,Table001__Page_1_19[[#This Row],[4]]+40001)</f>
        <v>0</v>
      </c>
      <c r="L379" s="7">
        <f>IF(Table001__Page_1_19[[#This Row],[3]] = "", "", Table001__Page_1_19[[#This Row],[3]]+40001)</f>
        <v>44868</v>
      </c>
      <c r="M379" s="4" t="str">
        <f>IF(Table001__Page_1_19[[#This Row],[BOOLEAN]]="UINT32","Unsigned 32 bit Integer", IF(Table001__Page_1_19[[#This Row],[BOOLEAN]]="UINT16","Unsigned 16 bit Integer",IF(Table001__Page_1_19[[#This Row],[BOOLEAN]]="BOOLEAN","Unsigned 16 bit Integer",Table001__Page_1_19[[#This Row],[BOOLEAN]])))</f>
        <v>Unsigned 16 bit Integer</v>
      </c>
      <c r="N379" s="1" t="s">
        <v>14</v>
      </c>
      <c r="O379" s="1" t="s">
        <v>530</v>
      </c>
      <c r="P379" s="1" t="s">
        <v>545</v>
      </c>
      <c r="Q379" s="1" t="s">
        <v>546</v>
      </c>
      <c r="R379" s="1" t="s">
        <v>547</v>
      </c>
    </row>
    <row r="380" spans="1:18" x14ac:dyDescent="0.25">
      <c r="A380" s="1" t="s">
        <v>548</v>
      </c>
      <c r="B380" s="1" t="s">
        <v>549</v>
      </c>
      <c r="C380" s="1" t="s">
        <v>550</v>
      </c>
      <c r="D380" s="1">
        <f>IF(Table001__Page_1_19[[#This Row],[3]] &gt;= 0, IF(Table001__Page_1_19[[#This Row],[BOOLEAN]] = "UINT32", Table001__Page_1_19[[#This Row],[3]]+1,0), "")</f>
        <v>0</v>
      </c>
      <c r="E380" s="1" t="s">
        <v>4</v>
      </c>
      <c r="F380" s="1" t="s">
        <v>551</v>
      </c>
      <c r="G380" s="1" t="s">
        <v>1442</v>
      </c>
      <c r="H380" s="4">
        <f>IF(LEN(Table001__Page_1_19[[#This Row],[Parameter Name]]) &lt; 41, LEN(Table001__Page_1_19[[#This Row],[Parameter Name]]), "TOO LONG")</f>
        <v>24</v>
      </c>
      <c r="I380" s="7" t="str">
        <f>_xlfn.CONCAT(Table001__Page_1_19[[#This Row],[Adjusted Name]], IF(Table001__Page_1_19[[#This Row],[Column10]] = "", Table001__Page_1_19[[#This Row],[Column10]], _xlfn.CONCAT(" ",Table001__Page_1_19[[#This Row],[Column10]])))</f>
        <v>Phase B Output Current A</v>
      </c>
      <c r="J380" s="7" t="s">
        <v>1533</v>
      </c>
      <c r="K380" s="7">
        <f>IF(Table001__Page_1_19[[#This Row],[4]]=0,0,Table001__Page_1_19[[#This Row],[4]]+40001)</f>
        <v>0</v>
      </c>
      <c r="L380" s="7">
        <f>IF(Table001__Page_1_19[[#This Row],[3]] = "", "", Table001__Page_1_19[[#This Row],[3]]+40001)</f>
        <v>44869</v>
      </c>
      <c r="M380" s="4" t="str">
        <f>IF(Table001__Page_1_19[[#This Row],[BOOLEAN]]="UINT32","Unsigned 32 bit Integer", IF(Table001__Page_1_19[[#This Row],[BOOLEAN]]="UINT16","Unsigned 16 bit Integer",IF(Table001__Page_1_19[[#This Row],[BOOLEAN]]="BOOLEAN","Unsigned 16 bit Integer",Table001__Page_1_19[[#This Row],[BOOLEAN]])))</f>
        <v>Unsigned 16 bit Integer</v>
      </c>
      <c r="N380" s="1" t="s">
        <v>14</v>
      </c>
      <c r="O380" s="1" t="s">
        <v>530</v>
      </c>
      <c r="P380" s="1" t="s">
        <v>545</v>
      </c>
      <c r="Q380" s="1" t="s">
        <v>546</v>
      </c>
      <c r="R380" s="1" t="s">
        <v>547</v>
      </c>
    </row>
    <row r="381" spans="1:18" x14ac:dyDescent="0.25">
      <c r="A381" s="1" t="s">
        <v>552</v>
      </c>
      <c r="B381" s="1" t="s">
        <v>553</v>
      </c>
      <c r="C381" s="1" t="s">
        <v>554</v>
      </c>
      <c r="D381" s="1">
        <f>IF(Table001__Page_1_19[[#This Row],[3]] &gt;= 0, IF(Table001__Page_1_19[[#This Row],[BOOLEAN]] = "UINT32", Table001__Page_1_19[[#This Row],[3]]+1,0), "")</f>
        <v>0</v>
      </c>
      <c r="E381" s="1" t="s">
        <v>4</v>
      </c>
      <c r="F381" s="1" t="s">
        <v>555</v>
      </c>
      <c r="G381" s="1" t="s">
        <v>1443</v>
      </c>
      <c r="H381" s="4">
        <f>IF(LEN(Table001__Page_1_19[[#This Row],[Parameter Name]]) &lt; 41, LEN(Table001__Page_1_19[[#This Row],[Parameter Name]]), "TOO LONG")</f>
        <v>24</v>
      </c>
      <c r="I381" s="7" t="str">
        <f>_xlfn.CONCAT(Table001__Page_1_19[[#This Row],[Adjusted Name]], IF(Table001__Page_1_19[[#This Row],[Column10]] = "", Table001__Page_1_19[[#This Row],[Column10]], _xlfn.CONCAT(" ",Table001__Page_1_19[[#This Row],[Column10]])))</f>
        <v>Phase C Output Current A</v>
      </c>
      <c r="J381" s="7" t="s">
        <v>1533</v>
      </c>
      <c r="K381" s="7">
        <f>IF(Table001__Page_1_19[[#This Row],[4]]=0,0,Table001__Page_1_19[[#This Row],[4]]+40001)</f>
        <v>0</v>
      </c>
      <c r="L381" s="7">
        <f>IF(Table001__Page_1_19[[#This Row],[3]] = "", "", Table001__Page_1_19[[#This Row],[3]]+40001)</f>
        <v>44870</v>
      </c>
      <c r="M381" s="4" t="str">
        <f>IF(Table001__Page_1_19[[#This Row],[BOOLEAN]]="UINT32","Unsigned 32 bit Integer", IF(Table001__Page_1_19[[#This Row],[BOOLEAN]]="UINT16","Unsigned 16 bit Integer",IF(Table001__Page_1_19[[#This Row],[BOOLEAN]]="BOOLEAN","Unsigned 16 bit Integer",Table001__Page_1_19[[#This Row],[BOOLEAN]])))</f>
        <v>Unsigned 16 bit Integer</v>
      </c>
      <c r="N381" s="1" t="s">
        <v>14</v>
      </c>
      <c r="O381" s="1" t="s">
        <v>530</v>
      </c>
      <c r="P381" s="1" t="s">
        <v>545</v>
      </c>
      <c r="Q381" s="1" t="s">
        <v>546</v>
      </c>
      <c r="R381" s="1" t="s">
        <v>547</v>
      </c>
    </row>
    <row r="382" spans="1:18" x14ac:dyDescent="0.25">
      <c r="A382" s="1" t="s">
        <v>556</v>
      </c>
      <c r="B382" s="1" t="s">
        <v>557</v>
      </c>
      <c r="C382" s="1" t="s">
        <v>558</v>
      </c>
      <c r="D382" s="1">
        <f>IF(Table001__Page_1_19[[#This Row],[3]] &gt;= 0, IF(Table001__Page_1_19[[#This Row],[BOOLEAN]] = "UINT32", Table001__Page_1_19[[#This Row],[3]]+1,0), "")</f>
        <v>0</v>
      </c>
      <c r="E382" s="1" t="s">
        <v>4</v>
      </c>
      <c r="F382" s="1" t="s">
        <v>559</v>
      </c>
      <c r="G382" s="1" t="s">
        <v>1444</v>
      </c>
      <c r="H382" s="4">
        <f>IF(LEN(Table001__Page_1_19[[#This Row],[Parameter Name]]) &lt; 41, LEN(Table001__Page_1_19[[#This Row],[Parameter Name]]), "TOO LONG")</f>
        <v>27</v>
      </c>
      <c r="I382" s="7" t="str">
        <f>_xlfn.CONCAT(Table001__Page_1_19[[#This Row],[Adjusted Name]], IF(Table001__Page_1_19[[#This Row],[Column10]] = "", Table001__Page_1_19[[#This Row],[Column10]], _xlfn.CONCAT(" ",Table001__Page_1_19[[#This Row],[Column10]])))</f>
        <v>Phase A Output Crest Factor</v>
      </c>
      <c r="J382" s="7" t="s">
        <v>1533</v>
      </c>
      <c r="K382" s="7">
        <f>IF(Table001__Page_1_19[[#This Row],[4]]=0,0,Table001__Page_1_19[[#This Row],[4]]+40001)</f>
        <v>0</v>
      </c>
      <c r="L382" s="7">
        <f>IF(Table001__Page_1_19[[#This Row],[3]] = "", "", Table001__Page_1_19[[#This Row],[3]]+40001)</f>
        <v>44871</v>
      </c>
      <c r="M382" s="4" t="str">
        <f>IF(Table001__Page_1_19[[#This Row],[BOOLEAN]]="UINT32","Unsigned 32 bit Integer", IF(Table001__Page_1_19[[#This Row],[BOOLEAN]]="UINT16","Unsigned 16 bit Integer",IF(Table001__Page_1_19[[#This Row],[BOOLEAN]]="BOOLEAN","Unsigned 16 bit Integer",Table001__Page_1_19[[#This Row],[BOOLEAN]])))</f>
        <v>Unsigned 16 bit Integer</v>
      </c>
      <c r="N382" s="1" t="s">
        <v>14</v>
      </c>
      <c r="O382" s="1" t="s">
        <v>530</v>
      </c>
      <c r="P382" s="1" t="s">
        <v>531</v>
      </c>
      <c r="Q382" s="1" t="s">
        <v>37</v>
      </c>
      <c r="R382" s="1" t="s">
        <v>4</v>
      </c>
    </row>
    <row r="383" spans="1:18" x14ac:dyDescent="0.25">
      <c r="A383" s="1" t="s">
        <v>560</v>
      </c>
      <c r="B383" s="1" t="s">
        <v>561</v>
      </c>
      <c r="C383" s="1" t="s">
        <v>562</v>
      </c>
      <c r="D383" s="1">
        <f>IF(Table001__Page_1_19[[#This Row],[3]] &gt;= 0, IF(Table001__Page_1_19[[#This Row],[BOOLEAN]] = "UINT32", Table001__Page_1_19[[#This Row],[3]]+1,0), "")</f>
        <v>0</v>
      </c>
      <c r="E383" s="1" t="s">
        <v>4</v>
      </c>
      <c r="F383" s="1" t="s">
        <v>563</v>
      </c>
      <c r="G383" s="1" t="s">
        <v>1445</v>
      </c>
      <c r="H383" s="4">
        <f>IF(LEN(Table001__Page_1_19[[#This Row],[Parameter Name]]) &lt; 41, LEN(Table001__Page_1_19[[#This Row],[Parameter Name]]), "TOO LONG")</f>
        <v>27</v>
      </c>
      <c r="I383" s="7" t="str">
        <f>_xlfn.CONCAT(Table001__Page_1_19[[#This Row],[Adjusted Name]], IF(Table001__Page_1_19[[#This Row],[Column10]] = "", Table001__Page_1_19[[#This Row],[Column10]], _xlfn.CONCAT(" ",Table001__Page_1_19[[#This Row],[Column10]])))</f>
        <v>Phase B Output Crest Factor</v>
      </c>
      <c r="J383" s="7" t="s">
        <v>1533</v>
      </c>
      <c r="K383" s="7">
        <f>IF(Table001__Page_1_19[[#This Row],[4]]=0,0,Table001__Page_1_19[[#This Row],[4]]+40001)</f>
        <v>0</v>
      </c>
      <c r="L383" s="7">
        <f>IF(Table001__Page_1_19[[#This Row],[3]] = "", "", Table001__Page_1_19[[#This Row],[3]]+40001)</f>
        <v>44872</v>
      </c>
      <c r="M383" s="4" t="str">
        <f>IF(Table001__Page_1_19[[#This Row],[BOOLEAN]]="UINT32","Unsigned 32 bit Integer", IF(Table001__Page_1_19[[#This Row],[BOOLEAN]]="UINT16","Unsigned 16 bit Integer",IF(Table001__Page_1_19[[#This Row],[BOOLEAN]]="BOOLEAN","Unsigned 16 bit Integer",Table001__Page_1_19[[#This Row],[BOOLEAN]])))</f>
        <v>Unsigned 16 bit Integer</v>
      </c>
      <c r="N383" s="1" t="s">
        <v>14</v>
      </c>
      <c r="O383" s="1" t="s">
        <v>530</v>
      </c>
      <c r="P383" s="1" t="s">
        <v>531</v>
      </c>
      <c r="Q383" s="1" t="s">
        <v>37</v>
      </c>
      <c r="R383" s="1" t="s">
        <v>4</v>
      </c>
    </row>
    <row r="384" spans="1:18" x14ac:dyDescent="0.25">
      <c r="A384" s="1" t="s">
        <v>564</v>
      </c>
      <c r="B384" s="1" t="s">
        <v>565</v>
      </c>
      <c r="C384" s="1" t="s">
        <v>566</v>
      </c>
      <c r="D384" s="1">
        <f>IF(Table001__Page_1_19[[#This Row],[3]] &gt;= 0, IF(Table001__Page_1_19[[#This Row],[BOOLEAN]] = "UINT32", Table001__Page_1_19[[#This Row],[3]]+1,0), "")</f>
        <v>0</v>
      </c>
      <c r="E384" s="1" t="s">
        <v>4</v>
      </c>
      <c r="F384" s="1" t="s">
        <v>567</v>
      </c>
      <c r="G384" s="1" t="s">
        <v>1446</v>
      </c>
      <c r="H384" s="4">
        <f>IF(LEN(Table001__Page_1_19[[#This Row],[Parameter Name]]) &lt; 41, LEN(Table001__Page_1_19[[#This Row],[Parameter Name]]), "TOO LONG")</f>
        <v>27</v>
      </c>
      <c r="I384" s="7" t="str">
        <f>_xlfn.CONCAT(Table001__Page_1_19[[#This Row],[Adjusted Name]], IF(Table001__Page_1_19[[#This Row],[Column10]] = "", Table001__Page_1_19[[#This Row],[Column10]], _xlfn.CONCAT(" ",Table001__Page_1_19[[#This Row],[Column10]])))</f>
        <v>Phase C Output Crest Factor</v>
      </c>
      <c r="J384" s="7" t="s">
        <v>1533</v>
      </c>
      <c r="K384" s="7">
        <f>IF(Table001__Page_1_19[[#This Row],[4]]=0,0,Table001__Page_1_19[[#This Row],[4]]+40001)</f>
        <v>0</v>
      </c>
      <c r="L384" s="7">
        <f>IF(Table001__Page_1_19[[#This Row],[3]] = "", "", Table001__Page_1_19[[#This Row],[3]]+40001)</f>
        <v>44873</v>
      </c>
      <c r="M384" s="4" t="str">
        <f>IF(Table001__Page_1_19[[#This Row],[BOOLEAN]]="UINT32","Unsigned 32 bit Integer", IF(Table001__Page_1_19[[#This Row],[BOOLEAN]]="UINT16","Unsigned 16 bit Integer",IF(Table001__Page_1_19[[#This Row],[BOOLEAN]]="BOOLEAN","Unsigned 16 bit Integer",Table001__Page_1_19[[#This Row],[BOOLEAN]])))</f>
        <v>Unsigned 16 bit Integer</v>
      </c>
      <c r="N384" s="1" t="s">
        <v>14</v>
      </c>
      <c r="O384" s="1" t="s">
        <v>530</v>
      </c>
      <c r="P384" s="1" t="s">
        <v>531</v>
      </c>
      <c r="Q384" s="1" t="s">
        <v>37</v>
      </c>
      <c r="R384" s="1" t="s">
        <v>4</v>
      </c>
    </row>
    <row r="385" spans="1:18" x14ac:dyDescent="0.25">
      <c r="A385" s="1" t="s">
        <v>568</v>
      </c>
      <c r="B385" s="1" t="s">
        <v>569</v>
      </c>
      <c r="C385" s="1" t="s">
        <v>570</v>
      </c>
      <c r="D385" s="1">
        <f>IF(Table001__Page_1_19[[#This Row],[3]] &gt;= 0, IF(Table001__Page_1_19[[#This Row],[BOOLEAN]] = "UINT32", Table001__Page_1_19[[#This Row],[3]]+1,0), "")</f>
        <v>0</v>
      </c>
      <c r="E385" s="1" t="s">
        <v>4</v>
      </c>
      <c r="F385" s="1" t="s">
        <v>571</v>
      </c>
      <c r="G385" s="1" t="s">
        <v>1447</v>
      </c>
      <c r="H385" s="4">
        <f>IF(LEN(Table001__Page_1_19[[#This Row],[Parameter Name]]) &lt; 41, LEN(Table001__Page_1_19[[#This Row],[Parameter Name]]), "TOO LONG")</f>
        <v>20</v>
      </c>
      <c r="I385" s="7" t="str">
        <f>_xlfn.CONCAT(Table001__Page_1_19[[#This Row],[Adjusted Name]], IF(Table001__Page_1_19[[#This Row],[Column10]] = "", Table001__Page_1_19[[#This Row],[Column10]], _xlfn.CONCAT(" ",Table001__Page_1_19[[#This Row],[Column10]])))</f>
        <v>Phase A Output THD %</v>
      </c>
      <c r="J385" s="7" t="s">
        <v>1533</v>
      </c>
      <c r="K385" s="7">
        <f>IF(Table001__Page_1_19[[#This Row],[4]]=0,0,Table001__Page_1_19[[#This Row],[4]]+40001)</f>
        <v>0</v>
      </c>
      <c r="L385" s="7">
        <f>IF(Table001__Page_1_19[[#This Row],[3]] = "", "", Table001__Page_1_19[[#This Row],[3]]+40001)</f>
        <v>44874</v>
      </c>
      <c r="M385" s="4" t="str">
        <f>IF(Table001__Page_1_19[[#This Row],[BOOLEAN]]="UINT32","Unsigned 32 bit Integer", IF(Table001__Page_1_19[[#This Row],[BOOLEAN]]="UINT16","Unsigned 16 bit Integer",IF(Table001__Page_1_19[[#This Row],[BOOLEAN]]="BOOLEAN","Unsigned 16 bit Integer",Table001__Page_1_19[[#This Row],[BOOLEAN]])))</f>
        <v>Unsigned 16 bit Integer</v>
      </c>
      <c r="N385" s="1" t="s">
        <v>14</v>
      </c>
      <c r="O385" s="1" t="s">
        <v>530</v>
      </c>
      <c r="P385" s="1" t="s">
        <v>531</v>
      </c>
      <c r="Q385" s="1" t="s">
        <v>37</v>
      </c>
      <c r="R385" s="1" t="s">
        <v>572</v>
      </c>
    </row>
    <row r="386" spans="1:18" x14ac:dyDescent="0.25">
      <c r="A386" s="1" t="s">
        <v>573</v>
      </c>
      <c r="B386" s="1" t="s">
        <v>574</v>
      </c>
      <c r="C386" s="1" t="s">
        <v>575</v>
      </c>
      <c r="D386" s="1">
        <f>IF(Table001__Page_1_19[[#This Row],[3]] &gt;= 0, IF(Table001__Page_1_19[[#This Row],[BOOLEAN]] = "UINT32", Table001__Page_1_19[[#This Row],[3]]+1,0), "")</f>
        <v>0</v>
      </c>
      <c r="E386" s="1" t="s">
        <v>4</v>
      </c>
      <c r="F386" s="1" t="s">
        <v>576</v>
      </c>
      <c r="G386" s="1" t="s">
        <v>1448</v>
      </c>
      <c r="H386" s="4">
        <f>IF(LEN(Table001__Page_1_19[[#This Row],[Parameter Name]]) &lt; 41, LEN(Table001__Page_1_19[[#This Row],[Parameter Name]]), "TOO LONG")</f>
        <v>20</v>
      </c>
      <c r="I386" s="7" t="str">
        <f>_xlfn.CONCAT(Table001__Page_1_19[[#This Row],[Adjusted Name]], IF(Table001__Page_1_19[[#This Row],[Column10]] = "", Table001__Page_1_19[[#This Row],[Column10]], _xlfn.CONCAT(" ",Table001__Page_1_19[[#This Row],[Column10]])))</f>
        <v>Phase B Output THD %</v>
      </c>
      <c r="J386" s="7" t="s">
        <v>1533</v>
      </c>
      <c r="K386" s="7">
        <f>IF(Table001__Page_1_19[[#This Row],[4]]=0,0,Table001__Page_1_19[[#This Row],[4]]+40001)</f>
        <v>0</v>
      </c>
      <c r="L386" s="7">
        <f>IF(Table001__Page_1_19[[#This Row],[3]] = "", "", Table001__Page_1_19[[#This Row],[3]]+40001)</f>
        <v>44875</v>
      </c>
      <c r="M386" s="4" t="str">
        <f>IF(Table001__Page_1_19[[#This Row],[BOOLEAN]]="UINT32","Unsigned 32 bit Integer", IF(Table001__Page_1_19[[#This Row],[BOOLEAN]]="UINT16","Unsigned 16 bit Integer",IF(Table001__Page_1_19[[#This Row],[BOOLEAN]]="BOOLEAN","Unsigned 16 bit Integer",Table001__Page_1_19[[#This Row],[BOOLEAN]])))</f>
        <v>Unsigned 16 bit Integer</v>
      </c>
      <c r="N386" s="1" t="s">
        <v>14</v>
      </c>
      <c r="O386" s="1" t="s">
        <v>530</v>
      </c>
      <c r="P386" s="1" t="s">
        <v>531</v>
      </c>
      <c r="Q386" s="1" t="s">
        <v>37</v>
      </c>
      <c r="R386" s="1" t="s">
        <v>572</v>
      </c>
    </row>
    <row r="387" spans="1:18" x14ac:dyDescent="0.25">
      <c r="A387" s="1" t="s">
        <v>577</v>
      </c>
      <c r="B387" s="1" t="s">
        <v>578</v>
      </c>
      <c r="C387" s="1" t="s">
        <v>579</v>
      </c>
      <c r="D387" s="1">
        <f>IF(Table001__Page_1_19[[#This Row],[3]] &gt;= 0, IF(Table001__Page_1_19[[#This Row],[BOOLEAN]] = "UINT32", Table001__Page_1_19[[#This Row],[3]]+1,0), "")</f>
        <v>0</v>
      </c>
      <c r="E387" s="1" t="s">
        <v>4</v>
      </c>
      <c r="F387" s="1" t="s">
        <v>580</v>
      </c>
      <c r="G387" s="1" t="s">
        <v>1450</v>
      </c>
      <c r="H387" s="4">
        <f>IF(LEN(Table001__Page_1_19[[#This Row],[Parameter Name]]) &lt; 41, LEN(Table001__Page_1_19[[#This Row],[Parameter Name]]), "TOO LONG")</f>
        <v>20</v>
      </c>
      <c r="I387" s="7" t="str">
        <f>_xlfn.CONCAT(Table001__Page_1_19[[#This Row],[Adjusted Name]], IF(Table001__Page_1_19[[#This Row],[Column10]] = "", Table001__Page_1_19[[#This Row],[Column10]], _xlfn.CONCAT(" ",Table001__Page_1_19[[#This Row],[Column10]])))</f>
        <v>Phase C Output THD %</v>
      </c>
      <c r="J387" s="7" t="s">
        <v>1533</v>
      </c>
      <c r="K387" s="7">
        <f>IF(Table001__Page_1_19[[#This Row],[4]]=0,0,Table001__Page_1_19[[#This Row],[4]]+40001)</f>
        <v>0</v>
      </c>
      <c r="L387" s="7">
        <f>IF(Table001__Page_1_19[[#This Row],[3]] = "", "", Table001__Page_1_19[[#This Row],[3]]+40001)</f>
        <v>44876</v>
      </c>
      <c r="M387" s="4" t="str">
        <f>IF(Table001__Page_1_19[[#This Row],[BOOLEAN]]="UINT32","Unsigned 32 bit Integer", IF(Table001__Page_1_19[[#This Row],[BOOLEAN]]="UINT16","Unsigned 16 bit Integer",IF(Table001__Page_1_19[[#This Row],[BOOLEAN]]="BOOLEAN","Unsigned 16 bit Integer",Table001__Page_1_19[[#This Row],[BOOLEAN]])))</f>
        <v>Unsigned 16 bit Integer</v>
      </c>
      <c r="N387" s="1" t="s">
        <v>14</v>
      </c>
      <c r="O387" s="1" t="s">
        <v>530</v>
      </c>
      <c r="P387" s="1" t="s">
        <v>531</v>
      </c>
      <c r="Q387" s="1" t="s">
        <v>37</v>
      </c>
      <c r="R387" s="1" t="s">
        <v>572</v>
      </c>
    </row>
    <row r="388" spans="1:18" x14ac:dyDescent="0.25">
      <c r="A388" s="1" t="s">
        <v>581</v>
      </c>
      <c r="B388" s="1" t="s">
        <v>582</v>
      </c>
      <c r="C388" s="1" t="s">
        <v>583</v>
      </c>
      <c r="D388" s="1">
        <f>IF(Table001__Page_1_19[[#This Row],[3]] &gt;= 0, IF(Table001__Page_1_19[[#This Row],[BOOLEAN]] = "UINT32", Table001__Page_1_19[[#This Row],[3]]+1,0), "")</f>
        <v>0</v>
      </c>
      <c r="E388" s="1" t="s">
        <v>4</v>
      </c>
      <c r="F388" s="1" t="s">
        <v>584</v>
      </c>
      <c r="G388" s="1" t="s">
        <v>1449</v>
      </c>
      <c r="H388" s="4">
        <f>IF(LEN(Table001__Page_1_19[[#This Row],[Parameter Name]]) &lt; 41, LEN(Table001__Page_1_19[[#This Row],[Parameter Name]]), "TOO LONG")</f>
        <v>27</v>
      </c>
      <c r="I388" s="7" t="str">
        <f>_xlfn.CONCAT(Table001__Page_1_19[[#This Row],[Adjusted Name]], IF(Table001__Page_1_19[[#This Row],[Column10]] = "", Table001__Page_1_19[[#This Row],[Column10]], _xlfn.CONCAT(" ",Table001__Page_1_19[[#This Row],[Column10]])))</f>
        <v>Phase A Output Power Factor</v>
      </c>
      <c r="J388" s="7" t="s">
        <v>1533</v>
      </c>
      <c r="K388" s="7">
        <f>IF(Table001__Page_1_19[[#This Row],[4]]=0,0,Table001__Page_1_19[[#This Row],[4]]+40001)</f>
        <v>0</v>
      </c>
      <c r="L388" s="7">
        <f>IF(Table001__Page_1_19[[#This Row],[3]] = "", "", Table001__Page_1_19[[#This Row],[3]]+40001)</f>
        <v>44877</v>
      </c>
      <c r="M388" s="4" t="str">
        <f>IF(Table001__Page_1_19[[#This Row],[BOOLEAN]]="UINT32","Unsigned 32 bit Integer", IF(Table001__Page_1_19[[#This Row],[BOOLEAN]]="UINT16","Unsigned 16 bit Integer",IF(Table001__Page_1_19[[#This Row],[BOOLEAN]]="BOOLEAN","Unsigned 16 bit Integer",Table001__Page_1_19[[#This Row],[BOOLEAN]])))</f>
        <v>Unsigned 16 bit Integer</v>
      </c>
      <c r="N388" s="1" t="s">
        <v>14</v>
      </c>
      <c r="O388" s="1" t="s">
        <v>530</v>
      </c>
      <c r="P388" s="1" t="s">
        <v>545</v>
      </c>
      <c r="Q388" s="1" t="s">
        <v>546</v>
      </c>
      <c r="R388" s="1" t="s">
        <v>4</v>
      </c>
    </row>
    <row r="389" spans="1:18" x14ac:dyDescent="0.25">
      <c r="A389" s="1" t="s">
        <v>585</v>
      </c>
      <c r="B389" s="1" t="s">
        <v>586</v>
      </c>
      <c r="C389" s="1" t="s">
        <v>587</v>
      </c>
      <c r="D389" s="1">
        <f>IF(Table001__Page_1_19[[#This Row],[3]] &gt;= 0, IF(Table001__Page_1_19[[#This Row],[BOOLEAN]] = "UINT32", Table001__Page_1_19[[#This Row],[3]]+1,0), "")</f>
        <v>0</v>
      </c>
      <c r="E389" s="1" t="s">
        <v>4</v>
      </c>
      <c r="F389" s="1" t="s">
        <v>588</v>
      </c>
      <c r="G389" s="1" t="s">
        <v>1451</v>
      </c>
      <c r="H389" s="4">
        <f>IF(LEN(Table001__Page_1_19[[#This Row],[Parameter Name]]) &lt; 41, LEN(Table001__Page_1_19[[#This Row],[Parameter Name]]), "TOO LONG")</f>
        <v>27</v>
      </c>
      <c r="I389" s="7" t="str">
        <f>_xlfn.CONCAT(Table001__Page_1_19[[#This Row],[Adjusted Name]], IF(Table001__Page_1_19[[#This Row],[Column10]] = "", Table001__Page_1_19[[#This Row],[Column10]], _xlfn.CONCAT(" ",Table001__Page_1_19[[#This Row],[Column10]])))</f>
        <v>Phase B Output Power Factor</v>
      </c>
      <c r="J389" s="7" t="s">
        <v>1533</v>
      </c>
      <c r="K389" s="7">
        <f>IF(Table001__Page_1_19[[#This Row],[4]]=0,0,Table001__Page_1_19[[#This Row],[4]]+40001)</f>
        <v>0</v>
      </c>
      <c r="L389" s="7">
        <f>IF(Table001__Page_1_19[[#This Row],[3]] = "", "", Table001__Page_1_19[[#This Row],[3]]+40001)</f>
        <v>44878</v>
      </c>
      <c r="M389" s="4" t="str">
        <f>IF(Table001__Page_1_19[[#This Row],[BOOLEAN]]="UINT32","Unsigned 32 bit Integer", IF(Table001__Page_1_19[[#This Row],[BOOLEAN]]="UINT16","Unsigned 16 bit Integer",IF(Table001__Page_1_19[[#This Row],[BOOLEAN]]="BOOLEAN","Unsigned 16 bit Integer",Table001__Page_1_19[[#This Row],[BOOLEAN]])))</f>
        <v>Unsigned 16 bit Integer</v>
      </c>
      <c r="N389" s="1" t="s">
        <v>14</v>
      </c>
      <c r="O389" s="1" t="s">
        <v>530</v>
      </c>
      <c r="P389" s="1" t="s">
        <v>545</v>
      </c>
      <c r="Q389" s="1" t="s">
        <v>546</v>
      </c>
      <c r="R389" s="1" t="s">
        <v>4</v>
      </c>
    </row>
    <row r="390" spans="1:18" x14ac:dyDescent="0.25">
      <c r="A390" s="1" t="s">
        <v>589</v>
      </c>
      <c r="B390" s="1" t="s">
        <v>590</v>
      </c>
      <c r="C390" s="1" t="s">
        <v>591</v>
      </c>
      <c r="D390" s="1">
        <f>IF(Table001__Page_1_19[[#This Row],[3]] &gt;= 0, IF(Table001__Page_1_19[[#This Row],[BOOLEAN]] = "UINT32", Table001__Page_1_19[[#This Row],[3]]+1,0), "")</f>
        <v>0</v>
      </c>
      <c r="E390" s="1" t="s">
        <v>4</v>
      </c>
      <c r="F390" s="1" t="s">
        <v>592</v>
      </c>
      <c r="G390" s="1" t="s">
        <v>1452</v>
      </c>
      <c r="H390" s="4">
        <f>IF(LEN(Table001__Page_1_19[[#This Row],[Parameter Name]]) &lt; 41, LEN(Table001__Page_1_19[[#This Row],[Parameter Name]]), "TOO LONG")</f>
        <v>27</v>
      </c>
      <c r="I390" s="7" t="str">
        <f>_xlfn.CONCAT(Table001__Page_1_19[[#This Row],[Adjusted Name]], IF(Table001__Page_1_19[[#This Row],[Column10]] = "", Table001__Page_1_19[[#This Row],[Column10]], _xlfn.CONCAT(" ",Table001__Page_1_19[[#This Row],[Column10]])))</f>
        <v>Phase C Output Power Factor</v>
      </c>
      <c r="J390" s="7" t="s">
        <v>1533</v>
      </c>
      <c r="K390" s="7">
        <f>IF(Table001__Page_1_19[[#This Row],[4]]=0,0,Table001__Page_1_19[[#This Row],[4]]+40001)</f>
        <v>0</v>
      </c>
      <c r="L390" s="7">
        <f>IF(Table001__Page_1_19[[#This Row],[3]] = "", "", Table001__Page_1_19[[#This Row],[3]]+40001)</f>
        <v>44879</v>
      </c>
      <c r="M390" s="4" t="str">
        <f>IF(Table001__Page_1_19[[#This Row],[BOOLEAN]]="UINT32","Unsigned 32 bit Integer", IF(Table001__Page_1_19[[#This Row],[BOOLEAN]]="UINT16","Unsigned 16 bit Integer",IF(Table001__Page_1_19[[#This Row],[BOOLEAN]]="BOOLEAN","Unsigned 16 bit Integer",Table001__Page_1_19[[#This Row],[BOOLEAN]])))</f>
        <v>Unsigned 16 bit Integer</v>
      </c>
      <c r="N390" s="1" t="s">
        <v>14</v>
      </c>
      <c r="O390" s="1" t="s">
        <v>530</v>
      </c>
      <c r="P390" s="1" t="s">
        <v>545</v>
      </c>
      <c r="Q390" s="1" t="s">
        <v>546</v>
      </c>
      <c r="R390" s="1" t="s">
        <v>4</v>
      </c>
    </row>
    <row r="391" spans="1:18" x14ac:dyDescent="0.25">
      <c r="A391" s="1" t="s">
        <v>593</v>
      </c>
      <c r="B391" s="1" t="s">
        <v>594</v>
      </c>
      <c r="C391" s="1" t="s">
        <v>595</v>
      </c>
      <c r="D391" s="1">
        <f>IF(Table001__Page_1_19[[#This Row],[3]] &gt;= 0, IF(Table001__Page_1_19[[#This Row],[BOOLEAN]] = "UINT32", Table001__Page_1_19[[#This Row],[3]]+1,0), "")</f>
        <v>0</v>
      </c>
      <c r="E391" s="1" t="s">
        <v>4</v>
      </c>
      <c r="F391" s="1" t="s">
        <v>596</v>
      </c>
      <c r="G391" s="1" t="s">
        <v>1453</v>
      </c>
      <c r="H391" s="4">
        <f>IF(LEN(Table001__Page_1_19[[#This Row],[Parameter Name]]) &lt; 41, LEN(Table001__Page_1_19[[#This Row],[Parameter Name]]), "TOO LONG")</f>
        <v>28</v>
      </c>
      <c r="I391" s="7" t="str">
        <f>_xlfn.CONCAT(Table001__Page_1_19[[#This Row],[Adjusted Name]], IF(Table001__Page_1_19[[#This Row],[Column10]] = "", Table001__Page_1_19[[#This Row],[Column10]], _xlfn.CONCAT(" ",Table001__Page_1_19[[#This Row],[Column10]])))</f>
        <v>Phase A Output Real Power kW</v>
      </c>
      <c r="J391" s="7" t="s">
        <v>1533</v>
      </c>
      <c r="K391" s="7">
        <f>IF(Table001__Page_1_19[[#This Row],[4]]=0,0,Table001__Page_1_19[[#This Row],[4]]+40001)</f>
        <v>0</v>
      </c>
      <c r="L391" s="7">
        <f>IF(Table001__Page_1_19[[#This Row],[3]] = "", "", Table001__Page_1_19[[#This Row],[3]]+40001)</f>
        <v>44880</v>
      </c>
      <c r="M391" s="4" t="str">
        <f>IF(Table001__Page_1_19[[#This Row],[BOOLEAN]]="UINT32","Unsigned 32 bit Integer", IF(Table001__Page_1_19[[#This Row],[BOOLEAN]]="UINT16","Unsigned 16 bit Integer",IF(Table001__Page_1_19[[#This Row],[BOOLEAN]]="BOOLEAN","Unsigned 16 bit Integer",Table001__Page_1_19[[#This Row],[BOOLEAN]])))</f>
        <v>Unsigned 16 bit Integer</v>
      </c>
      <c r="N391" s="1" t="s">
        <v>14</v>
      </c>
      <c r="O391" s="1" t="s">
        <v>530</v>
      </c>
      <c r="P391" s="1" t="s">
        <v>531</v>
      </c>
      <c r="Q391" s="1" t="s">
        <v>37</v>
      </c>
      <c r="R391" s="1" t="s">
        <v>597</v>
      </c>
    </row>
    <row r="392" spans="1:18" x14ac:dyDescent="0.25">
      <c r="A392" s="1" t="s">
        <v>598</v>
      </c>
      <c r="B392" s="1" t="s">
        <v>599</v>
      </c>
      <c r="C392" s="1" t="s">
        <v>600</v>
      </c>
      <c r="D392" s="1">
        <f>IF(Table001__Page_1_19[[#This Row],[3]] &gt;= 0, IF(Table001__Page_1_19[[#This Row],[BOOLEAN]] = "UINT32", Table001__Page_1_19[[#This Row],[3]]+1,0), "")</f>
        <v>0</v>
      </c>
      <c r="E392" s="1" t="s">
        <v>4</v>
      </c>
      <c r="F392" s="1" t="s">
        <v>601</v>
      </c>
      <c r="G392" s="1" t="s">
        <v>1454</v>
      </c>
      <c r="H392" s="4">
        <f>IF(LEN(Table001__Page_1_19[[#This Row],[Parameter Name]]) &lt; 41, LEN(Table001__Page_1_19[[#This Row],[Parameter Name]]), "TOO LONG")</f>
        <v>28</v>
      </c>
      <c r="I392" s="7" t="str">
        <f>_xlfn.CONCAT(Table001__Page_1_19[[#This Row],[Adjusted Name]], IF(Table001__Page_1_19[[#This Row],[Column10]] = "", Table001__Page_1_19[[#This Row],[Column10]], _xlfn.CONCAT(" ",Table001__Page_1_19[[#This Row],[Column10]])))</f>
        <v>Phase B Output Real Power kW</v>
      </c>
      <c r="J392" s="7" t="s">
        <v>1533</v>
      </c>
      <c r="K392" s="7">
        <f>IF(Table001__Page_1_19[[#This Row],[4]]=0,0,Table001__Page_1_19[[#This Row],[4]]+40001)</f>
        <v>0</v>
      </c>
      <c r="L392" s="7">
        <f>IF(Table001__Page_1_19[[#This Row],[3]] = "", "", Table001__Page_1_19[[#This Row],[3]]+40001)</f>
        <v>44881</v>
      </c>
      <c r="M392" s="4" t="str">
        <f>IF(Table001__Page_1_19[[#This Row],[BOOLEAN]]="UINT32","Unsigned 32 bit Integer", IF(Table001__Page_1_19[[#This Row],[BOOLEAN]]="UINT16","Unsigned 16 bit Integer",IF(Table001__Page_1_19[[#This Row],[BOOLEAN]]="BOOLEAN","Unsigned 16 bit Integer",Table001__Page_1_19[[#This Row],[BOOLEAN]])))</f>
        <v>Unsigned 16 bit Integer</v>
      </c>
      <c r="N392" s="1" t="s">
        <v>14</v>
      </c>
      <c r="O392" s="1" t="s">
        <v>530</v>
      </c>
      <c r="P392" s="1" t="s">
        <v>531</v>
      </c>
      <c r="Q392" s="1" t="s">
        <v>37</v>
      </c>
      <c r="R392" s="1" t="s">
        <v>597</v>
      </c>
    </row>
    <row r="393" spans="1:18" x14ac:dyDescent="0.25">
      <c r="A393" s="1" t="s">
        <v>602</v>
      </c>
      <c r="B393" s="1" t="s">
        <v>603</v>
      </c>
      <c r="C393" s="1" t="s">
        <v>604</v>
      </c>
      <c r="D393" s="1">
        <f>IF(Table001__Page_1_19[[#This Row],[3]] &gt;= 0, IF(Table001__Page_1_19[[#This Row],[BOOLEAN]] = "UINT32", Table001__Page_1_19[[#This Row],[3]]+1,0), "")</f>
        <v>0</v>
      </c>
      <c r="E393" s="1" t="s">
        <v>4</v>
      </c>
      <c r="F393" s="1" t="s">
        <v>605</v>
      </c>
      <c r="G393" s="1" t="s">
        <v>1455</v>
      </c>
      <c r="H393" s="4">
        <f>IF(LEN(Table001__Page_1_19[[#This Row],[Parameter Name]]) &lt; 41, LEN(Table001__Page_1_19[[#This Row],[Parameter Name]]), "TOO LONG")</f>
        <v>28</v>
      </c>
      <c r="I393" s="7" t="str">
        <f>_xlfn.CONCAT(Table001__Page_1_19[[#This Row],[Adjusted Name]], IF(Table001__Page_1_19[[#This Row],[Column10]] = "", Table001__Page_1_19[[#This Row],[Column10]], _xlfn.CONCAT(" ",Table001__Page_1_19[[#This Row],[Column10]])))</f>
        <v>Phase C Output Real Power kW</v>
      </c>
      <c r="J393" s="7" t="s">
        <v>1533</v>
      </c>
      <c r="K393" s="7">
        <f>IF(Table001__Page_1_19[[#This Row],[4]]=0,0,Table001__Page_1_19[[#This Row],[4]]+40001)</f>
        <v>0</v>
      </c>
      <c r="L393" s="7">
        <f>IF(Table001__Page_1_19[[#This Row],[3]] = "", "", Table001__Page_1_19[[#This Row],[3]]+40001)</f>
        <v>44882</v>
      </c>
      <c r="M393" s="4" t="str">
        <f>IF(Table001__Page_1_19[[#This Row],[BOOLEAN]]="UINT32","Unsigned 32 bit Integer", IF(Table001__Page_1_19[[#This Row],[BOOLEAN]]="UINT16","Unsigned 16 bit Integer",IF(Table001__Page_1_19[[#This Row],[BOOLEAN]]="BOOLEAN","Unsigned 16 bit Integer",Table001__Page_1_19[[#This Row],[BOOLEAN]])))</f>
        <v>Unsigned 16 bit Integer</v>
      </c>
      <c r="N393" s="1" t="s">
        <v>14</v>
      </c>
      <c r="O393" s="1" t="s">
        <v>530</v>
      </c>
      <c r="P393" s="1" t="s">
        <v>531</v>
      </c>
      <c r="Q393" s="1" t="s">
        <v>37</v>
      </c>
      <c r="R393" s="1" t="s">
        <v>597</v>
      </c>
    </row>
    <row r="394" spans="1:18" x14ac:dyDescent="0.25">
      <c r="A394" s="1" t="s">
        <v>606</v>
      </c>
      <c r="B394" s="1" t="s">
        <v>607</v>
      </c>
      <c r="C394" s="1" t="s">
        <v>608</v>
      </c>
      <c r="D394" s="1">
        <f>IF(Table001__Page_1_19[[#This Row],[3]] &gt;= 0, IF(Table001__Page_1_19[[#This Row],[BOOLEAN]] = "UINT32", Table001__Page_1_19[[#This Row],[3]]+1,0), "")</f>
        <v>0</v>
      </c>
      <c r="E394" s="1" t="s">
        <v>4</v>
      </c>
      <c r="F394" s="1" t="s">
        <v>609</v>
      </c>
      <c r="G394" s="1" t="s">
        <v>1456</v>
      </c>
      <c r="H394" s="4">
        <f>IF(LEN(Table001__Page_1_19[[#This Row],[Parameter Name]]) &lt; 41, LEN(Table001__Page_1_19[[#This Row],[Parameter Name]]), "TOO LONG")</f>
        <v>24</v>
      </c>
      <c r="I394" s="7" t="str">
        <f>_xlfn.CONCAT(Table001__Page_1_19[[#This Row],[Adjusted Name]], IF(Table001__Page_1_19[[#This Row],[Column10]] = "", Table001__Page_1_19[[#This Row],[Column10]], _xlfn.CONCAT(" ",Table001__Page_1_19[[#This Row],[Column10]])))</f>
        <v>Phase A Output Voltage V</v>
      </c>
      <c r="J394" s="7" t="s">
        <v>1533</v>
      </c>
      <c r="K394" s="7">
        <f>IF(Table001__Page_1_19[[#This Row],[4]]=0,0,Table001__Page_1_19[[#This Row],[4]]+40001)</f>
        <v>0</v>
      </c>
      <c r="L394" s="7">
        <f>IF(Table001__Page_1_19[[#This Row],[3]] = "", "", Table001__Page_1_19[[#This Row],[3]]+40001)</f>
        <v>44883</v>
      </c>
      <c r="M394" s="4" t="str">
        <f>IF(Table001__Page_1_19[[#This Row],[BOOLEAN]]="UINT32","Unsigned 32 bit Integer", IF(Table001__Page_1_19[[#This Row],[BOOLEAN]]="UINT16","Unsigned 16 bit Integer",IF(Table001__Page_1_19[[#This Row],[BOOLEAN]]="BOOLEAN","Unsigned 16 bit Integer",Table001__Page_1_19[[#This Row],[BOOLEAN]])))</f>
        <v>Unsigned 16 bit Integer</v>
      </c>
      <c r="N394" s="1" t="s">
        <v>14</v>
      </c>
      <c r="O394" s="1" t="s">
        <v>530</v>
      </c>
      <c r="P394" s="1" t="s">
        <v>531</v>
      </c>
      <c r="Q394" s="1" t="s">
        <v>37</v>
      </c>
      <c r="R394" s="1" t="s">
        <v>610</v>
      </c>
    </row>
    <row r="395" spans="1:18" x14ac:dyDescent="0.25">
      <c r="A395" s="1" t="s">
        <v>611</v>
      </c>
      <c r="B395" s="1" t="s">
        <v>612</v>
      </c>
      <c r="C395" s="1" t="s">
        <v>613</v>
      </c>
      <c r="D395" s="1">
        <f>IF(Table001__Page_1_19[[#This Row],[3]] &gt;= 0, IF(Table001__Page_1_19[[#This Row],[BOOLEAN]] = "UINT32", Table001__Page_1_19[[#This Row],[3]]+1,0), "")</f>
        <v>0</v>
      </c>
      <c r="E395" s="1" t="s">
        <v>4</v>
      </c>
      <c r="F395" s="1" t="s">
        <v>614</v>
      </c>
      <c r="G395" s="1" t="s">
        <v>1457</v>
      </c>
      <c r="H395" s="4">
        <f>IF(LEN(Table001__Page_1_19[[#This Row],[Parameter Name]]) &lt; 41, LEN(Table001__Page_1_19[[#This Row],[Parameter Name]]), "TOO LONG")</f>
        <v>24</v>
      </c>
      <c r="I395" s="7" t="str">
        <f>_xlfn.CONCAT(Table001__Page_1_19[[#This Row],[Adjusted Name]], IF(Table001__Page_1_19[[#This Row],[Column10]] = "", Table001__Page_1_19[[#This Row],[Column10]], _xlfn.CONCAT(" ",Table001__Page_1_19[[#This Row],[Column10]])))</f>
        <v>Phase B Output Voltage V</v>
      </c>
      <c r="J395" s="7" t="s">
        <v>1533</v>
      </c>
      <c r="K395" s="7">
        <f>IF(Table001__Page_1_19[[#This Row],[4]]=0,0,Table001__Page_1_19[[#This Row],[4]]+40001)</f>
        <v>0</v>
      </c>
      <c r="L395" s="7">
        <f>IF(Table001__Page_1_19[[#This Row],[3]] = "", "", Table001__Page_1_19[[#This Row],[3]]+40001)</f>
        <v>44884</v>
      </c>
      <c r="M395" s="4" t="str">
        <f>IF(Table001__Page_1_19[[#This Row],[BOOLEAN]]="UINT32","Unsigned 32 bit Integer", IF(Table001__Page_1_19[[#This Row],[BOOLEAN]]="UINT16","Unsigned 16 bit Integer",IF(Table001__Page_1_19[[#This Row],[BOOLEAN]]="BOOLEAN","Unsigned 16 bit Integer",Table001__Page_1_19[[#This Row],[BOOLEAN]])))</f>
        <v>Unsigned 16 bit Integer</v>
      </c>
      <c r="N395" s="1" t="s">
        <v>14</v>
      </c>
      <c r="O395" s="1" t="s">
        <v>530</v>
      </c>
      <c r="P395" s="1" t="s">
        <v>531</v>
      </c>
      <c r="Q395" s="1" t="s">
        <v>37</v>
      </c>
      <c r="R395" s="1" t="s">
        <v>610</v>
      </c>
    </row>
    <row r="396" spans="1:18" x14ac:dyDescent="0.25">
      <c r="A396" s="1" t="s">
        <v>615</v>
      </c>
      <c r="B396" s="1" t="s">
        <v>616</v>
      </c>
      <c r="C396" s="1" t="s">
        <v>617</v>
      </c>
      <c r="D396" s="1">
        <f>IF(Table001__Page_1_19[[#This Row],[3]] &gt;= 0, IF(Table001__Page_1_19[[#This Row],[BOOLEAN]] = "UINT32", Table001__Page_1_19[[#This Row],[3]]+1,0), "")</f>
        <v>0</v>
      </c>
      <c r="E396" s="1" t="s">
        <v>4</v>
      </c>
      <c r="F396" s="1" t="s">
        <v>618</v>
      </c>
      <c r="G396" s="1" t="s">
        <v>1458</v>
      </c>
      <c r="H396" s="4">
        <f>IF(LEN(Table001__Page_1_19[[#This Row],[Parameter Name]]) &lt; 41, LEN(Table001__Page_1_19[[#This Row],[Parameter Name]]), "TOO LONG")</f>
        <v>24</v>
      </c>
      <c r="I396" s="7" t="str">
        <f>_xlfn.CONCAT(Table001__Page_1_19[[#This Row],[Adjusted Name]], IF(Table001__Page_1_19[[#This Row],[Column10]] = "", Table001__Page_1_19[[#This Row],[Column10]], _xlfn.CONCAT(" ",Table001__Page_1_19[[#This Row],[Column10]])))</f>
        <v>Phase C Output Voltage V</v>
      </c>
      <c r="J396" s="7" t="s">
        <v>1533</v>
      </c>
      <c r="K396" s="7">
        <f>IF(Table001__Page_1_19[[#This Row],[4]]=0,0,Table001__Page_1_19[[#This Row],[4]]+40001)</f>
        <v>0</v>
      </c>
      <c r="L396" s="7">
        <f>IF(Table001__Page_1_19[[#This Row],[3]] = "", "", Table001__Page_1_19[[#This Row],[3]]+40001)</f>
        <v>44885</v>
      </c>
      <c r="M396" s="4" t="str">
        <f>IF(Table001__Page_1_19[[#This Row],[BOOLEAN]]="UINT32","Unsigned 32 bit Integer", IF(Table001__Page_1_19[[#This Row],[BOOLEAN]]="UINT16","Unsigned 16 bit Integer",IF(Table001__Page_1_19[[#This Row],[BOOLEAN]]="BOOLEAN","Unsigned 16 bit Integer",Table001__Page_1_19[[#This Row],[BOOLEAN]])))</f>
        <v>Unsigned 16 bit Integer</v>
      </c>
      <c r="N396" s="1" t="s">
        <v>14</v>
      </c>
      <c r="O396" s="1" t="s">
        <v>530</v>
      </c>
      <c r="P396" s="1" t="s">
        <v>531</v>
      </c>
      <c r="Q396" s="1" t="s">
        <v>37</v>
      </c>
      <c r="R396" s="1" t="s">
        <v>610</v>
      </c>
    </row>
    <row r="397" spans="1:18" x14ac:dyDescent="0.25">
      <c r="A397" s="1" t="s">
        <v>619</v>
      </c>
      <c r="B397" s="1" t="s">
        <v>620</v>
      </c>
      <c r="C397" s="1" t="s">
        <v>621</v>
      </c>
      <c r="D397" s="1">
        <f>IF(Table001__Page_1_19[[#This Row],[3]] &gt;= 0, IF(Table001__Page_1_19[[#This Row],[BOOLEAN]] = "UINT32", Table001__Page_1_19[[#This Row],[3]]+1,0), "")</f>
        <v>0</v>
      </c>
      <c r="E397" s="1" t="s">
        <v>4</v>
      </c>
      <c r="F397" s="1" t="s">
        <v>622</v>
      </c>
      <c r="G397" s="1" t="s">
        <v>1459</v>
      </c>
      <c r="H397" s="4">
        <f>IF(LEN(Table001__Page_1_19[[#This Row],[Parameter Name]]) &lt; 41, LEN(Table001__Page_1_19[[#This Row],[Parameter Name]]), "TOO LONG")</f>
        <v>26</v>
      </c>
      <c r="I397" s="7" t="str">
        <f>_xlfn.CONCAT(Table001__Page_1_19[[#This Row],[Adjusted Name]], IF(Table001__Page_1_19[[#This Row],[Column10]] = "", Table001__Page_1_19[[#This Row],[Column10]], _xlfn.CONCAT(" ",Table001__Page_1_19[[#This Row],[Column10]])))</f>
        <v>Phase A-B Output Voltage V</v>
      </c>
      <c r="J397" s="7" t="s">
        <v>1533</v>
      </c>
      <c r="K397" s="7">
        <f>IF(Table001__Page_1_19[[#This Row],[4]]=0,0,Table001__Page_1_19[[#This Row],[4]]+40001)</f>
        <v>0</v>
      </c>
      <c r="L397" s="7">
        <f>IF(Table001__Page_1_19[[#This Row],[3]] = "", "", Table001__Page_1_19[[#This Row],[3]]+40001)</f>
        <v>44886</v>
      </c>
      <c r="M397" s="4" t="str">
        <f>IF(Table001__Page_1_19[[#This Row],[BOOLEAN]]="UINT32","Unsigned 32 bit Integer", IF(Table001__Page_1_19[[#This Row],[BOOLEAN]]="UINT16","Unsigned 16 bit Integer",IF(Table001__Page_1_19[[#This Row],[BOOLEAN]]="BOOLEAN","Unsigned 16 bit Integer",Table001__Page_1_19[[#This Row],[BOOLEAN]])))</f>
        <v>Unsigned 16 bit Integer</v>
      </c>
      <c r="N397" s="1" t="s">
        <v>14</v>
      </c>
      <c r="O397" s="1" t="s">
        <v>530</v>
      </c>
      <c r="P397" s="1" t="s">
        <v>545</v>
      </c>
      <c r="Q397" s="1" t="s">
        <v>546</v>
      </c>
      <c r="R397" s="1" t="s">
        <v>610</v>
      </c>
    </row>
    <row r="398" spans="1:18" x14ac:dyDescent="0.25">
      <c r="A398" s="1" t="s">
        <v>623</v>
      </c>
      <c r="B398" s="1" t="s">
        <v>624</v>
      </c>
      <c r="C398" s="1" t="s">
        <v>625</v>
      </c>
      <c r="D398" s="1">
        <f>IF(Table001__Page_1_19[[#This Row],[3]] &gt;= 0, IF(Table001__Page_1_19[[#This Row],[BOOLEAN]] = "UINT32", Table001__Page_1_19[[#This Row],[3]]+1,0), "")</f>
        <v>0</v>
      </c>
      <c r="E398" s="1" t="s">
        <v>4</v>
      </c>
      <c r="F398" s="1" t="s">
        <v>626</v>
      </c>
      <c r="G398" s="1" t="s">
        <v>1460</v>
      </c>
      <c r="H398" s="4">
        <f>IF(LEN(Table001__Page_1_19[[#This Row],[Parameter Name]]) &lt; 41, LEN(Table001__Page_1_19[[#This Row],[Parameter Name]]), "TOO LONG")</f>
        <v>26</v>
      </c>
      <c r="I398" s="7" t="str">
        <f>_xlfn.CONCAT(Table001__Page_1_19[[#This Row],[Adjusted Name]], IF(Table001__Page_1_19[[#This Row],[Column10]] = "", Table001__Page_1_19[[#This Row],[Column10]], _xlfn.CONCAT(" ",Table001__Page_1_19[[#This Row],[Column10]])))</f>
        <v>Phase B-C Output Voltage V</v>
      </c>
      <c r="J398" s="7" t="s">
        <v>1533</v>
      </c>
      <c r="K398" s="7">
        <f>IF(Table001__Page_1_19[[#This Row],[4]]=0,0,Table001__Page_1_19[[#This Row],[4]]+40001)</f>
        <v>0</v>
      </c>
      <c r="L398" s="7">
        <f>IF(Table001__Page_1_19[[#This Row],[3]] = "", "", Table001__Page_1_19[[#This Row],[3]]+40001)</f>
        <v>44887</v>
      </c>
      <c r="M398" s="4" t="str">
        <f>IF(Table001__Page_1_19[[#This Row],[BOOLEAN]]="UINT32","Unsigned 32 bit Integer", IF(Table001__Page_1_19[[#This Row],[BOOLEAN]]="UINT16","Unsigned 16 bit Integer",IF(Table001__Page_1_19[[#This Row],[BOOLEAN]]="BOOLEAN","Unsigned 16 bit Integer",Table001__Page_1_19[[#This Row],[BOOLEAN]])))</f>
        <v>Unsigned 16 bit Integer</v>
      </c>
      <c r="N398" s="1" t="s">
        <v>14</v>
      </c>
      <c r="O398" s="1" t="s">
        <v>530</v>
      </c>
      <c r="P398" s="1" t="s">
        <v>545</v>
      </c>
      <c r="Q398" s="1" t="s">
        <v>546</v>
      </c>
      <c r="R398" s="1" t="s">
        <v>610</v>
      </c>
    </row>
    <row r="399" spans="1:18" x14ac:dyDescent="0.25">
      <c r="A399" s="1" t="s">
        <v>627</v>
      </c>
      <c r="B399" s="1" t="s">
        <v>628</v>
      </c>
      <c r="C399" s="1" t="s">
        <v>629</v>
      </c>
      <c r="D399" s="1">
        <f>IF(Table001__Page_1_19[[#This Row],[3]] &gt;= 0, IF(Table001__Page_1_19[[#This Row],[BOOLEAN]] = "UINT32", Table001__Page_1_19[[#This Row],[3]]+1,0), "")</f>
        <v>0</v>
      </c>
      <c r="E399" s="1" t="s">
        <v>4</v>
      </c>
      <c r="F399" s="1" t="s">
        <v>630</v>
      </c>
      <c r="G399" s="1" t="s">
        <v>1461</v>
      </c>
      <c r="H399" s="4">
        <f>IF(LEN(Table001__Page_1_19[[#This Row],[Parameter Name]]) &lt; 41, LEN(Table001__Page_1_19[[#This Row],[Parameter Name]]), "TOO LONG")</f>
        <v>26</v>
      </c>
      <c r="I399" s="7" t="str">
        <f>_xlfn.CONCAT(Table001__Page_1_19[[#This Row],[Adjusted Name]], IF(Table001__Page_1_19[[#This Row],[Column10]] = "", Table001__Page_1_19[[#This Row],[Column10]], _xlfn.CONCAT(" ",Table001__Page_1_19[[#This Row],[Column10]])))</f>
        <v>Phase C-A Output Voltage V</v>
      </c>
      <c r="J399" s="7" t="s">
        <v>1533</v>
      </c>
      <c r="K399" s="7">
        <f>IF(Table001__Page_1_19[[#This Row],[4]]=0,0,Table001__Page_1_19[[#This Row],[4]]+40001)</f>
        <v>0</v>
      </c>
      <c r="L399" s="7">
        <f>IF(Table001__Page_1_19[[#This Row],[3]] = "", "", Table001__Page_1_19[[#This Row],[3]]+40001)</f>
        <v>44888</v>
      </c>
      <c r="M399" s="4" t="str">
        <f>IF(Table001__Page_1_19[[#This Row],[BOOLEAN]]="UINT32","Unsigned 32 bit Integer", IF(Table001__Page_1_19[[#This Row],[BOOLEAN]]="UINT16","Unsigned 16 bit Integer",IF(Table001__Page_1_19[[#This Row],[BOOLEAN]]="BOOLEAN","Unsigned 16 bit Integer",Table001__Page_1_19[[#This Row],[BOOLEAN]])))</f>
        <v>Unsigned 16 bit Integer</v>
      </c>
      <c r="N399" s="1" t="s">
        <v>14</v>
      </c>
      <c r="O399" s="1" t="s">
        <v>530</v>
      </c>
      <c r="P399" s="1" t="s">
        <v>545</v>
      </c>
      <c r="Q399" s="1" t="s">
        <v>546</v>
      </c>
      <c r="R399" s="1" t="s">
        <v>610</v>
      </c>
    </row>
    <row r="400" spans="1:18" x14ac:dyDescent="0.25">
      <c r="A400" s="1" t="s">
        <v>631</v>
      </c>
      <c r="B400" s="1" t="s">
        <v>632</v>
      </c>
      <c r="C400" s="1" t="s">
        <v>633</v>
      </c>
      <c r="D400" s="1">
        <f>IF(Table001__Page_1_19[[#This Row],[3]] &gt;= 0, IF(Table001__Page_1_19[[#This Row],[BOOLEAN]] = "UINT32", Table001__Page_1_19[[#This Row],[3]]+1,0), "")</f>
        <v>0</v>
      </c>
      <c r="E400" s="1" t="s">
        <v>4</v>
      </c>
      <c r="F400" s="1" t="s">
        <v>634</v>
      </c>
      <c r="G400" s="1" t="s">
        <v>1437</v>
      </c>
      <c r="H400" s="4">
        <f>IF(LEN(Table001__Page_1_19[[#This Row],[Parameter Name]]) &lt; 41, LEN(Table001__Page_1_19[[#This Row],[Parameter Name]]), "TOO LONG")</f>
        <v>31</v>
      </c>
      <c r="I400" s="7" t="str">
        <f>_xlfn.CONCAT(Table001__Page_1_19[[#This Row],[Adjusted Name]], IF(Table001__Page_1_19[[#This Row],[Column10]] = "", Table001__Page_1_19[[#This Row],[Column10]], _xlfn.CONCAT(" ",Table001__Page_1_19[[#This Row],[Column10]])))</f>
        <v>Total Apparent Output Power kVA</v>
      </c>
      <c r="J400" s="7" t="s">
        <v>1533</v>
      </c>
      <c r="K400" s="7">
        <f>IF(Table001__Page_1_19[[#This Row],[4]]=0,0,Table001__Page_1_19[[#This Row],[4]]+40001)</f>
        <v>0</v>
      </c>
      <c r="L400" s="7">
        <f>IF(Table001__Page_1_19[[#This Row],[3]] = "", "", Table001__Page_1_19[[#This Row],[3]]+40001)</f>
        <v>44889</v>
      </c>
      <c r="M400" s="4" t="str">
        <f>IF(Table001__Page_1_19[[#This Row],[BOOLEAN]]="UINT32","Unsigned 32 bit Integer", IF(Table001__Page_1_19[[#This Row],[BOOLEAN]]="UINT16","Unsigned 16 bit Integer",IF(Table001__Page_1_19[[#This Row],[BOOLEAN]]="BOOLEAN","Unsigned 16 bit Integer",Table001__Page_1_19[[#This Row],[BOOLEAN]])))</f>
        <v>Unsigned 16 bit Integer</v>
      </c>
      <c r="N400" s="1" t="s">
        <v>14</v>
      </c>
      <c r="O400" s="1" t="s">
        <v>530</v>
      </c>
      <c r="P400" s="1" t="s">
        <v>531</v>
      </c>
      <c r="Q400" s="1" t="s">
        <v>37</v>
      </c>
      <c r="R400" s="1" t="s">
        <v>532</v>
      </c>
    </row>
    <row r="401" spans="1:18" x14ac:dyDescent="0.25">
      <c r="A401" s="1" t="s">
        <v>635</v>
      </c>
      <c r="B401" s="1" t="s">
        <v>636</v>
      </c>
      <c r="C401" s="1" t="s">
        <v>637</v>
      </c>
      <c r="D401" s="1">
        <f>IF(Table001__Page_1_19[[#This Row],[3]] &gt;= 0, IF(Table001__Page_1_19[[#This Row],[BOOLEAN]] = "UINT32", Table001__Page_1_19[[#This Row],[3]]+1,0), "")</f>
        <v>0</v>
      </c>
      <c r="E401" s="1" t="s">
        <v>4</v>
      </c>
      <c r="F401" s="1" t="s">
        <v>638</v>
      </c>
      <c r="G401" s="1" t="s">
        <v>1462</v>
      </c>
      <c r="H401" s="4">
        <f>IF(LEN(Table001__Page_1_19[[#This Row],[Parameter Name]]) &lt; 41, LEN(Table001__Page_1_19[[#This Row],[Parameter Name]]), "TOO LONG")</f>
        <v>35</v>
      </c>
      <c r="I401" s="7" t="str">
        <f>_xlfn.CONCAT(Table001__Page_1_19[[#This Row],[Adjusted Name]], IF(Table001__Page_1_19[[#This Row],[Column10]] = "", Table001__Page_1_19[[#This Row],[Column10]], _xlfn.CONCAT(" ",Table001__Page_1_19[[#This Row],[Column10]])))</f>
        <v>Percent of Highest Output Current %</v>
      </c>
      <c r="J401" s="7" t="s">
        <v>1533</v>
      </c>
      <c r="K401" s="7">
        <f>IF(Table001__Page_1_19[[#This Row],[4]]=0,0,Table001__Page_1_19[[#This Row],[4]]+40001)</f>
        <v>0</v>
      </c>
      <c r="L401" s="7">
        <f>IF(Table001__Page_1_19[[#This Row],[3]] = "", "", Table001__Page_1_19[[#This Row],[3]]+40001)</f>
        <v>44890</v>
      </c>
      <c r="M401" s="4" t="str">
        <f>IF(Table001__Page_1_19[[#This Row],[BOOLEAN]]="UINT32","Unsigned 32 bit Integer", IF(Table001__Page_1_19[[#This Row],[BOOLEAN]]="UINT16","Unsigned 16 bit Integer",IF(Table001__Page_1_19[[#This Row],[BOOLEAN]]="BOOLEAN","Unsigned 16 bit Integer",Table001__Page_1_19[[#This Row],[BOOLEAN]])))</f>
        <v>Unsigned 16 bit Integer</v>
      </c>
      <c r="N401" s="1" t="s">
        <v>14</v>
      </c>
      <c r="O401" s="1" t="s">
        <v>530</v>
      </c>
      <c r="P401" s="1" t="s">
        <v>531</v>
      </c>
      <c r="Q401" s="1" t="s">
        <v>37</v>
      </c>
      <c r="R401" s="1" t="s">
        <v>572</v>
      </c>
    </row>
    <row r="402" spans="1:18" x14ac:dyDescent="0.25">
      <c r="A402" s="1" t="s">
        <v>639</v>
      </c>
      <c r="B402" s="1" t="s">
        <v>640</v>
      </c>
      <c r="C402" s="1" t="s">
        <v>641</v>
      </c>
      <c r="D402" s="1">
        <f>IF(Table001__Page_1_19[[#This Row],[3]] &gt;= 0, IF(Table001__Page_1_19[[#This Row],[BOOLEAN]] = "UINT32", Table001__Page_1_19[[#This Row],[3]]+1,0), "")</f>
        <v>0</v>
      </c>
      <c r="E402" s="1" t="s">
        <v>4</v>
      </c>
      <c r="F402" s="1" t="s">
        <v>642</v>
      </c>
      <c r="G402" s="1" t="s">
        <v>1414</v>
      </c>
      <c r="H402" s="4">
        <f>IF(LEN(Table001__Page_1_19[[#This Row],[Parameter Name]]) &lt; 41, LEN(Table001__Page_1_19[[#This Row],[Parameter Name]]), "TOO LONG")</f>
        <v>19</v>
      </c>
      <c r="I402" s="7" t="str">
        <f>_xlfn.CONCAT(Table001__Page_1_19[[#This Row],[Adjusted Name]], IF(Table001__Page_1_19[[#This Row],[Column10]] = "", Table001__Page_1_19[[#This Row],[Column10]], _xlfn.CONCAT(" ",Table001__Page_1_19[[#This Row],[Column10]])))</f>
        <v>Output Frequency Hz</v>
      </c>
      <c r="J402" s="7" t="s">
        <v>1533</v>
      </c>
      <c r="K402" s="7">
        <f>IF(Table001__Page_1_19[[#This Row],[4]]=0,0,Table001__Page_1_19[[#This Row],[4]]+40001)</f>
        <v>0</v>
      </c>
      <c r="L402" s="7">
        <f>IF(Table001__Page_1_19[[#This Row],[3]] = "", "", Table001__Page_1_19[[#This Row],[3]]+40001)</f>
        <v>44891</v>
      </c>
      <c r="M402" s="4" t="str">
        <f>IF(Table001__Page_1_19[[#This Row],[BOOLEAN]]="UINT32","Unsigned 32 bit Integer", IF(Table001__Page_1_19[[#This Row],[BOOLEAN]]="UINT16","Unsigned 16 bit Integer",IF(Table001__Page_1_19[[#This Row],[BOOLEAN]]="BOOLEAN","Unsigned 16 bit Integer",Table001__Page_1_19[[#This Row],[BOOLEAN]])))</f>
        <v>Unsigned 16 bit Integer</v>
      </c>
      <c r="N402" s="1" t="s">
        <v>14</v>
      </c>
      <c r="O402" s="1" t="s">
        <v>530</v>
      </c>
      <c r="P402" s="1" t="s">
        <v>531</v>
      </c>
      <c r="Q402" s="1" t="s">
        <v>37</v>
      </c>
      <c r="R402" s="1" t="s">
        <v>643</v>
      </c>
    </row>
    <row r="403" spans="1:18" x14ac:dyDescent="0.25">
      <c r="A403" s="1" t="s">
        <v>644</v>
      </c>
      <c r="B403" s="1" t="s">
        <v>645</v>
      </c>
      <c r="C403" s="1" t="s">
        <v>646</v>
      </c>
      <c r="D403" s="1">
        <f>IF(Table001__Page_1_19[[#This Row],[3]] &gt;= 0, IF(Table001__Page_1_19[[#This Row],[BOOLEAN]] = "UINT32", Table001__Page_1_19[[#This Row],[3]]+1,0), "")</f>
        <v>0</v>
      </c>
      <c r="E403" s="1" t="s">
        <v>4</v>
      </c>
      <c r="F403" s="1" t="s">
        <v>647</v>
      </c>
      <c r="G403" s="1" t="s">
        <v>1516</v>
      </c>
      <c r="H403" s="4">
        <f>IF(LEN(Table001__Page_1_19[[#This Row],[Parameter Name]]) &lt; 41, LEN(Table001__Page_1_19[[#This Row],[Parameter Name]]), "TOO LONG")</f>
        <v>26</v>
      </c>
      <c r="I403" s="7" t="str">
        <f>_xlfn.CONCAT(Table001__Page_1_19[[#This Row],[Adjusted Name]], IF(Table001__Page_1_19[[#This Row],[Column10]] = "", Table001__Page_1_19[[#This Row],[Column10]], _xlfn.CONCAT(" ",Table001__Page_1_19[[#This Row],[Column10]])))</f>
        <v>Total Real Output Power kW</v>
      </c>
      <c r="J403" s="7" t="s">
        <v>1533</v>
      </c>
      <c r="K403" s="7">
        <f>IF(Table001__Page_1_19[[#This Row],[4]]=0,0,Table001__Page_1_19[[#This Row],[4]]+40001)</f>
        <v>0</v>
      </c>
      <c r="L403" s="7">
        <f>IF(Table001__Page_1_19[[#This Row],[3]] = "", "", Table001__Page_1_19[[#This Row],[3]]+40001)</f>
        <v>44892</v>
      </c>
      <c r="M403" s="4" t="str">
        <f>IF(Table001__Page_1_19[[#This Row],[BOOLEAN]]="UINT32","Unsigned 32 bit Integer", IF(Table001__Page_1_19[[#This Row],[BOOLEAN]]="UINT16","Unsigned 16 bit Integer",IF(Table001__Page_1_19[[#This Row],[BOOLEAN]]="BOOLEAN","Unsigned 16 bit Integer",Table001__Page_1_19[[#This Row],[BOOLEAN]])))</f>
        <v>Unsigned 16 bit Integer</v>
      </c>
      <c r="N403" s="1" t="s">
        <v>14</v>
      </c>
      <c r="O403" s="1" t="s">
        <v>530</v>
      </c>
      <c r="P403" s="1" t="s">
        <v>545</v>
      </c>
      <c r="Q403" s="1" t="s">
        <v>546</v>
      </c>
      <c r="R403" s="1" t="s">
        <v>597</v>
      </c>
    </row>
    <row r="404" spans="1:18" x14ac:dyDescent="0.25">
      <c r="A404" s="1" t="s">
        <v>648</v>
      </c>
      <c r="B404" s="1" t="s">
        <v>649</v>
      </c>
      <c r="C404" s="1" t="s">
        <v>650</v>
      </c>
      <c r="D404" s="1">
        <f>IF(Table001__Page_1_19[[#This Row],[3]] &gt;= 0, IF(Table001__Page_1_19[[#This Row],[BOOLEAN]] = "UINT32", Table001__Page_1_19[[#This Row],[3]]+1,0), "")</f>
        <v>4893</v>
      </c>
      <c r="E404" s="1" t="s">
        <v>4</v>
      </c>
      <c r="F404" s="1" t="s">
        <v>651</v>
      </c>
      <c r="G404" s="1" t="s">
        <v>1465</v>
      </c>
      <c r="H404" s="4">
        <f>IF(LEN(Table001__Page_1_19[[#This Row],[Parameter Name]]) &lt; 41, LEN(Table001__Page_1_19[[#This Row],[Parameter Name]]), "TOO LONG")</f>
        <v>30</v>
      </c>
      <c r="I404" s="7" t="str">
        <f>_xlfn.CONCAT(Table001__Page_1_19[[#This Row],[Adjusted Name]], IF(Table001__Page_1_19[[#This Row],[Column10]] = "", Table001__Page_1_19[[#This Row],[Column10]], _xlfn.CONCAT(" ",Table001__Page_1_19[[#This Row],[Column10]])))</f>
        <v>Cumulative Energy Supplied kWh</v>
      </c>
      <c r="J404" s="7" t="s">
        <v>1533</v>
      </c>
      <c r="K404" s="7">
        <f>IF(Table001__Page_1_19[[#This Row],[4]]=0,0,Table001__Page_1_19[[#This Row],[4]]+40001)</f>
        <v>44894</v>
      </c>
      <c r="L404" s="7">
        <f>IF(Table001__Page_1_19[[#This Row],[3]] = "", "", Table001__Page_1_19[[#This Row],[3]]+40001)</f>
        <v>44893</v>
      </c>
      <c r="M404" s="4" t="str">
        <f>IF(Table001__Page_1_19[[#This Row],[BOOLEAN]]="UINT32","Unsigned 32 bit Integer", IF(Table001__Page_1_19[[#This Row],[BOOLEAN]]="UINT16","Unsigned 16 bit Integer",IF(Table001__Page_1_19[[#This Row],[BOOLEAN]]="BOOLEAN","Unsigned 16 bit Integer",Table001__Page_1_19[[#This Row],[BOOLEAN]])))</f>
        <v>Unsigned 32 bit Integer</v>
      </c>
      <c r="N404" s="1" t="s">
        <v>22</v>
      </c>
      <c r="O404" s="1" t="s">
        <v>482</v>
      </c>
      <c r="P404" s="1" t="s">
        <v>531</v>
      </c>
      <c r="Q404" s="1" t="s">
        <v>37</v>
      </c>
      <c r="R404" s="1" t="s">
        <v>652</v>
      </c>
    </row>
    <row r="405" spans="1:18" x14ac:dyDescent="0.25">
      <c r="A405" s="1" t="s">
        <v>653</v>
      </c>
      <c r="B405" s="1" t="s">
        <v>654</v>
      </c>
      <c r="C405" s="1" t="s">
        <v>655</v>
      </c>
      <c r="D405" s="1">
        <f>IF(Table001__Page_1_19[[#This Row],[3]] &gt;= 0, IF(Table001__Page_1_19[[#This Row],[BOOLEAN]] = "UINT32", Table001__Page_1_19[[#This Row],[3]]+1,0), "")</f>
        <v>0</v>
      </c>
      <c r="E405" s="1" t="s">
        <v>4</v>
      </c>
      <c r="F405" s="1" t="s">
        <v>656</v>
      </c>
      <c r="G405" s="1" t="s">
        <v>1463</v>
      </c>
      <c r="H405" s="4">
        <f>IF(LEN(Table001__Page_1_19[[#This Row],[Parameter Name]]) &lt; 41, LEN(Table001__Page_1_19[[#This Row],[Parameter Name]]), "TOO LONG")</f>
        <v>24</v>
      </c>
      <c r="I405" s="7" t="str">
        <f>_xlfn.CONCAT(Table001__Page_1_19[[#This Row],[Adjusted Name]], IF(Table001__Page_1_19[[#This Row],[Column10]] = "", Table001__Page_1_19[[#This Row],[Column10]], _xlfn.CONCAT(" ",Table001__Page_1_19[[#This Row],[Column10]])))</f>
        <v>Phase N Output Current A</v>
      </c>
      <c r="J405" s="7" t="s">
        <v>1533</v>
      </c>
      <c r="K405" s="7">
        <f>IF(Table001__Page_1_19[[#This Row],[4]]=0,0,Table001__Page_1_19[[#This Row],[4]]+40001)</f>
        <v>0</v>
      </c>
      <c r="L405" s="7">
        <f>IF(Table001__Page_1_19[[#This Row],[3]] = "", "", Table001__Page_1_19[[#This Row],[3]]+40001)</f>
        <v>44895</v>
      </c>
      <c r="M405" s="4" t="str">
        <f>IF(Table001__Page_1_19[[#This Row],[BOOLEAN]]="UINT32","Unsigned 32 bit Integer", IF(Table001__Page_1_19[[#This Row],[BOOLEAN]]="UINT16","Unsigned 16 bit Integer",IF(Table001__Page_1_19[[#This Row],[BOOLEAN]]="BOOLEAN","Unsigned 16 bit Integer",Table001__Page_1_19[[#This Row],[BOOLEAN]])))</f>
        <v>Unsigned 16 bit Integer</v>
      </c>
      <c r="N405" s="1" t="s">
        <v>14</v>
      </c>
      <c r="O405" s="1" t="s">
        <v>530</v>
      </c>
      <c r="P405" s="1" t="s">
        <v>531</v>
      </c>
      <c r="Q405" s="1" t="s">
        <v>37</v>
      </c>
      <c r="R405" s="1" t="s">
        <v>547</v>
      </c>
    </row>
    <row r="406" spans="1:18" x14ac:dyDescent="0.25">
      <c r="A406" s="1" t="s">
        <v>4</v>
      </c>
      <c r="B406" s="1" t="s">
        <v>4</v>
      </c>
      <c r="C406" s="1" t="s">
        <v>4</v>
      </c>
      <c r="D406" s="1">
        <f>IF(Table001__Page_1_19[[#This Row],[3]] &gt;= 0, IF(Table001__Page_1_19[[#This Row],[BOOLEAN]] = "UINT32", Table001__Page_1_19[[#This Row],[3]]+1,0), "")</f>
        <v>0</v>
      </c>
      <c r="E406" s="1" t="s">
        <v>4</v>
      </c>
      <c r="F406" s="1" t="s">
        <v>4</v>
      </c>
      <c r="G406" s="1" t="str">
        <f>Table001__Page_1_19[[#This Row],[Original Name]]</f>
        <v/>
      </c>
      <c r="H406" s="12">
        <f>IF(LEN(Table001__Page_1_19[[#This Row],[Parameter Name]]) &lt; 41, LEN(Table001__Page_1_19[[#This Row],[Parameter Name]]), "TOO LONG")</f>
        <v>0</v>
      </c>
      <c r="I406" s="1" t="str">
        <f>_xlfn.CONCAT(Table001__Page_1_19[[#This Row],[Adjusted Name]], IF(Table001__Page_1_19[[#This Row],[Column10]] = "", Table001__Page_1_19[[#This Row],[Column10]], _xlfn.CONCAT(" ",Table001__Page_1_19[[#This Row],[Column10]])))</f>
        <v/>
      </c>
      <c r="J406" s="1"/>
      <c r="K406" s="1">
        <f>IF(Table001__Page_1_19[[#This Row],[4]]=0,0,Table001__Page_1_19[[#This Row],[4]]+40001)</f>
        <v>0</v>
      </c>
      <c r="L406" s="1" t="str">
        <f>IF(Table001__Page_1_19[[#This Row],[3]] = "", "", Table001__Page_1_19[[#This Row],[3]]+40001)</f>
        <v/>
      </c>
      <c r="M406" s="1"/>
      <c r="N406" s="1" t="s">
        <v>4</v>
      </c>
      <c r="O406" s="1" t="s">
        <v>4</v>
      </c>
      <c r="P406" s="1" t="s">
        <v>4</v>
      </c>
      <c r="Q406" s="1" t="s">
        <v>4</v>
      </c>
      <c r="R406" s="1" t="s">
        <v>4</v>
      </c>
    </row>
    <row r="407" spans="1:18" x14ac:dyDescent="0.25">
      <c r="A407" s="1" t="s">
        <v>657</v>
      </c>
      <c r="B407" s="1" t="s">
        <v>658</v>
      </c>
      <c r="C407" s="1" t="s">
        <v>659</v>
      </c>
      <c r="D407" s="1">
        <f>IF(Table001__Page_1_19[[#This Row],[3]] &gt;= 0, IF(Table001__Page_1_19[[#This Row],[BOOLEAN]] = "UINT32", Table001__Page_1_19[[#This Row],[3]]+1,0), "")</f>
        <v>0</v>
      </c>
      <c r="E407" s="1" t="s">
        <v>4</v>
      </c>
      <c r="F407" s="1" t="s">
        <v>660</v>
      </c>
      <c r="G407" s="1" t="str">
        <f>SUBSTITUTE(G376, "Output", "Input")</f>
        <v>Phase A Apparent Input Power</v>
      </c>
      <c r="H407" s="4">
        <f>IF(LEN(Table001__Page_1_19[[#This Row],[Parameter Name]]) &lt; 41, LEN(Table001__Page_1_19[[#This Row],[Parameter Name]]), "TOO LONG")</f>
        <v>32</v>
      </c>
      <c r="I407" s="7" t="str">
        <f>_xlfn.CONCAT(Table001__Page_1_19[[#This Row],[Adjusted Name]], IF(Table001__Page_1_19[[#This Row],[Column10]] = "", Table001__Page_1_19[[#This Row],[Column10]], _xlfn.CONCAT(" ",Table001__Page_1_19[[#This Row],[Column10]])))</f>
        <v>Phase A Apparent Input Power kVA</v>
      </c>
      <c r="J407" s="7" t="s">
        <v>1533</v>
      </c>
      <c r="K407" s="7">
        <f>IF(Table001__Page_1_19[[#This Row],[4]]=0,0,Table001__Page_1_19[[#This Row],[4]]+40001)</f>
        <v>0</v>
      </c>
      <c r="L407" s="7">
        <f>IF(Table001__Page_1_19[[#This Row],[3]] = "", "", Table001__Page_1_19[[#This Row],[3]]+40001)</f>
        <v>45121</v>
      </c>
      <c r="M407" s="4" t="str">
        <f>IF(Table001__Page_1_19[[#This Row],[BOOLEAN]]="UINT32","Unsigned 32 bit Integer", IF(Table001__Page_1_19[[#This Row],[BOOLEAN]]="UINT16","Unsigned 16 bit Integer",IF(Table001__Page_1_19[[#This Row],[BOOLEAN]]="BOOLEAN","Unsigned 16 bit Integer",Table001__Page_1_19[[#This Row],[BOOLEAN]])))</f>
        <v>Unsigned 16 bit Integer</v>
      </c>
      <c r="N407" s="1" t="s">
        <v>14</v>
      </c>
      <c r="O407" s="1" t="s">
        <v>530</v>
      </c>
      <c r="P407" s="1" t="s">
        <v>531</v>
      </c>
      <c r="Q407" s="1" t="s">
        <v>37</v>
      </c>
      <c r="R407" s="1" t="s">
        <v>532</v>
      </c>
    </row>
    <row r="408" spans="1:18" x14ac:dyDescent="0.25">
      <c r="A408" s="1" t="s">
        <v>661</v>
      </c>
      <c r="B408" s="1" t="s">
        <v>662</v>
      </c>
      <c r="C408" s="1" t="s">
        <v>663</v>
      </c>
      <c r="D408" s="1">
        <f>IF(Table001__Page_1_19[[#This Row],[3]] &gt;= 0, IF(Table001__Page_1_19[[#This Row],[BOOLEAN]] = "UINT32", Table001__Page_1_19[[#This Row],[3]]+1,0), "")</f>
        <v>0</v>
      </c>
      <c r="E408" s="1" t="s">
        <v>4</v>
      </c>
      <c r="F408" s="1" t="s">
        <v>664</v>
      </c>
      <c r="G408" s="1" t="str">
        <f t="shared" ref="G408:G412" si="0">SUBSTITUTE(G377, "Output", "Input")</f>
        <v>Phase B Apparent Input Power</v>
      </c>
      <c r="H408" s="4">
        <f>IF(LEN(Table001__Page_1_19[[#This Row],[Parameter Name]]) &lt; 41, LEN(Table001__Page_1_19[[#This Row],[Parameter Name]]), "TOO LONG")</f>
        <v>32</v>
      </c>
      <c r="I408" s="7" t="str">
        <f>_xlfn.CONCAT(Table001__Page_1_19[[#This Row],[Adjusted Name]], IF(Table001__Page_1_19[[#This Row],[Column10]] = "", Table001__Page_1_19[[#This Row],[Column10]], _xlfn.CONCAT(" ",Table001__Page_1_19[[#This Row],[Column10]])))</f>
        <v>Phase B Apparent Input Power kVA</v>
      </c>
      <c r="J408" s="7" t="s">
        <v>1533</v>
      </c>
      <c r="K408" s="7">
        <f>IF(Table001__Page_1_19[[#This Row],[4]]=0,0,Table001__Page_1_19[[#This Row],[4]]+40001)</f>
        <v>0</v>
      </c>
      <c r="L408" s="7">
        <f>IF(Table001__Page_1_19[[#This Row],[3]] = "", "", Table001__Page_1_19[[#This Row],[3]]+40001)</f>
        <v>45122</v>
      </c>
      <c r="M408" s="4" t="str">
        <f>IF(Table001__Page_1_19[[#This Row],[BOOLEAN]]="UINT32","Unsigned 32 bit Integer", IF(Table001__Page_1_19[[#This Row],[BOOLEAN]]="UINT16","Unsigned 16 bit Integer",IF(Table001__Page_1_19[[#This Row],[BOOLEAN]]="BOOLEAN","Unsigned 16 bit Integer",Table001__Page_1_19[[#This Row],[BOOLEAN]])))</f>
        <v>Unsigned 16 bit Integer</v>
      </c>
      <c r="N408" s="1" t="s">
        <v>14</v>
      </c>
      <c r="O408" s="1" t="s">
        <v>530</v>
      </c>
      <c r="P408" s="1" t="s">
        <v>531</v>
      </c>
      <c r="Q408" s="1" t="s">
        <v>37</v>
      </c>
      <c r="R408" s="1" t="s">
        <v>532</v>
      </c>
    </row>
    <row r="409" spans="1:18" x14ac:dyDescent="0.25">
      <c r="A409" s="1" t="s">
        <v>665</v>
      </c>
      <c r="B409" s="1" t="s">
        <v>666</v>
      </c>
      <c r="C409" s="1" t="s">
        <v>667</v>
      </c>
      <c r="D409" s="1">
        <f>IF(Table001__Page_1_19[[#This Row],[3]] &gt;= 0, IF(Table001__Page_1_19[[#This Row],[BOOLEAN]] = "UINT32", Table001__Page_1_19[[#This Row],[3]]+1,0), "")</f>
        <v>0</v>
      </c>
      <c r="E409" s="1" t="s">
        <v>4</v>
      </c>
      <c r="F409" s="1" t="s">
        <v>668</v>
      </c>
      <c r="G409" s="1" t="str">
        <f t="shared" si="0"/>
        <v>Phase C Apparent Input Power</v>
      </c>
      <c r="H409" s="4">
        <f>IF(LEN(Table001__Page_1_19[[#This Row],[Parameter Name]]) &lt; 41, LEN(Table001__Page_1_19[[#This Row],[Parameter Name]]), "TOO LONG")</f>
        <v>32</v>
      </c>
      <c r="I409" s="7" t="str">
        <f>_xlfn.CONCAT(Table001__Page_1_19[[#This Row],[Adjusted Name]], IF(Table001__Page_1_19[[#This Row],[Column10]] = "", Table001__Page_1_19[[#This Row],[Column10]], _xlfn.CONCAT(" ",Table001__Page_1_19[[#This Row],[Column10]])))</f>
        <v>Phase C Apparent Input Power kVA</v>
      </c>
      <c r="J409" s="7" t="s">
        <v>1533</v>
      </c>
      <c r="K409" s="7">
        <f>IF(Table001__Page_1_19[[#This Row],[4]]=0,0,Table001__Page_1_19[[#This Row],[4]]+40001)</f>
        <v>0</v>
      </c>
      <c r="L409" s="7">
        <f>IF(Table001__Page_1_19[[#This Row],[3]] = "", "", Table001__Page_1_19[[#This Row],[3]]+40001)</f>
        <v>45123</v>
      </c>
      <c r="M409" s="4" t="str">
        <f>IF(Table001__Page_1_19[[#This Row],[BOOLEAN]]="UINT32","Unsigned 32 bit Integer", IF(Table001__Page_1_19[[#This Row],[BOOLEAN]]="UINT16","Unsigned 16 bit Integer",IF(Table001__Page_1_19[[#This Row],[BOOLEAN]]="BOOLEAN","Unsigned 16 bit Integer",Table001__Page_1_19[[#This Row],[BOOLEAN]])))</f>
        <v>Unsigned 16 bit Integer</v>
      </c>
      <c r="N409" s="1" t="s">
        <v>14</v>
      </c>
      <c r="O409" s="1" t="s">
        <v>530</v>
      </c>
      <c r="P409" s="1" t="s">
        <v>531</v>
      </c>
      <c r="Q409" s="1" t="s">
        <v>37</v>
      </c>
      <c r="R409" s="1" t="s">
        <v>532</v>
      </c>
    </row>
    <row r="410" spans="1:18" x14ac:dyDescent="0.25">
      <c r="A410" s="1" t="s">
        <v>669</v>
      </c>
      <c r="B410" s="1" t="s">
        <v>670</v>
      </c>
      <c r="C410" s="1" t="s">
        <v>671</v>
      </c>
      <c r="D410" s="1">
        <f>IF(Table001__Page_1_19[[#This Row],[3]] &gt;= 0, IF(Table001__Page_1_19[[#This Row],[BOOLEAN]] = "UINT32", Table001__Page_1_19[[#This Row],[3]]+1,0), "")</f>
        <v>0</v>
      </c>
      <c r="E410" s="1" t="s">
        <v>4</v>
      </c>
      <c r="F410" s="1" t="s">
        <v>672</v>
      </c>
      <c r="G410" s="1" t="str">
        <f t="shared" si="0"/>
        <v>Phase A Input Current</v>
      </c>
      <c r="H410" s="4">
        <f>IF(LEN(Table001__Page_1_19[[#This Row],[Parameter Name]]) &lt; 41, LEN(Table001__Page_1_19[[#This Row],[Parameter Name]]), "TOO LONG")</f>
        <v>23</v>
      </c>
      <c r="I410" s="7" t="str">
        <f>_xlfn.CONCAT(Table001__Page_1_19[[#This Row],[Adjusted Name]], IF(Table001__Page_1_19[[#This Row],[Column10]] = "", Table001__Page_1_19[[#This Row],[Column10]], _xlfn.CONCAT(" ",Table001__Page_1_19[[#This Row],[Column10]])))</f>
        <v>Phase A Input Current A</v>
      </c>
      <c r="J410" s="7" t="s">
        <v>1533</v>
      </c>
      <c r="K410" s="7">
        <f>IF(Table001__Page_1_19[[#This Row],[4]]=0,0,Table001__Page_1_19[[#This Row],[4]]+40001)</f>
        <v>0</v>
      </c>
      <c r="L410" s="7">
        <f>IF(Table001__Page_1_19[[#This Row],[3]] = "", "", Table001__Page_1_19[[#This Row],[3]]+40001)</f>
        <v>45124</v>
      </c>
      <c r="M410" s="4" t="str">
        <f>IF(Table001__Page_1_19[[#This Row],[BOOLEAN]]="UINT32","Unsigned 32 bit Integer", IF(Table001__Page_1_19[[#This Row],[BOOLEAN]]="UINT16","Unsigned 16 bit Integer",IF(Table001__Page_1_19[[#This Row],[BOOLEAN]]="BOOLEAN","Unsigned 16 bit Integer",Table001__Page_1_19[[#This Row],[BOOLEAN]])))</f>
        <v>Unsigned 16 bit Integer</v>
      </c>
      <c r="N410" s="1" t="s">
        <v>14</v>
      </c>
      <c r="O410" s="1" t="s">
        <v>530</v>
      </c>
      <c r="P410" s="1" t="s">
        <v>545</v>
      </c>
      <c r="Q410" s="1" t="s">
        <v>546</v>
      </c>
      <c r="R410" s="1" t="s">
        <v>547</v>
      </c>
    </row>
    <row r="411" spans="1:18" x14ac:dyDescent="0.25">
      <c r="A411" s="1" t="s">
        <v>673</v>
      </c>
      <c r="B411" s="1" t="s">
        <v>674</v>
      </c>
      <c r="C411" s="1" t="s">
        <v>675</v>
      </c>
      <c r="D411" s="1">
        <f>IF(Table001__Page_1_19[[#This Row],[3]] &gt;= 0, IF(Table001__Page_1_19[[#This Row],[BOOLEAN]] = "UINT32", Table001__Page_1_19[[#This Row],[3]]+1,0), "")</f>
        <v>0</v>
      </c>
      <c r="E411" s="1" t="s">
        <v>4</v>
      </c>
      <c r="F411" s="1" t="s">
        <v>676</v>
      </c>
      <c r="G411" s="1" t="str">
        <f t="shared" si="0"/>
        <v>Phase B Input Current</v>
      </c>
      <c r="H411" s="4">
        <f>IF(LEN(Table001__Page_1_19[[#This Row],[Parameter Name]]) &lt; 41, LEN(Table001__Page_1_19[[#This Row],[Parameter Name]]), "TOO LONG")</f>
        <v>23</v>
      </c>
      <c r="I411" s="7" t="str">
        <f>_xlfn.CONCAT(Table001__Page_1_19[[#This Row],[Adjusted Name]], IF(Table001__Page_1_19[[#This Row],[Column10]] = "", Table001__Page_1_19[[#This Row],[Column10]], _xlfn.CONCAT(" ",Table001__Page_1_19[[#This Row],[Column10]])))</f>
        <v>Phase B Input Current A</v>
      </c>
      <c r="J411" s="7" t="s">
        <v>1533</v>
      </c>
      <c r="K411" s="7">
        <f>IF(Table001__Page_1_19[[#This Row],[4]]=0,0,Table001__Page_1_19[[#This Row],[4]]+40001)</f>
        <v>0</v>
      </c>
      <c r="L411" s="7">
        <f>IF(Table001__Page_1_19[[#This Row],[3]] = "", "", Table001__Page_1_19[[#This Row],[3]]+40001)</f>
        <v>45125</v>
      </c>
      <c r="M411" s="4" t="str">
        <f>IF(Table001__Page_1_19[[#This Row],[BOOLEAN]]="UINT32","Unsigned 32 bit Integer", IF(Table001__Page_1_19[[#This Row],[BOOLEAN]]="UINT16","Unsigned 16 bit Integer",IF(Table001__Page_1_19[[#This Row],[BOOLEAN]]="BOOLEAN","Unsigned 16 bit Integer",Table001__Page_1_19[[#This Row],[BOOLEAN]])))</f>
        <v>Unsigned 16 bit Integer</v>
      </c>
      <c r="N411" s="1" t="s">
        <v>14</v>
      </c>
      <c r="O411" s="1" t="s">
        <v>530</v>
      </c>
      <c r="P411" s="1" t="s">
        <v>545</v>
      </c>
      <c r="Q411" s="1" t="s">
        <v>546</v>
      </c>
      <c r="R411" s="1" t="s">
        <v>547</v>
      </c>
    </row>
    <row r="412" spans="1:18" x14ac:dyDescent="0.25">
      <c r="A412" s="1" t="s">
        <v>677</v>
      </c>
      <c r="B412" s="1" t="s">
        <v>678</v>
      </c>
      <c r="C412" s="1" t="s">
        <v>679</v>
      </c>
      <c r="D412" s="1">
        <f>IF(Table001__Page_1_19[[#This Row],[3]] &gt;= 0, IF(Table001__Page_1_19[[#This Row],[BOOLEAN]] = "UINT32", Table001__Page_1_19[[#This Row],[3]]+1,0), "")</f>
        <v>0</v>
      </c>
      <c r="E412" s="1" t="s">
        <v>4</v>
      </c>
      <c r="F412" s="1" t="s">
        <v>680</v>
      </c>
      <c r="G412" s="1" t="str">
        <f t="shared" si="0"/>
        <v>Phase C Input Current</v>
      </c>
      <c r="H412" s="4">
        <f>IF(LEN(Table001__Page_1_19[[#This Row],[Parameter Name]]) &lt; 41, LEN(Table001__Page_1_19[[#This Row],[Parameter Name]]), "TOO LONG")</f>
        <v>23</v>
      </c>
      <c r="I412" s="7" t="str">
        <f>_xlfn.CONCAT(Table001__Page_1_19[[#This Row],[Adjusted Name]], IF(Table001__Page_1_19[[#This Row],[Column10]] = "", Table001__Page_1_19[[#This Row],[Column10]], _xlfn.CONCAT(" ",Table001__Page_1_19[[#This Row],[Column10]])))</f>
        <v>Phase C Input Current A</v>
      </c>
      <c r="J412" s="7" t="s">
        <v>1533</v>
      </c>
      <c r="K412" s="7">
        <f>IF(Table001__Page_1_19[[#This Row],[4]]=0,0,Table001__Page_1_19[[#This Row],[4]]+40001)</f>
        <v>0</v>
      </c>
      <c r="L412" s="7">
        <f>IF(Table001__Page_1_19[[#This Row],[3]] = "", "", Table001__Page_1_19[[#This Row],[3]]+40001)</f>
        <v>45126</v>
      </c>
      <c r="M412" s="4" t="str">
        <f>IF(Table001__Page_1_19[[#This Row],[BOOLEAN]]="UINT32","Unsigned 32 bit Integer", IF(Table001__Page_1_19[[#This Row],[BOOLEAN]]="UINT16","Unsigned 16 bit Integer",IF(Table001__Page_1_19[[#This Row],[BOOLEAN]]="BOOLEAN","Unsigned 16 bit Integer",Table001__Page_1_19[[#This Row],[BOOLEAN]])))</f>
        <v>Unsigned 16 bit Integer</v>
      </c>
      <c r="N412" s="1" t="s">
        <v>14</v>
      </c>
      <c r="O412" s="1" t="s">
        <v>530</v>
      </c>
      <c r="P412" s="1" t="s">
        <v>545</v>
      </c>
      <c r="Q412" s="1" t="s">
        <v>546</v>
      </c>
      <c r="R412" s="1" t="s">
        <v>547</v>
      </c>
    </row>
    <row r="413" spans="1:18" x14ac:dyDescent="0.25">
      <c r="A413" s="1" t="s">
        <v>681</v>
      </c>
      <c r="B413" s="1" t="s">
        <v>682</v>
      </c>
      <c r="C413" s="1" t="s">
        <v>683</v>
      </c>
      <c r="D413" s="1">
        <f>IF(Table001__Page_1_19[[#This Row],[3]] &gt;= 0, IF(Table001__Page_1_19[[#This Row],[BOOLEAN]] = "UINT32", Table001__Page_1_19[[#This Row],[3]]+1,0), "")</f>
        <v>0</v>
      </c>
      <c r="E413" s="1" t="s">
        <v>4</v>
      </c>
      <c r="F413" s="1" t="s">
        <v>684</v>
      </c>
      <c r="G413" s="1" t="str">
        <f>SUBSTITUTE(G388, "Output", "Input")</f>
        <v>Phase A Input Power Factor</v>
      </c>
      <c r="H413" s="4">
        <f>IF(LEN(Table001__Page_1_19[[#This Row],[Parameter Name]]) &lt; 41, LEN(Table001__Page_1_19[[#This Row],[Parameter Name]]), "TOO LONG")</f>
        <v>26</v>
      </c>
      <c r="I413" s="7" t="str">
        <f>_xlfn.CONCAT(Table001__Page_1_19[[#This Row],[Adjusted Name]], IF(Table001__Page_1_19[[#This Row],[Column10]] = "", Table001__Page_1_19[[#This Row],[Column10]], _xlfn.CONCAT(" ",Table001__Page_1_19[[#This Row],[Column10]])))</f>
        <v>Phase A Input Power Factor</v>
      </c>
      <c r="J413" s="7" t="s">
        <v>1533</v>
      </c>
      <c r="K413" s="7">
        <f>IF(Table001__Page_1_19[[#This Row],[4]]=0,0,Table001__Page_1_19[[#This Row],[4]]+40001)</f>
        <v>0</v>
      </c>
      <c r="L413" s="7">
        <f>IF(Table001__Page_1_19[[#This Row],[3]] = "", "", Table001__Page_1_19[[#This Row],[3]]+40001)</f>
        <v>45127</v>
      </c>
      <c r="M413" s="4" t="str">
        <f>IF(Table001__Page_1_19[[#This Row],[BOOLEAN]]="UINT32","Unsigned 32 bit Integer", IF(Table001__Page_1_19[[#This Row],[BOOLEAN]]="UINT16","Unsigned 16 bit Integer",IF(Table001__Page_1_19[[#This Row],[BOOLEAN]]="BOOLEAN","Unsigned 16 bit Integer",Table001__Page_1_19[[#This Row],[BOOLEAN]])))</f>
        <v>Unsigned 16 bit Integer</v>
      </c>
      <c r="N413" s="1" t="s">
        <v>14</v>
      </c>
      <c r="O413" s="1" t="s">
        <v>530</v>
      </c>
      <c r="P413" s="1" t="s">
        <v>545</v>
      </c>
      <c r="Q413" s="1" t="s">
        <v>546</v>
      </c>
      <c r="R413" s="1" t="s">
        <v>4</v>
      </c>
    </row>
    <row r="414" spans="1:18" x14ac:dyDescent="0.25">
      <c r="A414" s="1" t="s">
        <v>685</v>
      </c>
      <c r="B414" s="1" t="s">
        <v>686</v>
      </c>
      <c r="C414" s="1" t="s">
        <v>687</v>
      </c>
      <c r="D414" s="1">
        <f>IF(Table001__Page_1_19[[#This Row],[3]] &gt;= 0, IF(Table001__Page_1_19[[#This Row],[BOOLEAN]] = "UINT32", Table001__Page_1_19[[#This Row],[3]]+1,0), "")</f>
        <v>0</v>
      </c>
      <c r="E414" s="1" t="s">
        <v>4</v>
      </c>
      <c r="F414" s="1" t="s">
        <v>688</v>
      </c>
      <c r="G414" s="1" t="str">
        <f t="shared" ref="G414:G425" si="1">SUBSTITUTE(G389, "Output", "Input")</f>
        <v>Phase B Input Power Factor</v>
      </c>
      <c r="H414" s="4">
        <f>IF(LEN(Table001__Page_1_19[[#This Row],[Parameter Name]]) &lt; 41, LEN(Table001__Page_1_19[[#This Row],[Parameter Name]]), "TOO LONG")</f>
        <v>26</v>
      </c>
      <c r="I414" s="7" t="str">
        <f>_xlfn.CONCAT(Table001__Page_1_19[[#This Row],[Adjusted Name]], IF(Table001__Page_1_19[[#This Row],[Column10]] = "", Table001__Page_1_19[[#This Row],[Column10]], _xlfn.CONCAT(" ",Table001__Page_1_19[[#This Row],[Column10]])))</f>
        <v>Phase B Input Power Factor</v>
      </c>
      <c r="J414" s="7" t="s">
        <v>1533</v>
      </c>
      <c r="K414" s="7">
        <f>IF(Table001__Page_1_19[[#This Row],[4]]=0,0,Table001__Page_1_19[[#This Row],[4]]+40001)</f>
        <v>0</v>
      </c>
      <c r="L414" s="7">
        <f>IF(Table001__Page_1_19[[#This Row],[3]] = "", "", Table001__Page_1_19[[#This Row],[3]]+40001)</f>
        <v>45128</v>
      </c>
      <c r="M414" s="4" t="str">
        <f>IF(Table001__Page_1_19[[#This Row],[BOOLEAN]]="UINT32","Unsigned 32 bit Integer", IF(Table001__Page_1_19[[#This Row],[BOOLEAN]]="UINT16","Unsigned 16 bit Integer",IF(Table001__Page_1_19[[#This Row],[BOOLEAN]]="BOOLEAN","Unsigned 16 bit Integer",Table001__Page_1_19[[#This Row],[BOOLEAN]])))</f>
        <v>Unsigned 16 bit Integer</v>
      </c>
      <c r="N414" s="1" t="s">
        <v>14</v>
      </c>
      <c r="O414" s="1" t="s">
        <v>530</v>
      </c>
      <c r="P414" s="1" t="s">
        <v>545</v>
      </c>
      <c r="Q414" s="1" t="s">
        <v>546</v>
      </c>
      <c r="R414" s="1" t="s">
        <v>4</v>
      </c>
    </row>
    <row r="415" spans="1:18" x14ac:dyDescent="0.25">
      <c r="A415" s="1" t="s">
        <v>689</v>
      </c>
      <c r="B415" s="1" t="s">
        <v>690</v>
      </c>
      <c r="C415" s="1" t="s">
        <v>691</v>
      </c>
      <c r="D415" s="1">
        <f>IF(Table001__Page_1_19[[#This Row],[3]] &gt;= 0, IF(Table001__Page_1_19[[#This Row],[BOOLEAN]] = "UINT32", Table001__Page_1_19[[#This Row],[3]]+1,0), "")</f>
        <v>0</v>
      </c>
      <c r="E415" s="1" t="s">
        <v>4</v>
      </c>
      <c r="F415" s="1" t="s">
        <v>692</v>
      </c>
      <c r="G415" s="1" t="str">
        <f t="shared" si="1"/>
        <v>Phase C Input Power Factor</v>
      </c>
      <c r="H415" s="4">
        <f>IF(LEN(Table001__Page_1_19[[#This Row],[Parameter Name]]) &lt; 41, LEN(Table001__Page_1_19[[#This Row],[Parameter Name]]), "TOO LONG")</f>
        <v>26</v>
      </c>
      <c r="I415" s="7" t="str">
        <f>_xlfn.CONCAT(Table001__Page_1_19[[#This Row],[Adjusted Name]], IF(Table001__Page_1_19[[#This Row],[Column10]] = "", Table001__Page_1_19[[#This Row],[Column10]], _xlfn.CONCAT(" ",Table001__Page_1_19[[#This Row],[Column10]])))</f>
        <v>Phase C Input Power Factor</v>
      </c>
      <c r="J415" s="7" t="s">
        <v>1533</v>
      </c>
      <c r="K415" s="7">
        <f>IF(Table001__Page_1_19[[#This Row],[4]]=0,0,Table001__Page_1_19[[#This Row],[4]]+40001)</f>
        <v>0</v>
      </c>
      <c r="L415" s="7">
        <f>IF(Table001__Page_1_19[[#This Row],[3]] = "", "", Table001__Page_1_19[[#This Row],[3]]+40001)</f>
        <v>45129</v>
      </c>
      <c r="M415" s="4" t="str">
        <f>IF(Table001__Page_1_19[[#This Row],[BOOLEAN]]="UINT32","Unsigned 32 bit Integer", IF(Table001__Page_1_19[[#This Row],[BOOLEAN]]="UINT16","Unsigned 16 bit Integer",IF(Table001__Page_1_19[[#This Row],[BOOLEAN]]="BOOLEAN","Unsigned 16 bit Integer",Table001__Page_1_19[[#This Row],[BOOLEAN]])))</f>
        <v>Unsigned 16 bit Integer</v>
      </c>
      <c r="N415" s="1" t="s">
        <v>14</v>
      </c>
      <c r="O415" s="1" t="s">
        <v>530</v>
      </c>
      <c r="P415" s="1" t="s">
        <v>545</v>
      </c>
      <c r="Q415" s="1" t="s">
        <v>546</v>
      </c>
      <c r="R415" s="1" t="s">
        <v>4</v>
      </c>
    </row>
    <row r="416" spans="1:18" x14ac:dyDescent="0.25">
      <c r="A416" s="1" t="s">
        <v>693</v>
      </c>
      <c r="B416" s="1" t="s">
        <v>694</v>
      </c>
      <c r="C416" s="1" t="s">
        <v>695</v>
      </c>
      <c r="D416" s="1">
        <f>IF(Table001__Page_1_19[[#This Row],[3]] &gt;= 0, IF(Table001__Page_1_19[[#This Row],[BOOLEAN]] = "UINT32", Table001__Page_1_19[[#This Row],[3]]+1,0), "")</f>
        <v>0</v>
      </c>
      <c r="E416" s="1" t="s">
        <v>4</v>
      </c>
      <c r="F416" s="1" t="s">
        <v>696</v>
      </c>
      <c r="G416" s="1" t="str">
        <f t="shared" si="1"/>
        <v>Phase A Input Real Power</v>
      </c>
      <c r="H416" s="4">
        <f>IF(LEN(Table001__Page_1_19[[#This Row],[Parameter Name]]) &lt; 41, LEN(Table001__Page_1_19[[#This Row],[Parameter Name]]), "TOO LONG")</f>
        <v>27</v>
      </c>
      <c r="I416" s="7" t="str">
        <f>_xlfn.CONCAT(Table001__Page_1_19[[#This Row],[Adjusted Name]], IF(Table001__Page_1_19[[#This Row],[Column10]] = "", Table001__Page_1_19[[#This Row],[Column10]], _xlfn.CONCAT(" ",Table001__Page_1_19[[#This Row],[Column10]])))</f>
        <v>Phase A Input Real Power kW</v>
      </c>
      <c r="J416" s="7" t="s">
        <v>1533</v>
      </c>
      <c r="K416" s="7">
        <f>IF(Table001__Page_1_19[[#This Row],[4]]=0,0,Table001__Page_1_19[[#This Row],[4]]+40001)</f>
        <v>0</v>
      </c>
      <c r="L416" s="7">
        <f>IF(Table001__Page_1_19[[#This Row],[3]] = "", "", Table001__Page_1_19[[#This Row],[3]]+40001)</f>
        <v>45130</v>
      </c>
      <c r="M416" s="4" t="str">
        <f>IF(Table001__Page_1_19[[#This Row],[BOOLEAN]]="UINT32","Unsigned 32 bit Integer", IF(Table001__Page_1_19[[#This Row],[BOOLEAN]]="UINT16","Unsigned 16 bit Integer",IF(Table001__Page_1_19[[#This Row],[BOOLEAN]]="BOOLEAN","Unsigned 16 bit Integer",Table001__Page_1_19[[#This Row],[BOOLEAN]])))</f>
        <v>Unsigned 16 bit Integer</v>
      </c>
      <c r="N416" s="1" t="s">
        <v>14</v>
      </c>
      <c r="O416" s="1" t="s">
        <v>530</v>
      </c>
      <c r="P416" s="1" t="s">
        <v>531</v>
      </c>
      <c r="Q416" s="1" t="s">
        <v>37</v>
      </c>
      <c r="R416" s="1" t="s">
        <v>597</v>
      </c>
    </row>
    <row r="417" spans="1:18" x14ac:dyDescent="0.25">
      <c r="A417" s="1" t="s">
        <v>697</v>
      </c>
      <c r="B417" s="1" t="s">
        <v>698</v>
      </c>
      <c r="C417" s="1" t="s">
        <v>699</v>
      </c>
      <c r="D417" s="1">
        <f>IF(Table001__Page_1_19[[#This Row],[3]] &gt;= 0, IF(Table001__Page_1_19[[#This Row],[BOOLEAN]] = "UINT32", Table001__Page_1_19[[#This Row],[3]]+1,0), "")</f>
        <v>0</v>
      </c>
      <c r="E417" s="1" t="s">
        <v>4</v>
      </c>
      <c r="F417" s="1" t="s">
        <v>700</v>
      </c>
      <c r="G417" s="1" t="str">
        <f t="shared" si="1"/>
        <v>Phase B Input Real Power</v>
      </c>
      <c r="H417" s="4">
        <f>IF(LEN(Table001__Page_1_19[[#This Row],[Parameter Name]]) &lt; 41, LEN(Table001__Page_1_19[[#This Row],[Parameter Name]]), "TOO LONG")</f>
        <v>27</v>
      </c>
      <c r="I417" s="7" t="str">
        <f>_xlfn.CONCAT(Table001__Page_1_19[[#This Row],[Adjusted Name]], IF(Table001__Page_1_19[[#This Row],[Column10]] = "", Table001__Page_1_19[[#This Row],[Column10]], _xlfn.CONCAT(" ",Table001__Page_1_19[[#This Row],[Column10]])))</f>
        <v>Phase B Input Real Power kW</v>
      </c>
      <c r="J417" s="7" t="s">
        <v>1533</v>
      </c>
      <c r="K417" s="7">
        <f>IF(Table001__Page_1_19[[#This Row],[4]]=0,0,Table001__Page_1_19[[#This Row],[4]]+40001)</f>
        <v>0</v>
      </c>
      <c r="L417" s="7">
        <f>IF(Table001__Page_1_19[[#This Row],[3]] = "", "", Table001__Page_1_19[[#This Row],[3]]+40001)</f>
        <v>45131</v>
      </c>
      <c r="M417" s="4" t="str">
        <f>IF(Table001__Page_1_19[[#This Row],[BOOLEAN]]="UINT32","Unsigned 32 bit Integer", IF(Table001__Page_1_19[[#This Row],[BOOLEAN]]="UINT16","Unsigned 16 bit Integer",IF(Table001__Page_1_19[[#This Row],[BOOLEAN]]="BOOLEAN","Unsigned 16 bit Integer",Table001__Page_1_19[[#This Row],[BOOLEAN]])))</f>
        <v>Unsigned 16 bit Integer</v>
      </c>
      <c r="N417" s="1" t="s">
        <v>14</v>
      </c>
      <c r="O417" s="1" t="s">
        <v>530</v>
      </c>
      <c r="P417" s="1" t="s">
        <v>531</v>
      </c>
      <c r="Q417" s="1" t="s">
        <v>37</v>
      </c>
      <c r="R417" s="1" t="s">
        <v>597</v>
      </c>
    </row>
    <row r="418" spans="1:18" x14ac:dyDescent="0.25">
      <c r="A418" s="1" t="s">
        <v>701</v>
      </c>
      <c r="B418" s="1" t="s">
        <v>702</v>
      </c>
      <c r="C418" s="1" t="s">
        <v>703</v>
      </c>
      <c r="D418" s="1">
        <f>IF(Table001__Page_1_19[[#This Row],[3]] &gt;= 0, IF(Table001__Page_1_19[[#This Row],[BOOLEAN]] = "UINT32", Table001__Page_1_19[[#This Row],[3]]+1,0), "")</f>
        <v>0</v>
      </c>
      <c r="E418" s="1" t="s">
        <v>4</v>
      </c>
      <c r="F418" s="1" t="s">
        <v>704</v>
      </c>
      <c r="G418" s="1" t="str">
        <f t="shared" si="1"/>
        <v>Phase C Input Real Power</v>
      </c>
      <c r="H418" s="4">
        <f>IF(LEN(Table001__Page_1_19[[#This Row],[Parameter Name]]) &lt; 41, LEN(Table001__Page_1_19[[#This Row],[Parameter Name]]), "TOO LONG")</f>
        <v>27</v>
      </c>
      <c r="I418" s="7" t="str">
        <f>_xlfn.CONCAT(Table001__Page_1_19[[#This Row],[Adjusted Name]], IF(Table001__Page_1_19[[#This Row],[Column10]] = "", Table001__Page_1_19[[#This Row],[Column10]], _xlfn.CONCAT(" ",Table001__Page_1_19[[#This Row],[Column10]])))</f>
        <v>Phase C Input Real Power kW</v>
      </c>
      <c r="J418" s="7" t="s">
        <v>1533</v>
      </c>
      <c r="K418" s="7">
        <f>IF(Table001__Page_1_19[[#This Row],[4]]=0,0,Table001__Page_1_19[[#This Row],[4]]+40001)</f>
        <v>0</v>
      </c>
      <c r="L418" s="7">
        <f>IF(Table001__Page_1_19[[#This Row],[3]] = "", "", Table001__Page_1_19[[#This Row],[3]]+40001)</f>
        <v>45132</v>
      </c>
      <c r="M418" s="4" t="str">
        <f>IF(Table001__Page_1_19[[#This Row],[BOOLEAN]]="UINT32","Unsigned 32 bit Integer", IF(Table001__Page_1_19[[#This Row],[BOOLEAN]]="UINT16","Unsigned 16 bit Integer",IF(Table001__Page_1_19[[#This Row],[BOOLEAN]]="BOOLEAN","Unsigned 16 bit Integer",Table001__Page_1_19[[#This Row],[BOOLEAN]])))</f>
        <v>Unsigned 16 bit Integer</v>
      </c>
      <c r="N418" s="1" t="s">
        <v>14</v>
      </c>
      <c r="O418" s="1" t="s">
        <v>530</v>
      </c>
      <c r="P418" s="1" t="s">
        <v>531</v>
      </c>
      <c r="Q418" s="1" t="s">
        <v>37</v>
      </c>
      <c r="R418" s="1" t="s">
        <v>597</v>
      </c>
    </row>
    <row r="419" spans="1:18" x14ac:dyDescent="0.25">
      <c r="A419" s="1" t="s">
        <v>705</v>
      </c>
      <c r="B419" s="1" t="s">
        <v>706</v>
      </c>
      <c r="C419" s="1" t="s">
        <v>707</v>
      </c>
      <c r="D419" s="1">
        <f>IF(Table001__Page_1_19[[#This Row],[3]] &gt;= 0, IF(Table001__Page_1_19[[#This Row],[BOOLEAN]] = "UINT32", Table001__Page_1_19[[#This Row],[3]]+1,0), "")</f>
        <v>0</v>
      </c>
      <c r="E419" s="1" t="s">
        <v>4</v>
      </c>
      <c r="F419" s="1" t="s">
        <v>708</v>
      </c>
      <c r="G419" s="1" t="str">
        <f t="shared" si="1"/>
        <v>Phase A Input Voltage</v>
      </c>
      <c r="H419" s="4">
        <f>IF(LEN(Table001__Page_1_19[[#This Row],[Parameter Name]]) &lt; 41, LEN(Table001__Page_1_19[[#This Row],[Parameter Name]]), "TOO LONG")</f>
        <v>23</v>
      </c>
      <c r="I419" s="7" t="str">
        <f>_xlfn.CONCAT(Table001__Page_1_19[[#This Row],[Adjusted Name]], IF(Table001__Page_1_19[[#This Row],[Column10]] = "", Table001__Page_1_19[[#This Row],[Column10]], _xlfn.CONCAT(" ",Table001__Page_1_19[[#This Row],[Column10]])))</f>
        <v>Phase A Input Voltage V</v>
      </c>
      <c r="J419" s="7" t="s">
        <v>1533</v>
      </c>
      <c r="K419" s="7">
        <f>IF(Table001__Page_1_19[[#This Row],[4]]=0,0,Table001__Page_1_19[[#This Row],[4]]+40001)</f>
        <v>0</v>
      </c>
      <c r="L419" s="7">
        <f>IF(Table001__Page_1_19[[#This Row],[3]] = "", "", Table001__Page_1_19[[#This Row],[3]]+40001)</f>
        <v>45133</v>
      </c>
      <c r="M419" s="4" t="str">
        <f>IF(Table001__Page_1_19[[#This Row],[BOOLEAN]]="UINT32","Unsigned 32 bit Integer", IF(Table001__Page_1_19[[#This Row],[BOOLEAN]]="UINT16","Unsigned 16 bit Integer",IF(Table001__Page_1_19[[#This Row],[BOOLEAN]]="BOOLEAN","Unsigned 16 bit Integer",Table001__Page_1_19[[#This Row],[BOOLEAN]])))</f>
        <v>Unsigned 16 bit Integer</v>
      </c>
      <c r="N419" s="1" t="s">
        <v>14</v>
      </c>
      <c r="O419" s="1" t="s">
        <v>530</v>
      </c>
      <c r="P419" s="1" t="s">
        <v>531</v>
      </c>
      <c r="Q419" s="1" t="s">
        <v>37</v>
      </c>
      <c r="R419" s="1" t="s">
        <v>610</v>
      </c>
    </row>
    <row r="420" spans="1:18" x14ac:dyDescent="0.25">
      <c r="A420" s="1" t="s">
        <v>709</v>
      </c>
      <c r="B420" s="1" t="s">
        <v>710</v>
      </c>
      <c r="C420" s="1" t="s">
        <v>711</v>
      </c>
      <c r="D420" s="1">
        <f>IF(Table001__Page_1_19[[#This Row],[3]] &gt;= 0, IF(Table001__Page_1_19[[#This Row],[BOOLEAN]] = "UINT32", Table001__Page_1_19[[#This Row],[3]]+1,0), "")</f>
        <v>0</v>
      </c>
      <c r="E420" s="1" t="s">
        <v>4</v>
      </c>
      <c r="F420" s="1" t="s">
        <v>712</v>
      </c>
      <c r="G420" s="1" t="str">
        <f t="shared" si="1"/>
        <v>Phase B Input Voltage</v>
      </c>
      <c r="H420" s="4">
        <f>IF(LEN(Table001__Page_1_19[[#This Row],[Parameter Name]]) &lt; 41, LEN(Table001__Page_1_19[[#This Row],[Parameter Name]]), "TOO LONG")</f>
        <v>23</v>
      </c>
      <c r="I420" s="7" t="str">
        <f>_xlfn.CONCAT(Table001__Page_1_19[[#This Row],[Adjusted Name]], IF(Table001__Page_1_19[[#This Row],[Column10]] = "", Table001__Page_1_19[[#This Row],[Column10]], _xlfn.CONCAT(" ",Table001__Page_1_19[[#This Row],[Column10]])))</f>
        <v>Phase B Input Voltage V</v>
      </c>
      <c r="J420" s="7" t="s">
        <v>1533</v>
      </c>
      <c r="K420" s="7">
        <f>IF(Table001__Page_1_19[[#This Row],[4]]=0,0,Table001__Page_1_19[[#This Row],[4]]+40001)</f>
        <v>0</v>
      </c>
      <c r="L420" s="7">
        <f>IF(Table001__Page_1_19[[#This Row],[3]] = "", "", Table001__Page_1_19[[#This Row],[3]]+40001)</f>
        <v>45134</v>
      </c>
      <c r="M420" s="4" t="str">
        <f>IF(Table001__Page_1_19[[#This Row],[BOOLEAN]]="UINT32","Unsigned 32 bit Integer", IF(Table001__Page_1_19[[#This Row],[BOOLEAN]]="UINT16","Unsigned 16 bit Integer",IF(Table001__Page_1_19[[#This Row],[BOOLEAN]]="BOOLEAN","Unsigned 16 bit Integer",Table001__Page_1_19[[#This Row],[BOOLEAN]])))</f>
        <v>Unsigned 16 bit Integer</v>
      </c>
      <c r="N420" s="1" t="s">
        <v>14</v>
      </c>
      <c r="O420" s="1" t="s">
        <v>530</v>
      </c>
      <c r="P420" s="1" t="s">
        <v>531</v>
      </c>
      <c r="Q420" s="1" t="s">
        <v>37</v>
      </c>
      <c r="R420" s="1" t="s">
        <v>610</v>
      </c>
    </row>
    <row r="421" spans="1:18" x14ac:dyDescent="0.25">
      <c r="A421" s="1" t="s">
        <v>713</v>
      </c>
      <c r="B421" s="1" t="s">
        <v>714</v>
      </c>
      <c r="C421" s="1" t="s">
        <v>715</v>
      </c>
      <c r="D421" s="1">
        <f>IF(Table001__Page_1_19[[#This Row],[3]] &gt;= 0, IF(Table001__Page_1_19[[#This Row],[BOOLEAN]] = "UINT32", Table001__Page_1_19[[#This Row],[3]]+1,0), "")</f>
        <v>0</v>
      </c>
      <c r="E421" s="1" t="s">
        <v>4</v>
      </c>
      <c r="F421" s="1" t="s">
        <v>716</v>
      </c>
      <c r="G421" s="1" t="str">
        <f t="shared" si="1"/>
        <v>Phase C Input Voltage</v>
      </c>
      <c r="H421" s="4">
        <f>IF(LEN(Table001__Page_1_19[[#This Row],[Parameter Name]]) &lt; 41, LEN(Table001__Page_1_19[[#This Row],[Parameter Name]]), "TOO LONG")</f>
        <v>23</v>
      </c>
      <c r="I421" s="7" t="str">
        <f>_xlfn.CONCAT(Table001__Page_1_19[[#This Row],[Adjusted Name]], IF(Table001__Page_1_19[[#This Row],[Column10]] = "", Table001__Page_1_19[[#This Row],[Column10]], _xlfn.CONCAT(" ",Table001__Page_1_19[[#This Row],[Column10]])))</f>
        <v>Phase C Input Voltage V</v>
      </c>
      <c r="J421" s="7" t="s">
        <v>1533</v>
      </c>
      <c r="K421" s="7">
        <f>IF(Table001__Page_1_19[[#This Row],[4]]=0,0,Table001__Page_1_19[[#This Row],[4]]+40001)</f>
        <v>0</v>
      </c>
      <c r="L421" s="7">
        <f>IF(Table001__Page_1_19[[#This Row],[3]] = "", "", Table001__Page_1_19[[#This Row],[3]]+40001)</f>
        <v>45135</v>
      </c>
      <c r="M421" s="4" t="str">
        <f>IF(Table001__Page_1_19[[#This Row],[BOOLEAN]]="UINT32","Unsigned 32 bit Integer", IF(Table001__Page_1_19[[#This Row],[BOOLEAN]]="UINT16","Unsigned 16 bit Integer",IF(Table001__Page_1_19[[#This Row],[BOOLEAN]]="BOOLEAN","Unsigned 16 bit Integer",Table001__Page_1_19[[#This Row],[BOOLEAN]])))</f>
        <v>Unsigned 16 bit Integer</v>
      </c>
      <c r="N421" s="1" t="s">
        <v>14</v>
      </c>
      <c r="O421" s="1" t="s">
        <v>530</v>
      </c>
      <c r="P421" s="1" t="s">
        <v>531</v>
      </c>
      <c r="Q421" s="1" t="s">
        <v>37</v>
      </c>
      <c r="R421" s="1" t="s">
        <v>610</v>
      </c>
    </row>
    <row r="422" spans="1:18" x14ac:dyDescent="0.25">
      <c r="A422" s="1" t="s">
        <v>717</v>
      </c>
      <c r="B422" s="1" t="s">
        <v>718</v>
      </c>
      <c r="C422" s="1" t="s">
        <v>719</v>
      </c>
      <c r="D422" s="1">
        <f>IF(Table001__Page_1_19[[#This Row],[3]] &gt;= 0, IF(Table001__Page_1_19[[#This Row],[BOOLEAN]] = "UINT32", Table001__Page_1_19[[#This Row],[3]]+1,0), "")</f>
        <v>0</v>
      </c>
      <c r="E422" s="1" t="s">
        <v>4</v>
      </c>
      <c r="F422" s="1" t="s">
        <v>720</v>
      </c>
      <c r="G422" s="1" t="str">
        <f t="shared" si="1"/>
        <v>Phase A-B Input Voltage</v>
      </c>
      <c r="H422" s="4">
        <f>IF(LEN(Table001__Page_1_19[[#This Row],[Parameter Name]]) &lt; 41, LEN(Table001__Page_1_19[[#This Row],[Parameter Name]]), "TOO LONG")</f>
        <v>25</v>
      </c>
      <c r="I422" s="7" t="str">
        <f>_xlfn.CONCAT(Table001__Page_1_19[[#This Row],[Adjusted Name]], IF(Table001__Page_1_19[[#This Row],[Column10]] = "", Table001__Page_1_19[[#This Row],[Column10]], _xlfn.CONCAT(" ",Table001__Page_1_19[[#This Row],[Column10]])))</f>
        <v>Phase A-B Input Voltage V</v>
      </c>
      <c r="J422" s="7" t="s">
        <v>1533</v>
      </c>
      <c r="K422" s="7">
        <f>IF(Table001__Page_1_19[[#This Row],[4]]=0,0,Table001__Page_1_19[[#This Row],[4]]+40001)</f>
        <v>0</v>
      </c>
      <c r="L422" s="7">
        <f>IF(Table001__Page_1_19[[#This Row],[3]] = "", "", Table001__Page_1_19[[#This Row],[3]]+40001)</f>
        <v>45136</v>
      </c>
      <c r="M422" s="4" t="str">
        <f>IF(Table001__Page_1_19[[#This Row],[BOOLEAN]]="UINT32","Unsigned 32 bit Integer", IF(Table001__Page_1_19[[#This Row],[BOOLEAN]]="UINT16","Unsigned 16 bit Integer",IF(Table001__Page_1_19[[#This Row],[BOOLEAN]]="BOOLEAN","Unsigned 16 bit Integer",Table001__Page_1_19[[#This Row],[BOOLEAN]])))</f>
        <v>Unsigned 16 bit Integer</v>
      </c>
      <c r="N422" s="1" t="s">
        <v>14</v>
      </c>
      <c r="O422" s="1" t="s">
        <v>530</v>
      </c>
      <c r="P422" s="1" t="s">
        <v>545</v>
      </c>
      <c r="Q422" s="1" t="s">
        <v>546</v>
      </c>
      <c r="R422" s="1" t="s">
        <v>610</v>
      </c>
    </row>
    <row r="423" spans="1:18" x14ac:dyDescent="0.25">
      <c r="A423" s="1" t="s">
        <v>721</v>
      </c>
      <c r="B423" s="1" t="s">
        <v>722</v>
      </c>
      <c r="C423" s="1" t="s">
        <v>723</v>
      </c>
      <c r="D423" s="1">
        <f>IF(Table001__Page_1_19[[#This Row],[3]] &gt;= 0, IF(Table001__Page_1_19[[#This Row],[BOOLEAN]] = "UINT32", Table001__Page_1_19[[#This Row],[3]]+1,0), "")</f>
        <v>0</v>
      </c>
      <c r="E423" s="1" t="s">
        <v>4</v>
      </c>
      <c r="F423" s="1" t="s">
        <v>724</v>
      </c>
      <c r="G423" s="1" t="str">
        <f t="shared" si="1"/>
        <v>Phase B-C Input Voltage</v>
      </c>
      <c r="H423" s="4">
        <f>IF(LEN(Table001__Page_1_19[[#This Row],[Parameter Name]]) &lt; 41, LEN(Table001__Page_1_19[[#This Row],[Parameter Name]]), "TOO LONG")</f>
        <v>25</v>
      </c>
      <c r="I423" s="7" t="str">
        <f>_xlfn.CONCAT(Table001__Page_1_19[[#This Row],[Adjusted Name]], IF(Table001__Page_1_19[[#This Row],[Column10]] = "", Table001__Page_1_19[[#This Row],[Column10]], _xlfn.CONCAT(" ",Table001__Page_1_19[[#This Row],[Column10]])))</f>
        <v>Phase B-C Input Voltage V</v>
      </c>
      <c r="J423" s="7" t="s">
        <v>1533</v>
      </c>
      <c r="K423" s="7">
        <f>IF(Table001__Page_1_19[[#This Row],[4]]=0,0,Table001__Page_1_19[[#This Row],[4]]+40001)</f>
        <v>0</v>
      </c>
      <c r="L423" s="7">
        <f>IF(Table001__Page_1_19[[#This Row],[3]] = "", "", Table001__Page_1_19[[#This Row],[3]]+40001)</f>
        <v>45137</v>
      </c>
      <c r="M423" s="4" t="str">
        <f>IF(Table001__Page_1_19[[#This Row],[BOOLEAN]]="UINT32","Unsigned 32 bit Integer", IF(Table001__Page_1_19[[#This Row],[BOOLEAN]]="UINT16","Unsigned 16 bit Integer",IF(Table001__Page_1_19[[#This Row],[BOOLEAN]]="BOOLEAN","Unsigned 16 bit Integer",Table001__Page_1_19[[#This Row],[BOOLEAN]])))</f>
        <v>Unsigned 16 bit Integer</v>
      </c>
      <c r="N423" s="1" t="s">
        <v>14</v>
      </c>
      <c r="O423" s="1" t="s">
        <v>530</v>
      </c>
      <c r="P423" s="1" t="s">
        <v>545</v>
      </c>
      <c r="Q423" s="1" t="s">
        <v>546</v>
      </c>
      <c r="R423" s="1" t="s">
        <v>610</v>
      </c>
    </row>
    <row r="424" spans="1:18" x14ac:dyDescent="0.25">
      <c r="A424" s="1" t="s">
        <v>725</v>
      </c>
      <c r="B424" s="1" t="s">
        <v>726</v>
      </c>
      <c r="C424" s="1" t="s">
        <v>727</v>
      </c>
      <c r="D424" s="1">
        <f>IF(Table001__Page_1_19[[#This Row],[3]] &gt;= 0, IF(Table001__Page_1_19[[#This Row],[BOOLEAN]] = "UINT32", Table001__Page_1_19[[#This Row],[3]]+1,0), "")</f>
        <v>0</v>
      </c>
      <c r="E424" s="1" t="s">
        <v>4</v>
      </c>
      <c r="F424" s="1" t="s">
        <v>728</v>
      </c>
      <c r="G424" s="1" t="str">
        <f t="shared" si="1"/>
        <v>Phase C-A Input Voltage</v>
      </c>
      <c r="H424" s="4">
        <f>IF(LEN(Table001__Page_1_19[[#This Row],[Parameter Name]]) &lt; 41, LEN(Table001__Page_1_19[[#This Row],[Parameter Name]]), "TOO LONG")</f>
        <v>25</v>
      </c>
      <c r="I424" s="7" t="str">
        <f>_xlfn.CONCAT(Table001__Page_1_19[[#This Row],[Adjusted Name]], IF(Table001__Page_1_19[[#This Row],[Column10]] = "", Table001__Page_1_19[[#This Row],[Column10]], _xlfn.CONCAT(" ",Table001__Page_1_19[[#This Row],[Column10]])))</f>
        <v>Phase C-A Input Voltage V</v>
      </c>
      <c r="J424" s="7" t="s">
        <v>1533</v>
      </c>
      <c r="K424" s="7">
        <f>IF(Table001__Page_1_19[[#This Row],[4]]=0,0,Table001__Page_1_19[[#This Row],[4]]+40001)</f>
        <v>0</v>
      </c>
      <c r="L424" s="7">
        <f>IF(Table001__Page_1_19[[#This Row],[3]] = "", "", Table001__Page_1_19[[#This Row],[3]]+40001)</f>
        <v>45138</v>
      </c>
      <c r="M424" s="4" t="str">
        <f>IF(Table001__Page_1_19[[#This Row],[BOOLEAN]]="UINT32","Unsigned 32 bit Integer", IF(Table001__Page_1_19[[#This Row],[BOOLEAN]]="UINT16","Unsigned 16 bit Integer",IF(Table001__Page_1_19[[#This Row],[BOOLEAN]]="BOOLEAN","Unsigned 16 bit Integer",Table001__Page_1_19[[#This Row],[BOOLEAN]])))</f>
        <v>Unsigned 16 bit Integer</v>
      </c>
      <c r="N424" s="1" t="s">
        <v>14</v>
      </c>
      <c r="O424" s="1" t="s">
        <v>530</v>
      </c>
      <c r="P424" s="1" t="s">
        <v>545</v>
      </c>
      <c r="Q424" s="1" t="s">
        <v>546</v>
      </c>
      <c r="R424" s="1" t="s">
        <v>610</v>
      </c>
    </row>
    <row r="425" spans="1:18" x14ac:dyDescent="0.25">
      <c r="A425" s="1" t="s">
        <v>729</v>
      </c>
      <c r="B425" s="1" t="s">
        <v>730</v>
      </c>
      <c r="C425" s="1" t="s">
        <v>731</v>
      </c>
      <c r="D425" s="1">
        <f>IF(Table001__Page_1_19[[#This Row],[3]] &gt;= 0, IF(Table001__Page_1_19[[#This Row],[BOOLEAN]] = "UINT32", Table001__Page_1_19[[#This Row],[3]]+1,0), "")</f>
        <v>0</v>
      </c>
      <c r="E425" s="1" t="s">
        <v>4</v>
      </c>
      <c r="F425" s="1" t="s">
        <v>732</v>
      </c>
      <c r="G425" s="1" t="str">
        <f t="shared" si="1"/>
        <v>Total Apparent Input Power</v>
      </c>
      <c r="H425" s="4">
        <f>IF(LEN(Table001__Page_1_19[[#This Row],[Parameter Name]]) &lt; 41, LEN(Table001__Page_1_19[[#This Row],[Parameter Name]]), "TOO LONG")</f>
        <v>30</v>
      </c>
      <c r="I425" s="7" t="str">
        <f>_xlfn.CONCAT(Table001__Page_1_19[[#This Row],[Adjusted Name]], IF(Table001__Page_1_19[[#This Row],[Column10]] = "", Table001__Page_1_19[[#This Row],[Column10]], _xlfn.CONCAT(" ",Table001__Page_1_19[[#This Row],[Column10]])))</f>
        <v>Total Apparent Input Power kVA</v>
      </c>
      <c r="J425" s="7" t="s">
        <v>1533</v>
      </c>
      <c r="K425" s="7">
        <f>IF(Table001__Page_1_19[[#This Row],[4]]=0,0,Table001__Page_1_19[[#This Row],[4]]+40001)</f>
        <v>0</v>
      </c>
      <c r="L425" s="7">
        <f>IF(Table001__Page_1_19[[#This Row],[3]] = "", "", Table001__Page_1_19[[#This Row],[3]]+40001)</f>
        <v>45139</v>
      </c>
      <c r="M425" s="4" t="str">
        <f>IF(Table001__Page_1_19[[#This Row],[BOOLEAN]]="UINT32","Unsigned 32 bit Integer", IF(Table001__Page_1_19[[#This Row],[BOOLEAN]]="UINT16","Unsigned 16 bit Integer",IF(Table001__Page_1_19[[#This Row],[BOOLEAN]]="BOOLEAN","Unsigned 16 bit Integer",Table001__Page_1_19[[#This Row],[BOOLEAN]])))</f>
        <v>Unsigned 16 bit Integer</v>
      </c>
      <c r="N425" s="1" t="s">
        <v>14</v>
      </c>
      <c r="O425" s="1" t="s">
        <v>530</v>
      </c>
      <c r="P425" s="1" t="s">
        <v>531</v>
      </c>
      <c r="Q425" s="1" t="s">
        <v>37</v>
      </c>
      <c r="R425" s="1" t="s">
        <v>532</v>
      </c>
    </row>
    <row r="426" spans="1:18" x14ac:dyDescent="0.25">
      <c r="A426" s="1" t="s">
        <v>733</v>
      </c>
      <c r="B426" s="1" t="s">
        <v>734</v>
      </c>
      <c r="C426" s="1" t="s">
        <v>735</v>
      </c>
      <c r="D426" s="1">
        <f>IF(Table001__Page_1_19[[#This Row],[3]] &gt;= 0, IF(Table001__Page_1_19[[#This Row],[BOOLEAN]] = "UINT32", Table001__Page_1_19[[#This Row],[3]]+1,0), "")</f>
        <v>0</v>
      </c>
      <c r="E426" s="1" t="s">
        <v>4</v>
      </c>
      <c r="F426" s="1" t="s">
        <v>736</v>
      </c>
      <c r="G426" s="1" t="str">
        <f>SUBSTITUTE(G402, "Output", "Input")</f>
        <v>Input Frequency</v>
      </c>
      <c r="H426" s="4">
        <f>IF(LEN(Table001__Page_1_19[[#This Row],[Parameter Name]]) &lt; 41, LEN(Table001__Page_1_19[[#This Row],[Parameter Name]]), "TOO LONG")</f>
        <v>18</v>
      </c>
      <c r="I426" s="7" t="str">
        <f>_xlfn.CONCAT(Table001__Page_1_19[[#This Row],[Adjusted Name]], IF(Table001__Page_1_19[[#This Row],[Column10]] = "", Table001__Page_1_19[[#This Row],[Column10]], _xlfn.CONCAT(" ",Table001__Page_1_19[[#This Row],[Column10]])))</f>
        <v>Input Frequency Hz</v>
      </c>
      <c r="J426" s="7" t="s">
        <v>1533</v>
      </c>
      <c r="K426" s="7">
        <f>IF(Table001__Page_1_19[[#This Row],[4]]=0,0,Table001__Page_1_19[[#This Row],[4]]+40001)</f>
        <v>0</v>
      </c>
      <c r="L426" s="7">
        <f>IF(Table001__Page_1_19[[#This Row],[3]] = "", "", Table001__Page_1_19[[#This Row],[3]]+40001)</f>
        <v>45140</v>
      </c>
      <c r="M426" s="4" t="str">
        <f>IF(Table001__Page_1_19[[#This Row],[BOOLEAN]]="UINT32","Unsigned 32 bit Integer", IF(Table001__Page_1_19[[#This Row],[BOOLEAN]]="UINT16","Unsigned 16 bit Integer",IF(Table001__Page_1_19[[#This Row],[BOOLEAN]]="BOOLEAN","Unsigned 16 bit Integer",Table001__Page_1_19[[#This Row],[BOOLEAN]])))</f>
        <v>Unsigned 16 bit Integer</v>
      </c>
      <c r="N426" s="1" t="s">
        <v>14</v>
      </c>
      <c r="O426" s="1" t="s">
        <v>530</v>
      </c>
      <c r="P426" s="1" t="s">
        <v>531</v>
      </c>
      <c r="Q426" s="1" t="s">
        <v>37</v>
      </c>
      <c r="R426" s="1" t="s">
        <v>643</v>
      </c>
    </row>
    <row r="427" spans="1:18" x14ac:dyDescent="0.25">
      <c r="A427" s="1" t="s">
        <v>737</v>
      </c>
      <c r="B427" s="1" t="s">
        <v>738</v>
      </c>
      <c r="C427" s="1" t="s">
        <v>739</v>
      </c>
      <c r="D427" s="1">
        <f>IF(Table001__Page_1_19[[#This Row],[3]] &gt;= 0, IF(Table001__Page_1_19[[#This Row],[BOOLEAN]] = "UINT32", Table001__Page_1_19[[#This Row],[3]]+1,0), "")</f>
        <v>0</v>
      </c>
      <c r="E427" s="1" t="s">
        <v>4</v>
      </c>
      <c r="F427" s="1" t="s">
        <v>740</v>
      </c>
      <c r="G427" s="1" t="str">
        <f t="shared" ref="G427" si="2">SUBSTITUTE(G403, "Output", "Input")</f>
        <v>Total Real Input Power</v>
      </c>
      <c r="H427" s="4">
        <f>IF(LEN(Table001__Page_1_19[[#This Row],[Parameter Name]]) &lt; 41, LEN(Table001__Page_1_19[[#This Row],[Parameter Name]]), "TOO LONG")</f>
        <v>25</v>
      </c>
      <c r="I427" s="7" t="str">
        <f>_xlfn.CONCAT(Table001__Page_1_19[[#This Row],[Adjusted Name]], IF(Table001__Page_1_19[[#This Row],[Column10]] = "", Table001__Page_1_19[[#This Row],[Column10]], _xlfn.CONCAT(" ",Table001__Page_1_19[[#This Row],[Column10]])))</f>
        <v>Total Real Input Power kW</v>
      </c>
      <c r="J427" s="7" t="s">
        <v>1533</v>
      </c>
      <c r="K427" s="7">
        <f>IF(Table001__Page_1_19[[#This Row],[4]]=0,0,Table001__Page_1_19[[#This Row],[4]]+40001)</f>
        <v>0</v>
      </c>
      <c r="L427" s="7">
        <f>IF(Table001__Page_1_19[[#This Row],[3]] = "", "", Table001__Page_1_19[[#This Row],[3]]+40001)</f>
        <v>45141</v>
      </c>
      <c r="M427" s="4" t="str">
        <f>IF(Table001__Page_1_19[[#This Row],[BOOLEAN]]="UINT32","Unsigned 32 bit Integer", IF(Table001__Page_1_19[[#This Row],[BOOLEAN]]="UINT16","Unsigned 16 bit Integer",IF(Table001__Page_1_19[[#This Row],[BOOLEAN]]="BOOLEAN","Unsigned 16 bit Integer",Table001__Page_1_19[[#This Row],[BOOLEAN]])))</f>
        <v>Unsigned 16 bit Integer</v>
      </c>
      <c r="N427" s="1" t="s">
        <v>14</v>
      </c>
      <c r="O427" s="1" t="s">
        <v>530</v>
      </c>
      <c r="P427" s="1" t="s">
        <v>545</v>
      </c>
      <c r="Q427" s="1" t="s">
        <v>546</v>
      </c>
      <c r="R427" s="1" t="s">
        <v>597</v>
      </c>
    </row>
    <row r="428" spans="1:18" x14ac:dyDescent="0.25">
      <c r="A428" s="1" t="s">
        <v>741</v>
      </c>
      <c r="B428" s="1" t="s">
        <v>742</v>
      </c>
      <c r="C428" s="1" t="s">
        <v>743</v>
      </c>
      <c r="D428" s="1">
        <f>IF(Table001__Page_1_19[[#This Row],[3]] &gt;= 0, IF(Table001__Page_1_19[[#This Row],[BOOLEAN]] = "UINT32", Table001__Page_1_19[[#This Row],[3]]+1,0), "")</f>
        <v>5142</v>
      </c>
      <c r="E428" s="1" t="s">
        <v>4</v>
      </c>
      <c r="F428" s="1" t="s">
        <v>744</v>
      </c>
      <c r="G428" s="1" t="s">
        <v>1464</v>
      </c>
      <c r="H428" s="4">
        <f>IF(LEN(Table001__Page_1_19[[#This Row],[Parameter Name]]) &lt; 41, LEN(Table001__Page_1_19[[#This Row],[Parameter Name]]), "TOO LONG")</f>
        <v>33</v>
      </c>
      <c r="I428" s="7" t="str">
        <f>_xlfn.CONCAT(Table001__Page_1_19[[#This Row],[Adjusted Name]], IF(Table001__Page_1_19[[#This Row],[Column10]] = "", Table001__Page_1_19[[#This Row],[Column10]], _xlfn.CONCAT(" ",Table001__Page_1_19[[#This Row],[Column10]])))</f>
        <v>Cumulative Energy Consumption kWh</v>
      </c>
      <c r="J428" s="7" t="s">
        <v>1533</v>
      </c>
      <c r="K428" s="7">
        <f>IF(Table001__Page_1_19[[#This Row],[4]]=0,0,Table001__Page_1_19[[#This Row],[4]]+40001)</f>
        <v>45143</v>
      </c>
      <c r="L428" s="7">
        <f>IF(Table001__Page_1_19[[#This Row],[3]] = "", "", Table001__Page_1_19[[#This Row],[3]]+40001)</f>
        <v>45142</v>
      </c>
      <c r="M428" s="4" t="str">
        <f>IF(Table001__Page_1_19[[#This Row],[BOOLEAN]]="UINT32","Unsigned 32 bit Integer", IF(Table001__Page_1_19[[#This Row],[BOOLEAN]]="UINT16","Unsigned 16 bit Integer",IF(Table001__Page_1_19[[#This Row],[BOOLEAN]]="BOOLEAN","Unsigned 16 bit Integer",Table001__Page_1_19[[#This Row],[BOOLEAN]])))</f>
        <v>Unsigned 32 bit Integer</v>
      </c>
      <c r="N428" s="1" t="s">
        <v>22</v>
      </c>
      <c r="O428" s="1" t="s">
        <v>482</v>
      </c>
      <c r="P428" s="1" t="s">
        <v>531</v>
      </c>
      <c r="Q428" s="1" t="s">
        <v>37</v>
      </c>
      <c r="R428" s="1" t="s">
        <v>652</v>
      </c>
    </row>
    <row r="429" spans="1:18" x14ac:dyDescent="0.25">
      <c r="A429" s="1" t="s">
        <v>4</v>
      </c>
      <c r="B429" s="1" t="s">
        <v>4</v>
      </c>
      <c r="C429" s="1" t="s">
        <v>4</v>
      </c>
      <c r="D429" s="1">
        <f>IF(Table001__Page_1_19[[#This Row],[3]] &gt;= 0, IF(Table001__Page_1_19[[#This Row],[BOOLEAN]] = "UINT32", Table001__Page_1_19[[#This Row],[3]]+1,0), "")</f>
        <v>0</v>
      </c>
      <c r="E429" s="1" t="s">
        <v>4</v>
      </c>
      <c r="F429" s="1" t="s">
        <v>4</v>
      </c>
      <c r="G429" s="1" t="str">
        <f>Table001__Page_1_19[[#This Row],[Original Name]]</f>
        <v/>
      </c>
      <c r="H429" s="12">
        <f>IF(LEN(Table001__Page_1_19[[#This Row],[Parameter Name]]) &lt; 41, LEN(Table001__Page_1_19[[#This Row],[Parameter Name]]), "TOO LONG")</f>
        <v>0</v>
      </c>
      <c r="I429" s="1" t="str">
        <f>_xlfn.CONCAT(Table001__Page_1_19[[#This Row],[Adjusted Name]], IF(Table001__Page_1_19[[#This Row],[Column10]] = "", Table001__Page_1_19[[#This Row],[Column10]], _xlfn.CONCAT(" ",Table001__Page_1_19[[#This Row],[Column10]])))</f>
        <v/>
      </c>
      <c r="J429" s="1"/>
      <c r="K429" s="1">
        <f>IF(Table001__Page_1_19[[#This Row],[4]]=0,0,Table001__Page_1_19[[#This Row],[4]]+40001)</f>
        <v>0</v>
      </c>
      <c r="L429" s="1" t="str">
        <f>IF(Table001__Page_1_19[[#This Row],[3]] = "", "", Table001__Page_1_19[[#This Row],[3]]+40001)</f>
        <v/>
      </c>
      <c r="M429" s="1"/>
      <c r="N429" s="1" t="s">
        <v>4</v>
      </c>
      <c r="O429" s="1" t="s">
        <v>4</v>
      </c>
      <c r="P429" s="1" t="s">
        <v>4</v>
      </c>
      <c r="Q429" s="1" t="s">
        <v>4</v>
      </c>
      <c r="R429" s="1" t="s">
        <v>4</v>
      </c>
    </row>
    <row r="430" spans="1:18" x14ac:dyDescent="0.25">
      <c r="A430" s="1" t="s">
        <v>745</v>
      </c>
      <c r="B430" s="1" t="s">
        <v>746</v>
      </c>
      <c r="C430" s="1" t="s">
        <v>747</v>
      </c>
      <c r="D430" s="1">
        <f>IF(Table001__Page_1_19[[#This Row],[3]] &gt;= 0, IF(Table001__Page_1_19[[#This Row],[BOOLEAN]] = "UINT32", Table001__Page_1_19[[#This Row],[3]]+1,0), "")</f>
        <v>0</v>
      </c>
      <c r="E430" s="1" t="s">
        <v>4</v>
      </c>
      <c r="F430" s="1" t="s">
        <v>748</v>
      </c>
      <c r="G430" s="1" t="str">
        <f>SUBSTITUTE(G407, "Apparent", "Apparent Bypass")</f>
        <v>Phase A Apparent Bypass Input Power</v>
      </c>
      <c r="H430" s="4">
        <f>IF(LEN(Table001__Page_1_19[[#This Row],[Parameter Name]]) &lt; 41, LEN(Table001__Page_1_19[[#This Row],[Parameter Name]]), "TOO LONG")</f>
        <v>39</v>
      </c>
      <c r="I430" s="7" t="str">
        <f>_xlfn.CONCAT(Table001__Page_1_19[[#This Row],[Adjusted Name]], IF(Table001__Page_1_19[[#This Row],[Column10]] = "", Table001__Page_1_19[[#This Row],[Column10]], _xlfn.CONCAT(" ",Table001__Page_1_19[[#This Row],[Column10]])))</f>
        <v>Phase A Apparent Bypass Input Power kVA</v>
      </c>
      <c r="J430" s="7" t="s">
        <v>1533</v>
      </c>
      <c r="K430" s="7">
        <f>IF(Table001__Page_1_19[[#This Row],[4]]=0,0,Table001__Page_1_19[[#This Row],[4]]+40001)</f>
        <v>0</v>
      </c>
      <c r="L430" s="7">
        <f>IF(Table001__Page_1_19[[#This Row],[3]] = "", "", Table001__Page_1_19[[#This Row],[3]]+40001)</f>
        <v>45377</v>
      </c>
      <c r="M430" s="4" t="str">
        <f>IF(Table001__Page_1_19[[#This Row],[BOOLEAN]]="UINT32","Unsigned 32 bit Integer", IF(Table001__Page_1_19[[#This Row],[BOOLEAN]]="UINT16","Unsigned 16 bit Integer",IF(Table001__Page_1_19[[#This Row],[BOOLEAN]]="BOOLEAN","Unsigned 16 bit Integer",Table001__Page_1_19[[#This Row],[BOOLEAN]])))</f>
        <v>Unsigned 16 bit Integer</v>
      </c>
      <c r="N430" s="1" t="s">
        <v>14</v>
      </c>
      <c r="O430" s="1" t="s">
        <v>530</v>
      </c>
      <c r="P430" s="1" t="s">
        <v>531</v>
      </c>
      <c r="Q430" s="1" t="s">
        <v>37</v>
      </c>
      <c r="R430" s="1" t="s">
        <v>532</v>
      </c>
    </row>
    <row r="431" spans="1:18" x14ac:dyDescent="0.25">
      <c r="A431" s="1" t="s">
        <v>749</v>
      </c>
      <c r="B431" s="1" t="s">
        <v>750</v>
      </c>
      <c r="C431" s="1" t="s">
        <v>751</v>
      </c>
      <c r="D431" s="1">
        <f>IF(Table001__Page_1_19[[#This Row],[3]] &gt;= 0, IF(Table001__Page_1_19[[#This Row],[BOOLEAN]] = "UINT32", Table001__Page_1_19[[#This Row],[3]]+1,0), "")</f>
        <v>0</v>
      </c>
      <c r="E431" s="1" t="s">
        <v>4</v>
      </c>
      <c r="F431" s="1" t="s">
        <v>752</v>
      </c>
      <c r="G431" s="1" t="str">
        <f t="shared" ref="G431:G432" si="3">SUBSTITUTE(G408, "Apparent", "Apparent Bypass")</f>
        <v>Phase B Apparent Bypass Input Power</v>
      </c>
      <c r="H431" s="4">
        <f>IF(LEN(Table001__Page_1_19[[#This Row],[Parameter Name]]) &lt; 41, LEN(Table001__Page_1_19[[#This Row],[Parameter Name]]), "TOO LONG")</f>
        <v>39</v>
      </c>
      <c r="I431" s="7" t="str">
        <f>_xlfn.CONCAT(Table001__Page_1_19[[#This Row],[Adjusted Name]], IF(Table001__Page_1_19[[#This Row],[Column10]] = "", Table001__Page_1_19[[#This Row],[Column10]], _xlfn.CONCAT(" ",Table001__Page_1_19[[#This Row],[Column10]])))</f>
        <v>Phase B Apparent Bypass Input Power kVA</v>
      </c>
      <c r="J431" s="7" t="s">
        <v>1533</v>
      </c>
      <c r="K431" s="7">
        <f>IF(Table001__Page_1_19[[#This Row],[4]]=0,0,Table001__Page_1_19[[#This Row],[4]]+40001)</f>
        <v>0</v>
      </c>
      <c r="L431" s="7">
        <f>IF(Table001__Page_1_19[[#This Row],[3]] = "", "", Table001__Page_1_19[[#This Row],[3]]+40001)</f>
        <v>45378</v>
      </c>
      <c r="M431" s="4" t="str">
        <f>IF(Table001__Page_1_19[[#This Row],[BOOLEAN]]="UINT32","Unsigned 32 bit Integer", IF(Table001__Page_1_19[[#This Row],[BOOLEAN]]="UINT16","Unsigned 16 bit Integer",IF(Table001__Page_1_19[[#This Row],[BOOLEAN]]="BOOLEAN","Unsigned 16 bit Integer",Table001__Page_1_19[[#This Row],[BOOLEAN]])))</f>
        <v>Unsigned 16 bit Integer</v>
      </c>
      <c r="N431" s="1" t="s">
        <v>14</v>
      </c>
      <c r="O431" s="1" t="s">
        <v>530</v>
      </c>
      <c r="P431" s="1" t="s">
        <v>531</v>
      </c>
      <c r="Q431" s="1" t="s">
        <v>37</v>
      </c>
      <c r="R431" s="1" t="s">
        <v>532</v>
      </c>
    </row>
    <row r="432" spans="1:18" x14ac:dyDescent="0.25">
      <c r="A432" s="1" t="s">
        <v>753</v>
      </c>
      <c r="B432" s="1" t="s">
        <v>754</v>
      </c>
      <c r="C432" s="1" t="s">
        <v>755</v>
      </c>
      <c r="D432" s="1">
        <f>IF(Table001__Page_1_19[[#This Row],[3]] &gt;= 0, IF(Table001__Page_1_19[[#This Row],[BOOLEAN]] = "UINT32", Table001__Page_1_19[[#This Row],[3]]+1,0), "")</f>
        <v>0</v>
      </c>
      <c r="E432" s="1" t="s">
        <v>4</v>
      </c>
      <c r="F432" s="1" t="s">
        <v>756</v>
      </c>
      <c r="G432" s="1" t="str">
        <f t="shared" si="3"/>
        <v>Phase C Apparent Bypass Input Power</v>
      </c>
      <c r="H432" s="4">
        <f>IF(LEN(Table001__Page_1_19[[#This Row],[Parameter Name]]) &lt; 41, LEN(Table001__Page_1_19[[#This Row],[Parameter Name]]), "TOO LONG")</f>
        <v>39</v>
      </c>
      <c r="I432" s="7" t="str">
        <f>_xlfn.CONCAT(Table001__Page_1_19[[#This Row],[Adjusted Name]], IF(Table001__Page_1_19[[#This Row],[Column10]] = "", Table001__Page_1_19[[#This Row],[Column10]], _xlfn.CONCAT(" ",Table001__Page_1_19[[#This Row],[Column10]])))</f>
        <v>Phase C Apparent Bypass Input Power kVA</v>
      </c>
      <c r="J432" s="7" t="s">
        <v>1533</v>
      </c>
      <c r="K432" s="7">
        <f>IF(Table001__Page_1_19[[#This Row],[4]]=0,0,Table001__Page_1_19[[#This Row],[4]]+40001)</f>
        <v>0</v>
      </c>
      <c r="L432" s="7">
        <f>IF(Table001__Page_1_19[[#This Row],[3]] = "", "", Table001__Page_1_19[[#This Row],[3]]+40001)</f>
        <v>45379</v>
      </c>
      <c r="M432" s="4" t="str">
        <f>IF(Table001__Page_1_19[[#This Row],[BOOLEAN]]="UINT32","Unsigned 32 bit Integer", IF(Table001__Page_1_19[[#This Row],[BOOLEAN]]="UINT16","Unsigned 16 bit Integer",IF(Table001__Page_1_19[[#This Row],[BOOLEAN]]="BOOLEAN","Unsigned 16 bit Integer",Table001__Page_1_19[[#This Row],[BOOLEAN]])))</f>
        <v>Unsigned 16 bit Integer</v>
      </c>
      <c r="N432" s="1" t="s">
        <v>14</v>
      </c>
      <c r="O432" s="1" t="s">
        <v>530</v>
      </c>
      <c r="P432" s="1" t="s">
        <v>531</v>
      </c>
      <c r="Q432" s="1" t="s">
        <v>37</v>
      </c>
      <c r="R432" s="1" t="s">
        <v>532</v>
      </c>
    </row>
    <row r="433" spans="1:18" x14ac:dyDescent="0.25">
      <c r="A433" s="1" t="s">
        <v>757</v>
      </c>
      <c r="B433" s="1" t="s">
        <v>758</v>
      </c>
      <c r="C433" s="1" t="s">
        <v>759</v>
      </c>
      <c r="D433" s="1">
        <f>IF(Table001__Page_1_19[[#This Row],[3]] &gt;= 0, IF(Table001__Page_1_19[[#This Row],[BOOLEAN]] = "UINT32", Table001__Page_1_19[[#This Row],[3]]+1,0), "")</f>
        <v>0</v>
      </c>
      <c r="E433" s="1" t="s">
        <v>4</v>
      </c>
      <c r="F433" s="1" t="s">
        <v>760</v>
      </c>
      <c r="G433" s="1" t="str">
        <f>SUBSTITUTE(G410, "Current", "Current Bypass")</f>
        <v>Phase A Input Current Bypass</v>
      </c>
      <c r="H433" s="4">
        <f>IF(LEN(Table001__Page_1_19[[#This Row],[Parameter Name]]) &lt; 41, LEN(Table001__Page_1_19[[#This Row],[Parameter Name]]), "TOO LONG")</f>
        <v>30</v>
      </c>
      <c r="I433" s="7" t="str">
        <f>_xlfn.CONCAT(Table001__Page_1_19[[#This Row],[Adjusted Name]], IF(Table001__Page_1_19[[#This Row],[Column10]] = "", Table001__Page_1_19[[#This Row],[Column10]], _xlfn.CONCAT(" ",Table001__Page_1_19[[#This Row],[Column10]])))</f>
        <v>Phase A Input Current Bypass A</v>
      </c>
      <c r="J433" s="7" t="s">
        <v>1533</v>
      </c>
      <c r="K433" s="7">
        <f>IF(Table001__Page_1_19[[#This Row],[4]]=0,0,Table001__Page_1_19[[#This Row],[4]]+40001)</f>
        <v>0</v>
      </c>
      <c r="L433" s="7">
        <f>IF(Table001__Page_1_19[[#This Row],[3]] = "", "", Table001__Page_1_19[[#This Row],[3]]+40001)</f>
        <v>45380</v>
      </c>
      <c r="M433" s="4" t="str">
        <f>IF(Table001__Page_1_19[[#This Row],[BOOLEAN]]="UINT32","Unsigned 32 bit Integer", IF(Table001__Page_1_19[[#This Row],[BOOLEAN]]="UINT16","Unsigned 16 bit Integer",IF(Table001__Page_1_19[[#This Row],[BOOLEAN]]="BOOLEAN","Unsigned 16 bit Integer",Table001__Page_1_19[[#This Row],[BOOLEAN]])))</f>
        <v>Unsigned 16 bit Integer</v>
      </c>
      <c r="N433" s="1" t="s">
        <v>14</v>
      </c>
      <c r="O433" s="1" t="s">
        <v>530</v>
      </c>
      <c r="P433" s="1" t="s">
        <v>545</v>
      </c>
      <c r="Q433" s="1" t="s">
        <v>546</v>
      </c>
      <c r="R433" s="1" t="s">
        <v>547</v>
      </c>
    </row>
    <row r="434" spans="1:18" x14ac:dyDescent="0.25">
      <c r="A434" s="1" t="s">
        <v>761</v>
      </c>
      <c r="B434" s="1" t="s">
        <v>762</v>
      </c>
      <c r="C434" s="1" t="s">
        <v>763</v>
      </c>
      <c r="D434" s="1">
        <f>IF(Table001__Page_1_19[[#This Row],[3]] &gt;= 0, IF(Table001__Page_1_19[[#This Row],[BOOLEAN]] = "UINT32", Table001__Page_1_19[[#This Row],[3]]+1,0), "")</f>
        <v>0</v>
      </c>
      <c r="E434" s="1" t="s">
        <v>4</v>
      </c>
      <c r="F434" s="1" t="s">
        <v>764</v>
      </c>
      <c r="G434" s="1" t="str">
        <f t="shared" ref="G434:G435" si="4">SUBSTITUTE(G411, "Current", "Current Bypass")</f>
        <v>Phase B Input Current Bypass</v>
      </c>
      <c r="H434" s="4">
        <f>IF(LEN(Table001__Page_1_19[[#This Row],[Parameter Name]]) &lt; 41, LEN(Table001__Page_1_19[[#This Row],[Parameter Name]]), "TOO LONG")</f>
        <v>30</v>
      </c>
      <c r="I434" s="7" t="str">
        <f>_xlfn.CONCAT(Table001__Page_1_19[[#This Row],[Adjusted Name]], IF(Table001__Page_1_19[[#This Row],[Column10]] = "", Table001__Page_1_19[[#This Row],[Column10]], _xlfn.CONCAT(" ",Table001__Page_1_19[[#This Row],[Column10]])))</f>
        <v>Phase B Input Current Bypass A</v>
      </c>
      <c r="J434" s="7" t="s">
        <v>1533</v>
      </c>
      <c r="K434" s="7">
        <f>IF(Table001__Page_1_19[[#This Row],[4]]=0,0,Table001__Page_1_19[[#This Row],[4]]+40001)</f>
        <v>0</v>
      </c>
      <c r="L434" s="7">
        <f>IF(Table001__Page_1_19[[#This Row],[3]] = "", "", Table001__Page_1_19[[#This Row],[3]]+40001)</f>
        <v>45381</v>
      </c>
      <c r="M434" s="4" t="str">
        <f>IF(Table001__Page_1_19[[#This Row],[BOOLEAN]]="UINT32","Unsigned 32 bit Integer", IF(Table001__Page_1_19[[#This Row],[BOOLEAN]]="UINT16","Unsigned 16 bit Integer",IF(Table001__Page_1_19[[#This Row],[BOOLEAN]]="BOOLEAN","Unsigned 16 bit Integer",Table001__Page_1_19[[#This Row],[BOOLEAN]])))</f>
        <v>Unsigned 16 bit Integer</v>
      </c>
      <c r="N434" s="1" t="s">
        <v>14</v>
      </c>
      <c r="O434" s="1" t="s">
        <v>530</v>
      </c>
      <c r="P434" s="1" t="s">
        <v>545</v>
      </c>
      <c r="Q434" s="1" t="s">
        <v>546</v>
      </c>
      <c r="R434" s="1" t="s">
        <v>547</v>
      </c>
    </row>
    <row r="435" spans="1:18" x14ac:dyDescent="0.25">
      <c r="A435" s="1" t="s">
        <v>765</v>
      </c>
      <c r="B435" s="1" t="s">
        <v>766</v>
      </c>
      <c r="C435" s="1" t="s">
        <v>767</v>
      </c>
      <c r="D435" s="1">
        <f>IF(Table001__Page_1_19[[#This Row],[3]] &gt;= 0, IF(Table001__Page_1_19[[#This Row],[BOOLEAN]] = "UINT32", Table001__Page_1_19[[#This Row],[3]]+1,0), "")</f>
        <v>0</v>
      </c>
      <c r="E435" s="1" t="s">
        <v>4</v>
      </c>
      <c r="F435" s="1" t="s">
        <v>768</v>
      </c>
      <c r="G435" s="1" t="str">
        <f t="shared" si="4"/>
        <v>Phase C Input Current Bypass</v>
      </c>
      <c r="H435" s="4">
        <f>IF(LEN(Table001__Page_1_19[[#This Row],[Parameter Name]]) &lt; 41, LEN(Table001__Page_1_19[[#This Row],[Parameter Name]]), "TOO LONG")</f>
        <v>30</v>
      </c>
      <c r="I435" s="7" t="str">
        <f>_xlfn.CONCAT(Table001__Page_1_19[[#This Row],[Adjusted Name]], IF(Table001__Page_1_19[[#This Row],[Column10]] = "", Table001__Page_1_19[[#This Row],[Column10]], _xlfn.CONCAT(" ",Table001__Page_1_19[[#This Row],[Column10]])))</f>
        <v>Phase C Input Current Bypass A</v>
      </c>
      <c r="J435" s="7" t="s">
        <v>1533</v>
      </c>
      <c r="K435" s="7">
        <f>IF(Table001__Page_1_19[[#This Row],[4]]=0,0,Table001__Page_1_19[[#This Row],[4]]+40001)</f>
        <v>0</v>
      </c>
      <c r="L435" s="7">
        <f>IF(Table001__Page_1_19[[#This Row],[3]] = "", "", Table001__Page_1_19[[#This Row],[3]]+40001)</f>
        <v>45382</v>
      </c>
      <c r="M435" s="4" t="str">
        <f>IF(Table001__Page_1_19[[#This Row],[BOOLEAN]]="UINT32","Unsigned 32 bit Integer", IF(Table001__Page_1_19[[#This Row],[BOOLEAN]]="UINT16","Unsigned 16 bit Integer",IF(Table001__Page_1_19[[#This Row],[BOOLEAN]]="BOOLEAN","Unsigned 16 bit Integer",Table001__Page_1_19[[#This Row],[BOOLEAN]])))</f>
        <v>Unsigned 16 bit Integer</v>
      </c>
      <c r="N435" s="1" t="s">
        <v>14</v>
      </c>
      <c r="O435" s="1" t="s">
        <v>530</v>
      </c>
      <c r="P435" s="1" t="s">
        <v>545</v>
      </c>
      <c r="Q435" s="1" t="s">
        <v>546</v>
      </c>
      <c r="R435" s="1" t="s">
        <v>547</v>
      </c>
    </row>
    <row r="436" spans="1:18" x14ac:dyDescent="0.25">
      <c r="A436" s="1" t="s">
        <v>769</v>
      </c>
      <c r="B436" s="1" t="s">
        <v>770</v>
      </c>
      <c r="C436" s="1" t="s">
        <v>771</v>
      </c>
      <c r="D436" s="1">
        <f>IF(Table001__Page_1_19[[#This Row],[3]] &gt;= 0, IF(Table001__Page_1_19[[#This Row],[BOOLEAN]] = "UINT32", Table001__Page_1_19[[#This Row],[3]]+1,0), "")</f>
        <v>0</v>
      </c>
      <c r="E436" s="1" t="s">
        <v>4</v>
      </c>
      <c r="F436" s="1" t="s">
        <v>772</v>
      </c>
      <c r="G436" s="1" t="str">
        <f>SUBSTITUTE(G413, "Power", "Bypass Power")</f>
        <v>Phase A Input Bypass Power Factor</v>
      </c>
      <c r="H436" s="4">
        <f>IF(LEN(Table001__Page_1_19[[#This Row],[Parameter Name]]) &lt; 41, LEN(Table001__Page_1_19[[#This Row],[Parameter Name]]), "TOO LONG")</f>
        <v>33</v>
      </c>
      <c r="I436" s="7" t="str">
        <f>_xlfn.CONCAT(Table001__Page_1_19[[#This Row],[Adjusted Name]], IF(Table001__Page_1_19[[#This Row],[Column10]] = "", Table001__Page_1_19[[#This Row],[Column10]], _xlfn.CONCAT(" ",Table001__Page_1_19[[#This Row],[Column10]])))</f>
        <v>Phase A Input Bypass Power Factor</v>
      </c>
      <c r="J436" s="7" t="s">
        <v>1533</v>
      </c>
      <c r="K436" s="7">
        <f>IF(Table001__Page_1_19[[#This Row],[4]]=0,0,Table001__Page_1_19[[#This Row],[4]]+40001)</f>
        <v>0</v>
      </c>
      <c r="L436" s="7">
        <f>IF(Table001__Page_1_19[[#This Row],[3]] = "", "", Table001__Page_1_19[[#This Row],[3]]+40001)</f>
        <v>45383</v>
      </c>
      <c r="M436" s="4" t="str">
        <f>IF(Table001__Page_1_19[[#This Row],[BOOLEAN]]="UINT32","Unsigned 32 bit Integer", IF(Table001__Page_1_19[[#This Row],[BOOLEAN]]="UINT16","Unsigned 16 bit Integer",IF(Table001__Page_1_19[[#This Row],[BOOLEAN]]="BOOLEAN","Unsigned 16 bit Integer",Table001__Page_1_19[[#This Row],[BOOLEAN]])))</f>
        <v>Unsigned 16 bit Integer</v>
      </c>
      <c r="N436" s="1" t="s">
        <v>14</v>
      </c>
      <c r="O436" s="1" t="s">
        <v>530</v>
      </c>
      <c r="P436" s="1" t="s">
        <v>545</v>
      </c>
      <c r="Q436" s="1" t="s">
        <v>546</v>
      </c>
      <c r="R436" s="1" t="s">
        <v>4</v>
      </c>
    </row>
    <row r="437" spans="1:18" x14ac:dyDescent="0.25">
      <c r="A437" s="1" t="s">
        <v>773</v>
      </c>
      <c r="B437" s="1" t="s">
        <v>774</v>
      </c>
      <c r="C437" s="1" t="s">
        <v>775</v>
      </c>
      <c r="D437" s="1">
        <f>IF(Table001__Page_1_19[[#This Row],[3]] &gt;= 0, IF(Table001__Page_1_19[[#This Row],[BOOLEAN]] = "UINT32", Table001__Page_1_19[[#This Row],[3]]+1,0), "")</f>
        <v>0</v>
      </c>
      <c r="E437" s="1" t="s">
        <v>4</v>
      </c>
      <c r="F437" s="1" t="s">
        <v>776</v>
      </c>
      <c r="G437" s="1" t="str">
        <f t="shared" ref="G437:G441" si="5">SUBSTITUTE(G414, "Power", "Bypass Power")</f>
        <v>Phase B Input Bypass Power Factor</v>
      </c>
      <c r="H437" s="4">
        <f>IF(LEN(Table001__Page_1_19[[#This Row],[Parameter Name]]) &lt; 41, LEN(Table001__Page_1_19[[#This Row],[Parameter Name]]), "TOO LONG")</f>
        <v>33</v>
      </c>
      <c r="I437" s="7" t="str">
        <f>_xlfn.CONCAT(Table001__Page_1_19[[#This Row],[Adjusted Name]], IF(Table001__Page_1_19[[#This Row],[Column10]] = "", Table001__Page_1_19[[#This Row],[Column10]], _xlfn.CONCAT(" ",Table001__Page_1_19[[#This Row],[Column10]])))</f>
        <v>Phase B Input Bypass Power Factor</v>
      </c>
      <c r="J437" s="7" t="s">
        <v>1533</v>
      </c>
      <c r="K437" s="7">
        <f>IF(Table001__Page_1_19[[#This Row],[4]]=0,0,Table001__Page_1_19[[#This Row],[4]]+40001)</f>
        <v>0</v>
      </c>
      <c r="L437" s="7">
        <f>IF(Table001__Page_1_19[[#This Row],[3]] = "", "", Table001__Page_1_19[[#This Row],[3]]+40001)</f>
        <v>45384</v>
      </c>
      <c r="M437" s="4" t="str">
        <f>IF(Table001__Page_1_19[[#This Row],[BOOLEAN]]="UINT32","Unsigned 32 bit Integer", IF(Table001__Page_1_19[[#This Row],[BOOLEAN]]="UINT16","Unsigned 16 bit Integer",IF(Table001__Page_1_19[[#This Row],[BOOLEAN]]="BOOLEAN","Unsigned 16 bit Integer",Table001__Page_1_19[[#This Row],[BOOLEAN]])))</f>
        <v>Unsigned 16 bit Integer</v>
      </c>
      <c r="N437" s="1" t="s">
        <v>14</v>
      </c>
      <c r="O437" s="1" t="s">
        <v>530</v>
      </c>
      <c r="P437" s="1" t="s">
        <v>545</v>
      </c>
      <c r="Q437" s="1" t="s">
        <v>546</v>
      </c>
      <c r="R437" s="1" t="s">
        <v>4</v>
      </c>
    </row>
    <row r="438" spans="1:18" x14ac:dyDescent="0.25">
      <c r="A438" s="1" t="s">
        <v>777</v>
      </c>
      <c r="B438" s="1" t="s">
        <v>778</v>
      </c>
      <c r="C438" s="1" t="s">
        <v>779</v>
      </c>
      <c r="D438" s="1">
        <f>IF(Table001__Page_1_19[[#This Row],[3]] &gt;= 0, IF(Table001__Page_1_19[[#This Row],[BOOLEAN]] = "UINT32", Table001__Page_1_19[[#This Row],[3]]+1,0), "")</f>
        <v>0</v>
      </c>
      <c r="E438" s="1" t="s">
        <v>4</v>
      </c>
      <c r="F438" s="1" t="s">
        <v>780</v>
      </c>
      <c r="G438" s="1" t="str">
        <f t="shared" si="5"/>
        <v>Phase C Input Bypass Power Factor</v>
      </c>
      <c r="H438" s="4">
        <f>IF(LEN(Table001__Page_1_19[[#This Row],[Parameter Name]]) &lt; 41, LEN(Table001__Page_1_19[[#This Row],[Parameter Name]]), "TOO LONG")</f>
        <v>33</v>
      </c>
      <c r="I438" s="7" t="str">
        <f>_xlfn.CONCAT(Table001__Page_1_19[[#This Row],[Adjusted Name]], IF(Table001__Page_1_19[[#This Row],[Column10]] = "", Table001__Page_1_19[[#This Row],[Column10]], _xlfn.CONCAT(" ",Table001__Page_1_19[[#This Row],[Column10]])))</f>
        <v>Phase C Input Bypass Power Factor</v>
      </c>
      <c r="J438" s="7" t="s">
        <v>1533</v>
      </c>
      <c r="K438" s="7">
        <f>IF(Table001__Page_1_19[[#This Row],[4]]=0,0,Table001__Page_1_19[[#This Row],[4]]+40001)</f>
        <v>0</v>
      </c>
      <c r="L438" s="7">
        <f>IF(Table001__Page_1_19[[#This Row],[3]] = "", "", Table001__Page_1_19[[#This Row],[3]]+40001)</f>
        <v>45385</v>
      </c>
      <c r="M438" s="4" t="str">
        <f>IF(Table001__Page_1_19[[#This Row],[BOOLEAN]]="UINT32","Unsigned 32 bit Integer", IF(Table001__Page_1_19[[#This Row],[BOOLEAN]]="UINT16","Unsigned 16 bit Integer",IF(Table001__Page_1_19[[#This Row],[BOOLEAN]]="BOOLEAN","Unsigned 16 bit Integer",Table001__Page_1_19[[#This Row],[BOOLEAN]])))</f>
        <v>Unsigned 16 bit Integer</v>
      </c>
      <c r="N438" s="1" t="s">
        <v>14</v>
      </c>
      <c r="O438" s="1" t="s">
        <v>530</v>
      </c>
      <c r="P438" s="1" t="s">
        <v>545</v>
      </c>
      <c r="Q438" s="1" t="s">
        <v>546</v>
      </c>
      <c r="R438" s="1" t="s">
        <v>4</v>
      </c>
    </row>
    <row r="439" spans="1:18" x14ac:dyDescent="0.25">
      <c r="A439" s="1" t="s">
        <v>781</v>
      </c>
      <c r="B439" s="1" t="s">
        <v>782</v>
      </c>
      <c r="C439" s="1" t="s">
        <v>783</v>
      </c>
      <c r="D439" s="1">
        <f>IF(Table001__Page_1_19[[#This Row],[3]] &gt;= 0, IF(Table001__Page_1_19[[#This Row],[BOOLEAN]] = "UINT32", Table001__Page_1_19[[#This Row],[3]]+1,0), "")</f>
        <v>0</v>
      </c>
      <c r="E439" s="1" t="s">
        <v>4</v>
      </c>
      <c r="F439" s="1" t="s">
        <v>784</v>
      </c>
      <c r="G439" s="1" t="str">
        <f t="shared" si="5"/>
        <v>Phase A Input Real Bypass Power</v>
      </c>
      <c r="H439" s="4">
        <f>IF(LEN(Table001__Page_1_19[[#This Row],[Parameter Name]]) &lt; 41, LEN(Table001__Page_1_19[[#This Row],[Parameter Name]]), "TOO LONG")</f>
        <v>34</v>
      </c>
      <c r="I439" s="7" t="str">
        <f>_xlfn.CONCAT(Table001__Page_1_19[[#This Row],[Adjusted Name]], IF(Table001__Page_1_19[[#This Row],[Column10]] = "", Table001__Page_1_19[[#This Row],[Column10]], _xlfn.CONCAT(" ",Table001__Page_1_19[[#This Row],[Column10]])))</f>
        <v>Phase A Input Real Bypass Power kW</v>
      </c>
      <c r="J439" s="7" t="s">
        <v>1533</v>
      </c>
      <c r="K439" s="7">
        <f>IF(Table001__Page_1_19[[#This Row],[4]]=0,0,Table001__Page_1_19[[#This Row],[4]]+40001)</f>
        <v>0</v>
      </c>
      <c r="L439" s="7">
        <f>IF(Table001__Page_1_19[[#This Row],[3]] = "", "", Table001__Page_1_19[[#This Row],[3]]+40001)</f>
        <v>45386</v>
      </c>
      <c r="M439" s="4" t="str">
        <f>IF(Table001__Page_1_19[[#This Row],[BOOLEAN]]="UINT32","Unsigned 32 bit Integer", IF(Table001__Page_1_19[[#This Row],[BOOLEAN]]="UINT16","Unsigned 16 bit Integer",IF(Table001__Page_1_19[[#This Row],[BOOLEAN]]="BOOLEAN","Unsigned 16 bit Integer",Table001__Page_1_19[[#This Row],[BOOLEAN]])))</f>
        <v>Unsigned 16 bit Integer</v>
      </c>
      <c r="N439" s="1" t="s">
        <v>14</v>
      </c>
      <c r="O439" s="1" t="s">
        <v>530</v>
      </c>
      <c r="P439" s="1" t="s">
        <v>531</v>
      </c>
      <c r="Q439" s="1" t="s">
        <v>37</v>
      </c>
      <c r="R439" s="1" t="s">
        <v>597</v>
      </c>
    </row>
    <row r="440" spans="1:18" x14ac:dyDescent="0.25">
      <c r="A440" s="1" t="s">
        <v>785</v>
      </c>
      <c r="B440" s="1" t="s">
        <v>786</v>
      </c>
      <c r="C440" s="1" t="s">
        <v>787</v>
      </c>
      <c r="D440" s="1">
        <f>IF(Table001__Page_1_19[[#This Row],[3]] &gt;= 0, IF(Table001__Page_1_19[[#This Row],[BOOLEAN]] = "UINT32", Table001__Page_1_19[[#This Row],[3]]+1,0), "")</f>
        <v>0</v>
      </c>
      <c r="E440" s="1" t="s">
        <v>4</v>
      </c>
      <c r="F440" s="1" t="s">
        <v>788</v>
      </c>
      <c r="G440" s="1" t="str">
        <f t="shared" si="5"/>
        <v>Phase B Input Real Bypass Power</v>
      </c>
      <c r="H440" s="4">
        <f>IF(LEN(Table001__Page_1_19[[#This Row],[Parameter Name]]) &lt; 41, LEN(Table001__Page_1_19[[#This Row],[Parameter Name]]), "TOO LONG")</f>
        <v>34</v>
      </c>
      <c r="I440" s="7" t="str">
        <f>_xlfn.CONCAT(Table001__Page_1_19[[#This Row],[Adjusted Name]], IF(Table001__Page_1_19[[#This Row],[Column10]] = "", Table001__Page_1_19[[#This Row],[Column10]], _xlfn.CONCAT(" ",Table001__Page_1_19[[#This Row],[Column10]])))</f>
        <v>Phase B Input Real Bypass Power kW</v>
      </c>
      <c r="J440" s="7" t="s">
        <v>1533</v>
      </c>
      <c r="K440" s="7">
        <f>IF(Table001__Page_1_19[[#This Row],[4]]=0,0,Table001__Page_1_19[[#This Row],[4]]+40001)</f>
        <v>0</v>
      </c>
      <c r="L440" s="7">
        <f>IF(Table001__Page_1_19[[#This Row],[3]] = "", "", Table001__Page_1_19[[#This Row],[3]]+40001)</f>
        <v>45387</v>
      </c>
      <c r="M440" s="4" t="str">
        <f>IF(Table001__Page_1_19[[#This Row],[BOOLEAN]]="UINT32","Unsigned 32 bit Integer", IF(Table001__Page_1_19[[#This Row],[BOOLEAN]]="UINT16","Unsigned 16 bit Integer",IF(Table001__Page_1_19[[#This Row],[BOOLEAN]]="BOOLEAN","Unsigned 16 bit Integer",Table001__Page_1_19[[#This Row],[BOOLEAN]])))</f>
        <v>Unsigned 16 bit Integer</v>
      </c>
      <c r="N440" s="1" t="s">
        <v>14</v>
      </c>
      <c r="O440" s="1" t="s">
        <v>530</v>
      </c>
      <c r="P440" s="1" t="s">
        <v>531</v>
      </c>
      <c r="Q440" s="1" t="s">
        <v>37</v>
      </c>
      <c r="R440" s="1" t="s">
        <v>597</v>
      </c>
    </row>
    <row r="441" spans="1:18" x14ac:dyDescent="0.25">
      <c r="A441" s="1" t="s">
        <v>789</v>
      </c>
      <c r="B441" s="1" t="s">
        <v>790</v>
      </c>
      <c r="C441" s="1" t="s">
        <v>791</v>
      </c>
      <c r="D441" s="1">
        <f>IF(Table001__Page_1_19[[#This Row],[3]] &gt;= 0, IF(Table001__Page_1_19[[#This Row],[BOOLEAN]] = "UINT32", Table001__Page_1_19[[#This Row],[3]]+1,0), "")</f>
        <v>0</v>
      </c>
      <c r="E441" s="1" t="s">
        <v>4</v>
      </c>
      <c r="F441" s="1" t="s">
        <v>792</v>
      </c>
      <c r="G441" s="1" t="str">
        <f t="shared" si="5"/>
        <v>Phase C Input Real Bypass Power</v>
      </c>
      <c r="H441" s="4">
        <f>IF(LEN(Table001__Page_1_19[[#This Row],[Parameter Name]]) &lt; 41, LEN(Table001__Page_1_19[[#This Row],[Parameter Name]]), "TOO LONG")</f>
        <v>34</v>
      </c>
      <c r="I441" s="7" t="str">
        <f>_xlfn.CONCAT(Table001__Page_1_19[[#This Row],[Adjusted Name]], IF(Table001__Page_1_19[[#This Row],[Column10]] = "", Table001__Page_1_19[[#This Row],[Column10]], _xlfn.CONCAT(" ",Table001__Page_1_19[[#This Row],[Column10]])))</f>
        <v>Phase C Input Real Bypass Power kW</v>
      </c>
      <c r="J441" s="7" t="s">
        <v>1533</v>
      </c>
      <c r="K441" s="7">
        <f>IF(Table001__Page_1_19[[#This Row],[4]]=0,0,Table001__Page_1_19[[#This Row],[4]]+40001)</f>
        <v>0</v>
      </c>
      <c r="L441" s="7">
        <f>IF(Table001__Page_1_19[[#This Row],[3]] = "", "", Table001__Page_1_19[[#This Row],[3]]+40001)</f>
        <v>45388</v>
      </c>
      <c r="M441" s="4" t="str">
        <f>IF(Table001__Page_1_19[[#This Row],[BOOLEAN]]="UINT32","Unsigned 32 bit Integer", IF(Table001__Page_1_19[[#This Row],[BOOLEAN]]="UINT16","Unsigned 16 bit Integer",IF(Table001__Page_1_19[[#This Row],[BOOLEAN]]="BOOLEAN","Unsigned 16 bit Integer",Table001__Page_1_19[[#This Row],[BOOLEAN]])))</f>
        <v>Unsigned 16 bit Integer</v>
      </c>
      <c r="N441" s="1" t="s">
        <v>14</v>
      </c>
      <c r="O441" s="1" t="s">
        <v>530</v>
      </c>
      <c r="P441" s="1" t="s">
        <v>531</v>
      </c>
      <c r="Q441" s="1" t="s">
        <v>37</v>
      </c>
      <c r="R441" s="1" t="s">
        <v>597</v>
      </c>
    </row>
    <row r="442" spans="1:18" x14ac:dyDescent="0.25">
      <c r="A442" s="1" t="s">
        <v>793</v>
      </c>
      <c r="B442" s="1" t="s">
        <v>794</v>
      </c>
      <c r="C442" s="1" t="s">
        <v>795</v>
      </c>
      <c r="D442" s="1">
        <f>IF(Table001__Page_1_19[[#This Row],[3]] &gt;= 0, IF(Table001__Page_1_19[[#This Row],[BOOLEAN]] = "UINT32", Table001__Page_1_19[[#This Row],[3]]+1,0), "")</f>
        <v>0</v>
      </c>
      <c r="E442" s="1" t="s">
        <v>4</v>
      </c>
      <c r="F442" s="1" t="s">
        <v>796</v>
      </c>
      <c r="G442" s="1" t="str">
        <f>SUBSTITUTE(G419, "Voltage", "Bypass Voltage")</f>
        <v>Phase A Input Bypass Voltage</v>
      </c>
      <c r="H442" s="4">
        <f>IF(LEN(Table001__Page_1_19[[#This Row],[Parameter Name]]) &lt; 41, LEN(Table001__Page_1_19[[#This Row],[Parameter Name]]), "TOO LONG")</f>
        <v>30</v>
      </c>
      <c r="I442" s="7" t="str">
        <f>_xlfn.CONCAT(Table001__Page_1_19[[#This Row],[Adjusted Name]], IF(Table001__Page_1_19[[#This Row],[Column10]] = "", Table001__Page_1_19[[#This Row],[Column10]], _xlfn.CONCAT(" ",Table001__Page_1_19[[#This Row],[Column10]])))</f>
        <v>Phase A Input Bypass Voltage V</v>
      </c>
      <c r="J442" s="7" t="s">
        <v>1533</v>
      </c>
      <c r="K442" s="7">
        <f>IF(Table001__Page_1_19[[#This Row],[4]]=0,0,Table001__Page_1_19[[#This Row],[4]]+40001)</f>
        <v>0</v>
      </c>
      <c r="L442" s="7">
        <f>IF(Table001__Page_1_19[[#This Row],[3]] = "", "", Table001__Page_1_19[[#This Row],[3]]+40001)</f>
        <v>45389</v>
      </c>
      <c r="M442" s="4" t="str">
        <f>IF(Table001__Page_1_19[[#This Row],[BOOLEAN]]="UINT32","Unsigned 32 bit Integer", IF(Table001__Page_1_19[[#This Row],[BOOLEAN]]="UINT16","Unsigned 16 bit Integer",IF(Table001__Page_1_19[[#This Row],[BOOLEAN]]="BOOLEAN","Unsigned 16 bit Integer",Table001__Page_1_19[[#This Row],[BOOLEAN]])))</f>
        <v>Unsigned 16 bit Integer</v>
      </c>
      <c r="N442" s="1" t="s">
        <v>14</v>
      </c>
      <c r="O442" s="1" t="s">
        <v>530</v>
      </c>
      <c r="P442" s="1" t="s">
        <v>531</v>
      </c>
      <c r="Q442" s="1" t="s">
        <v>37</v>
      </c>
      <c r="R442" s="1" t="s">
        <v>610</v>
      </c>
    </row>
    <row r="443" spans="1:18" x14ac:dyDescent="0.25">
      <c r="A443" s="1" t="s">
        <v>797</v>
      </c>
      <c r="B443" s="1" t="s">
        <v>798</v>
      </c>
      <c r="C443" s="1" t="s">
        <v>799</v>
      </c>
      <c r="D443" s="1">
        <f>IF(Table001__Page_1_19[[#This Row],[3]] &gt;= 0, IF(Table001__Page_1_19[[#This Row],[BOOLEAN]] = "UINT32", Table001__Page_1_19[[#This Row],[3]]+1,0), "")</f>
        <v>0</v>
      </c>
      <c r="E443" s="1" t="s">
        <v>4</v>
      </c>
      <c r="F443" s="1" t="s">
        <v>800</v>
      </c>
      <c r="G443" s="1" t="str">
        <f t="shared" ref="G443:G447" si="6">SUBSTITUTE(G420, "Voltage", "Bypass Voltage")</f>
        <v>Phase B Input Bypass Voltage</v>
      </c>
      <c r="H443" s="4">
        <f>IF(LEN(Table001__Page_1_19[[#This Row],[Parameter Name]]) &lt; 41, LEN(Table001__Page_1_19[[#This Row],[Parameter Name]]), "TOO LONG")</f>
        <v>30</v>
      </c>
      <c r="I443" s="7" t="str">
        <f>_xlfn.CONCAT(Table001__Page_1_19[[#This Row],[Adjusted Name]], IF(Table001__Page_1_19[[#This Row],[Column10]] = "", Table001__Page_1_19[[#This Row],[Column10]], _xlfn.CONCAT(" ",Table001__Page_1_19[[#This Row],[Column10]])))</f>
        <v>Phase B Input Bypass Voltage V</v>
      </c>
      <c r="J443" s="7" t="s">
        <v>1533</v>
      </c>
      <c r="K443" s="7">
        <f>IF(Table001__Page_1_19[[#This Row],[4]]=0,0,Table001__Page_1_19[[#This Row],[4]]+40001)</f>
        <v>0</v>
      </c>
      <c r="L443" s="7">
        <f>IF(Table001__Page_1_19[[#This Row],[3]] = "", "", Table001__Page_1_19[[#This Row],[3]]+40001)</f>
        <v>45390</v>
      </c>
      <c r="M443" s="4" t="str">
        <f>IF(Table001__Page_1_19[[#This Row],[BOOLEAN]]="UINT32","Unsigned 32 bit Integer", IF(Table001__Page_1_19[[#This Row],[BOOLEAN]]="UINT16","Unsigned 16 bit Integer",IF(Table001__Page_1_19[[#This Row],[BOOLEAN]]="BOOLEAN","Unsigned 16 bit Integer",Table001__Page_1_19[[#This Row],[BOOLEAN]])))</f>
        <v>Unsigned 16 bit Integer</v>
      </c>
      <c r="N443" s="1" t="s">
        <v>14</v>
      </c>
      <c r="O443" s="1" t="s">
        <v>530</v>
      </c>
      <c r="P443" s="1" t="s">
        <v>531</v>
      </c>
      <c r="Q443" s="1" t="s">
        <v>37</v>
      </c>
      <c r="R443" s="1" t="s">
        <v>610</v>
      </c>
    </row>
    <row r="444" spans="1:18" x14ac:dyDescent="0.25">
      <c r="A444" s="1" t="s">
        <v>801</v>
      </c>
      <c r="B444" s="1" t="s">
        <v>802</v>
      </c>
      <c r="C444" s="1" t="s">
        <v>803</v>
      </c>
      <c r="D444" s="1">
        <f>IF(Table001__Page_1_19[[#This Row],[3]] &gt;= 0, IF(Table001__Page_1_19[[#This Row],[BOOLEAN]] = "UINT32", Table001__Page_1_19[[#This Row],[3]]+1,0), "")</f>
        <v>0</v>
      </c>
      <c r="E444" s="1" t="s">
        <v>4</v>
      </c>
      <c r="F444" s="1" t="s">
        <v>804</v>
      </c>
      <c r="G444" s="1" t="str">
        <f t="shared" si="6"/>
        <v>Phase C Input Bypass Voltage</v>
      </c>
      <c r="H444" s="4">
        <f>IF(LEN(Table001__Page_1_19[[#This Row],[Parameter Name]]) &lt; 41, LEN(Table001__Page_1_19[[#This Row],[Parameter Name]]), "TOO LONG")</f>
        <v>30</v>
      </c>
      <c r="I444" s="7" t="str">
        <f>_xlfn.CONCAT(Table001__Page_1_19[[#This Row],[Adjusted Name]], IF(Table001__Page_1_19[[#This Row],[Column10]] = "", Table001__Page_1_19[[#This Row],[Column10]], _xlfn.CONCAT(" ",Table001__Page_1_19[[#This Row],[Column10]])))</f>
        <v>Phase C Input Bypass Voltage V</v>
      </c>
      <c r="J444" s="7" t="s">
        <v>1533</v>
      </c>
      <c r="K444" s="7">
        <f>IF(Table001__Page_1_19[[#This Row],[4]]=0,0,Table001__Page_1_19[[#This Row],[4]]+40001)</f>
        <v>0</v>
      </c>
      <c r="L444" s="7">
        <f>IF(Table001__Page_1_19[[#This Row],[3]] = "", "", Table001__Page_1_19[[#This Row],[3]]+40001)</f>
        <v>45391</v>
      </c>
      <c r="M444" s="4" t="str">
        <f>IF(Table001__Page_1_19[[#This Row],[BOOLEAN]]="UINT32","Unsigned 32 bit Integer", IF(Table001__Page_1_19[[#This Row],[BOOLEAN]]="UINT16","Unsigned 16 bit Integer",IF(Table001__Page_1_19[[#This Row],[BOOLEAN]]="BOOLEAN","Unsigned 16 bit Integer",Table001__Page_1_19[[#This Row],[BOOLEAN]])))</f>
        <v>Unsigned 16 bit Integer</v>
      </c>
      <c r="N444" s="1" t="s">
        <v>14</v>
      </c>
      <c r="O444" s="1" t="s">
        <v>530</v>
      </c>
      <c r="P444" s="1" t="s">
        <v>531</v>
      </c>
      <c r="Q444" s="1" t="s">
        <v>37</v>
      </c>
      <c r="R444" s="1" t="s">
        <v>610</v>
      </c>
    </row>
    <row r="445" spans="1:18" x14ac:dyDescent="0.25">
      <c r="A445" s="1" t="s">
        <v>805</v>
      </c>
      <c r="B445" s="1" t="s">
        <v>806</v>
      </c>
      <c r="C445" s="1" t="s">
        <v>807</v>
      </c>
      <c r="D445" s="1">
        <f>IF(Table001__Page_1_19[[#This Row],[3]] &gt;= 0, IF(Table001__Page_1_19[[#This Row],[BOOLEAN]] = "UINT32", Table001__Page_1_19[[#This Row],[3]]+1,0), "")</f>
        <v>0</v>
      </c>
      <c r="E445" s="1" t="s">
        <v>4</v>
      </c>
      <c r="F445" s="1" t="s">
        <v>808</v>
      </c>
      <c r="G445" s="1" t="str">
        <f t="shared" si="6"/>
        <v>Phase A-B Input Bypass Voltage</v>
      </c>
      <c r="H445" s="4">
        <f>IF(LEN(Table001__Page_1_19[[#This Row],[Parameter Name]]) &lt; 41, LEN(Table001__Page_1_19[[#This Row],[Parameter Name]]), "TOO LONG")</f>
        <v>32</v>
      </c>
      <c r="I445" s="7" t="str">
        <f>_xlfn.CONCAT(Table001__Page_1_19[[#This Row],[Adjusted Name]], IF(Table001__Page_1_19[[#This Row],[Column10]] = "", Table001__Page_1_19[[#This Row],[Column10]], _xlfn.CONCAT(" ",Table001__Page_1_19[[#This Row],[Column10]])))</f>
        <v>Phase A-B Input Bypass Voltage V</v>
      </c>
      <c r="J445" s="7" t="s">
        <v>1533</v>
      </c>
      <c r="K445" s="7">
        <f>IF(Table001__Page_1_19[[#This Row],[4]]=0,0,Table001__Page_1_19[[#This Row],[4]]+40001)</f>
        <v>0</v>
      </c>
      <c r="L445" s="7">
        <f>IF(Table001__Page_1_19[[#This Row],[3]] = "", "", Table001__Page_1_19[[#This Row],[3]]+40001)</f>
        <v>45392</v>
      </c>
      <c r="M445" s="4" t="str">
        <f>IF(Table001__Page_1_19[[#This Row],[BOOLEAN]]="UINT32","Unsigned 32 bit Integer", IF(Table001__Page_1_19[[#This Row],[BOOLEAN]]="UINT16","Unsigned 16 bit Integer",IF(Table001__Page_1_19[[#This Row],[BOOLEAN]]="BOOLEAN","Unsigned 16 bit Integer",Table001__Page_1_19[[#This Row],[BOOLEAN]])))</f>
        <v>Unsigned 16 bit Integer</v>
      </c>
      <c r="N445" s="1" t="s">
        <v>14</v>
      </c>
      <c r="O445" s="1" t="s">
        <v>530</v>
      </c>
      <c r="P445" s="1" t="s">
        <v>545</v>
      </c>
      <c r="Q445" s="1" t="s">
        <v>546</v>
      </c>
      <c r="R445" s="1" t="s">
        <v>610</v>
      </c>
    </row>
    <row r="446" spans="1:18" x14ac:dyDescent="0.25">
      <c r="A446" s="1" t="s">
        <v>809</v>
      </c>
      <c r="B446" s="1" t="s">
        <v>810</v>
      </c>
      <c r="C446" s="1" t="s">
        <v>811</v>
      </c>
      <c r="D446" s="1">
        <f>IF(Table001__Page_1_19[[#This Row],[3]] &gt;= 0, IF(Table001__Page_1_19[[#This Row],[BOOLEAN]] = "UINT32", Table001__Page_1_19[[#This Row],[3]]+1,0), "")</f>
        <v>0</v>
      </c>
      <c r="E446" s="1" t="s">
        <v>4</v>
      </c>
      <c r="F446" s="1" t="s">
        <v>812</v>
      </c>
      <c r="G446" s="1" t="str">
        <f t="shared" si="6"/>
        <v>Phase B-C Input Bypass Voltage</v>
      </c>
      <c r="H446" s="4">
        <f>IF(LEN(Table001__Page_1_19[[#This Row],[Parameter Name]]) &lt; 41, LEN(Table001__Page_1_19[[#This Row],[Parameter Name]]), "TOO LONG")</f>
        <v>32</v>
      </c>
      <c r="I446" s="7" t="str">
        <f>_xlfn.CONCAT(Table001__Page_1_19[[#This Row],[Adjusted Name]], IF(Table001__Page_1_19[[#This Row],[Column10]] = "", Table001__Page_1_19[[#This Row],[Column10]], _xlfn.CONCAT(" ",Table001__Page_1_19[[#This Row],[Column10]])))</f>
        <v>Phase B-C Input Bypass Voltage V</v>
      </c>
      <c r="J446" s="7" t="s">
        <v>1533</v>
      </c>
      <c r="K446" s="7">
        <f>IF(Table001__Page_1_19[[#This Row],[4]]=0,0,Table001__Page_1_19[[#This Row],[4]]+40001)</f>
        <v>0</v>
      </c>
      <c r="L446" s="7">
        <f>IF(Table001__Page_1_19[[#This Row],[3]] = "", "", Table001__Page_1_19[[#This Row],[3]]+40001)</f>
        <v>45393</v>
      </c>
      <c r="M446" s="4" t="str">
        <f>IF(Table001__Page_1_19[[#This Row],[BOOLEAN]]="UINT32","Unsigned 32 bit Integer", IF(Table001__Page_1_19[[#This Row],[BOOLEAN]]="UINT16","Unsigned 16 bit Integer",IF(Table001__Page_1_19[[#This Row],[BOOLEAN]]="BOOLEAN","Unsigned 16 bit Integer",Table001__Page_1_19[[#This Row],[BOOLEAN]])))</f>
        <v>Unsigned 16 bit Integer</v>
      </c>
      <c r="N446" s="1" t="s">
        <v>14</v>
      </c>
      <c r="O446" s="1" t="s">
        <v>530</v>
      </c>
      <c r="P446" s="1" t="s">
        <v>545</v>
      </c>
      <c r="Q446" s="1" t="s">
        <v>546</v>
      </c>
      <c r="R446" s="1" t="s">
        <v>610</v>
      </c>
    </row>
    <row r="447" spans="1:18" x14ac:dyDescent="0.25">
      <c r="A447" s="1" t="s">
        <v>813</v>
      </c>
      <c r="B447" s="1" t="s">
        <v>814</v>
      </c>
      <c r="C447" s="1" t="s">
        <v>815</v>
      </c>
      <c r="D447" s="1">
        <f>IF(Table001__Page_1_19[[#This Row],[3]] &gt;= 0, IF(Table001__Page_1_19[[#This Row],[BOOLEAN]] = "UINT32", Table001__Page_1_19[[#This Row],[3]]+1,0), "")</f>
        <v>0</v>
      </c>
      <c r="E447" s="1" t="s">
        <v>4</v>
      </c>
      <c r="F447" s="1" t="s">
        <v>816</v>
      </c>
      <c r="G447" s="1" t="str">
        <f t="shared" si="6"/>
        <v>Phase C-A Input Bypass Voltage</v>
      </c>
      <c r="H447" s="4">
        <f>IF(LEN(Table001__Page_1_19[[#This Row],[Parameter Name]]) &lt; 41, LEN(Table001__Page_1_19[[#This Row],[Parameter Name]]), "TOO LONG")</f>
        <v>32</v>
      </c>
      <c r="I447" s="7" t="str">
        <f>_xlfn.CONCAT(Table001__Page_1_19[[#This Row],[Adjusted Name]], IF(Table001__Page_1_19[[#This Row],[Column10]] = "", Table001__Page_1_19[[#This Row],[Column10]], _xlfn.CONCAT(" ",Table001__Page_1_19[[#This Row],[Column10]])))</f>
        <v>Phase C-A Input Bypass Voltage V</v>
      </c>
      <c r="J447" s="7" t="s">
        <v>1533</v>
      </c>
      <c r="K447" s="7">
        <f>IF(Table001__Page_1_19[[#This Row],[4]]=0,0,Table001__Page_1_19[[#This Row],[4]]+40001)</f>
        <v>0</v>
      </c>
      <c r="L447" s="7">
        <f>IF(Table001__Page_1_19[[#This Row],[3]] = "", "", Table001__Page_1_19[[#This Row],[3]]+40001)</f>
        <v>45394</v>
      </c>
      <c r="M447" s="4" t="str">
        <f>IF(Table001__Page_1_19[[#This Row],[BOOLEAN]]="UINT32","Unsigned 32 bit Integer", IF(Table001__Page_1_19[[#This Row],[BOOLEAN]]="UINT16","Unsigned 16 bit Integer",IF(Table001__Page_1_19[[#This Row],[BOOLEAN]]="BOOLEAN","Unsigned 16 bit Integer",Table001__Page_1_19[[#This Row],[BOOLEAN]])))</f>
        <v>Unsigned 16 bit Integer</v>
      </c>
      <c r="N447" s="1" t="s">
        <v>14</v>
      </c>
      <c r="O447" s="1" t="s">
        <v>530</v>
      </c>
      <c r="P447" s="1" t="s">
        <v>545</v>
      </c>
      <c r="Q447" s="1" t="s">
        <v>546</v>
      </c>
      <c r="R447" s="1" t="s">
        <v>610</v>
      </c>
    </row>
    <row r="448" spans="1:18" x14ac:dyDescent="0.25">
      <c r="A448" s="1" t="s">
        <v>817</v>
      </c>
      <c r="B448" s="1" t="s">
        <v>818</v>
      </c>
      <c r="C448" s="1" t="s">
        <v>819</v>
      </c>
      <c r="D448" s="1">
        <f>IF(Table001__Page_1_19[[#This Row],[3]] &gt;= 0, IF(Table001__Page_1_19[[#This Row],[BOOLEAN]] = "UINT32", Table001__Page_1_19[[#This Row],[3]]+1,0), "")</f>
        <v>0</v>
      </c>
      <c r="E448" s="1" t="s">
        <v>4</v>
      </c>
      <c r="F448" s="1" t="s">
        <v>820</v>
      </c>
      <c r="G448" s="1" t="str">
        <f t="shared" ref="G448" si="7">SUBSTITUTE(G425, "Power", "Bypass Power")</f>
        <v>Total Apparent Input Bypass Power</v>
      </c>
      <c r="H448" s="4">
        <f>IF(LEN(Table001__Page_1_19[[#This Row],[Parameter Name]]) &lt; 41, LEN(Table001__Page_1_19[[#This Row],[Parameter Name]]), "TOO LONG")</f>
        <v>37</v>
      </c>
      <c r="I448" s="7" t="str">
        <f>_xlfn.CONCAT(Table001__Page_1_19[[#This Row],[Adjusted Name]], IF(Table001__Page_1_19[[#This Row],[Column10]] = "", Table001__Page_1_19[[#This Row],[Column10]], _xlfn.CONCAT(" ",Table001__Page_1_19[[#This Row],[Column10]])))</f>
        <v>Total Apparent Input Bypass Power kVA</v>
      </c>
      <c r="J448" s="7" t="s">
        <v>1533</v>
      </c>
      <c r="K448" s="7">
        <f>IF(Table001__Page_1_19[[#This Row],[4]]=0,0,Table001__Page_1_19[[#This Row],[4]]+40001)</f>
        <v>0</v>
      </c>
      <c r="L448" s="7">
        <f>IF(Table001__Page_1_19[[#This Row],[3]] = "", "", Table001__Page_1_19[[#This Row],[3]]+40001)</f>
        <v>45395</v>
      </c>
      <c r="M448" s="4" t="str">
        <f>IF(Table001__Page_1_19[[#This Row],[BOOLEAN]]="UINT32","Unsigned 32 bit Integer", IF(Table001__Page_1_19[[#This Row],[BOOLEAN]]="UINT16","Unsigned 16 bit Integer",IF(Table001__Page_1_19[[#This Row],[BOOLEAN]]="BOOLEAN","Unsigned 16 bit Integer",Table001__Page_1_19[[#This Row],[BOOLEAN]])))</f>
        <v>Unsigned 16 bit Integer</v>
      </c>
      <c r="N448" s="1" t="s">
        <v>14</v>
      </c>
      <c r="O448" s="1" t="s">
        <v>530</v>
      </c>
      <c r="P448" s="1" t="s">
        <v>531</v>
      </c>
      <c r="Q448" s="1" t="s">
        <v>37</v>
      </c>
      <c r="R448" s="1" t="s">
        <v>532</v>
      </c>
    </row>
    <row r="449" spans="1:18" x14ac:dyDescent="0.25">
      <c r="A449" s="1" t="s">
        <v>821</v>
      </c>
      <c r="B449" s="1" t="s">
        <v>822</v>
      </c>
      <c r="C449" s="1" t="s">
        <v>823</v>
      </c>
      <c r="D449" s="1">
        <f>IF(Table001__Page_1_19[[#This Row],[3]] &gt;= 0, IF(Table001__Page_1_19[[#This Row],[BOOLEAN]] = "UINT32", Table001__Page_1_19[[#This Row],[3]]+1,0), "")</f>
        <v>0</v>
      </c>
      <c r="E449" s="1" t="s">
        <v>4</v>
      </c>
      <c r="F449" s="1" t="s">
        <v>824</v>
      </c>
      <c r="G449" s="1" t="str">
        <f>SUBSTITUTE(G426, "Frequency", "Bypass Frequency")</f>
        <v>Input Bypass Frequency</v>
      </c>
      <c r="H449" s="4">
        <f>IF(LEN(Table001__Page_1_19[[#This Row],[Parameter Name]]) &lt; 41, LEN(Table001__Page_1_19[[#This Row],[Parameter Name]]), "TOO LONG")</f>
        <v>25</v>
      </c>
      <c r="I449" s="7" t="str">
        <f>_xlfn.CONCAT(Table001__Page_1_19[[#This Row],[Adjusted Name]], IF(Table001__Page_1_19[[#This Row],[Column10]] = "", Table001__Page_1_19[[#This Row],[Column10]], _xlfn.CONCAT(" ",Table001__Page_1_19[[#This Row],[Column10]])))</f>
        <v>Input Bypass Frequency Hz</v>
      </c>
      <c r="J449" s="7" t="s">
        <v>1533</v>
      </c>
      <c r="K449" s="7">
        <f>IF(Table001__Page_1_19[[#This Row],[4]]=0,0,Table001__Page_1_19[[#This Row],[4]]+40001)</f>
        <v>0</v>
      </c>
      <c r="L449" s="7">
        <f>IF(Table001__Page_1_19[[#This Row],[3]] = "", "", Table001__Page_1_19[[#This Row],[3]]+40001)</f>
        <v>45396</v>
      </c>
      <c r="M449" s="4" t="str">
        <f>IF(Table001__Page_1_19[[#This Row],[BOOLEAN]]="UINT32","Unsigned 32 bit Integer", IF(Table001__Page_1_19[[#This Row],[BOOLEAN]]="UINT16","Unsigned 16 bit Integer",IF(Table001__Page_1_19[[#This Row],[BOOLEAN]]="BOOLEAN","Unsigned 16 bit Integer",Table001__Page_1_19[[#This Row],[BOOLEAN]])))</f>
        <v>Unsigned 16 bit Integer</v>
      </c>
      <c r="N449" s="1" t="s">
        <v>14</v>
      </c>
      <c r="O449" s="1" t="s">
        <v>530</v>
      </c>
      <c r="P449" s="1" t="s">
        <v>531</v>
      </c>
      <c r="Q449" s="1" t="s">
        <v>37</v>
      </c>
      <c r="R449" s="1" t="s">
        <v>643</v>
      </c>
    </row>
    <row r="450" spans="1:18" x14ac:dyDescent="0.25">
      <c r="A450" s="1" t="s">
        <v>825</v>
      </c>
      <c r="B450" s="1" t="s">
        <v>826</v>
      </c>
      <c r="C450" s="1" t="s">
        <v>827</v>
      </c>
      <c r="D450" s="1">
        <f>IF(Table001__Page_1_19[[#This Row],[3]] &gt;= 0, IF(Table001__Page_1_19[[#This Row],[BOOLEAN]] = "UINT32", Table001__Page_1_19[[#This Row],[3]]+1,0), "")</f>
        <v>0</v>
      </c>
      <c r="E450" s="1" t="s">
        <v>4</v>
      </c>
      <c r="F450" s="1" t="s">
        <v>828</v>
      </c>
      <c r="G450" s="1" t="str">
        <f t="shared" ref="G450" si="8">SUBSTITUTE(G427, "Power", "Bypass Power")</f>
        <v>Total Real Input Bypass Power</v>
      </c>
      <c r="H450" s="4">
        <f>IF(LEN(Table001__Page_1_19[[#This Row],[Parameter Name]]) &lt; 41, LEN(Table001__Page_1_19[[#This Row],[Parameter Name]]), "TOO LONG")</f>
        <v>32</v>
      </c>
      <c r="I450" s="7" t="str">
        <f>_xlfn.CONCAT(Table001__Page_1_19[[#This Row],[Adjusted Name]], IF(Table001__Page_1_19[[#This Row],[Column10]] = "", Table001__Page_1_19[[#This Row],[Column10]], _xlfn.CONCAT(" ",Table001__Page_1_19[[#This Row],[Column10]])))</f>
        <v>Total Real Input Bypass Power kW</v>
      </c>
      <c r="J450" s="7" t="s">
        <v>1533</v>
      </c>
      <c r="K450" s="7">
        <f>IF(Table001__Page_1_19[[#This Row],[4]]=0,0,Table001__Page_1_19[[#This Row],[4]]+40001)</f>
        <v>0</v>
      </c>
      <c r="L450" s="7">
        <f>IF(Table001__Page_1_19[[#This Row],[3]] = "", "", Table001__Page_1_19[[#This Row],[3]]+40001)</f>
        <v>45397</v>
      </c>
      <c r="M450" s="4" t="str">
        <f>IF(Table001__Page_1_19[[#This Row],[BOOLEAN]]="UINT32","Unsigned 32 bit Integer", IF(Table001__Page_1_19[[#This Row],[BOOLEAN]]="UINT16","Unsigned 16 bit Integer",IF(Table001__Page_1_19[[#This Row],[BOOLEAN]]="BOOLEAN","Unsigned 16 bit Integer",Table001__Page_1_19[[#This Row],[BOOLEAN]])))</f>
        <v>Unsigned 16 bit Integer</v>
      </c>
      <c r="N450" s="1" t="s">
        <v>14</v>
      </c>
      <c r="O450" s="1" t="s">
        <v>530</v>
      </c>
      <c r="P450" s="1" t="s">
        <v>545</v>
      </c>
      <c r="Q450" s="1" t="s">
        <v>546</v>
      </c>
      <c r="R450" s="1" t="s">
        <v>597</v>
      </c>
    </row>
    <row r="451" spans="1:18" x14ac:dyDescent="0.25">
      <c r="A451" s="1" t="s">
        <v>4</v>
      </c>
      <c r="B451" s="1" t="s">
        <v>4</v>
      </c>
      <c r="C451" s="1" t="s">
        <v>4</v>
      </c>
      <c r="D451" s="1">
        <f>IF(Table001__Page_1_19[[#This Row],[3]] &gt;= 0, IF(Table001__Page_1_19[[#This Row],[BOOLEAN]] = "UINT32", Table001__Page_1_19[[#This Row],[3]]+1,0), "")</f>
        <v>0</v>
      </c>
      <c r="E451" s="1" t="s">
        <v>4</v>
      </c>
      <c r="F451" s="1" t="s">
        <v>4</v>
      </c>
      <c r="G451" s="1" t="str">
        <f>Table001__Page_1_19[[#This Row],[Original Name]]</f>
        <v/>
      </c>
      <c r="H451" s="12">
        <f>IF(LEN(Table001__Page_1_19[[#This Row],[Parameter Name]]) &lt; 41, LEN(Table001__Page_1_19[[#This Row],[Parameter Name]]), "TOO LONG")</f>
        <v>0</v>
      </c>
      <c r="I451" s="1" t="str">
        <f>_xlfn.CONCAT(Table001__Page_1_19[[#This Row],[Adjusted Name]], IF(Table001__Page_1_19[[#This Row],[Column10]] = "", Table001__Page_1_19[[#This Row],[Column10]], _xlfn.CONCAT(" ",Table001__Page_1_19[[#This Row],[Column10]])))</f>
        <v/>
      </c>
      <c r="J451" s="1"/>
      <c r="K451" s="1">
        <f>IF(Table001__Page_1_19[[#This Row],[4]]=0,0,Table001__Page_1_19[[#This Row],[4]]+40001)</f>
        <v>0</v>
      </c>
      <c r="L451" s="1" t="str">
        <f>IF(Table001__Page_1_19[[#This Row],[3]] = "", "", Table001__Page_1_19[[#This Row],[3]]+40001)</f>
        <v/>
      </c>
      <c r="M451" s="1"/>
      <c r="N451" s="1" t="s">
        <v>4</v>
      </c>
      <c r="O451" s="1" t="s">
        <v>4</v>
      </c>
      <c r="P451" s="1" t="s">
        <v>4</v>
      </c>
      <c r="Q451" s="1" t="s">
        <v>4</v>
      </c>
      <c r="R451" s="1" t="s">
        <v>4</v>
      </c>
    </row>
    <row r="452" spans="1:18" x14ac:dyDescent="0.25">
      <c r="A452" s="1" t="s">
        <v>829</v>
      </c>
      <c r="B452" s="1" t="s">
        <v>830</v>
      </c>
      <c r="C452" s="1" t="s">
        <v>831</v>
      </c>
      <c r="D452" s="1">
        <f>IF(Table001__Page_1_19[[#This Row],[3]] &gt;= 0, IF(Table001__Page_1_19[[#This Row],[BOOLEAN]] = "UINT32", Table001__Page_1_19[[#This Row],[3]]+1,0), "")</f>
        <v>0</v>
      </c>
      <c r="E452" s="1" t="s">
        <v>4</v>
      </c>
      <c r="F452" s="1" t="s">
        <v>832</v>
      </c>
      <c r="G452" s="1" t="s">
        <v>1423</v>
      </c>
      <c r="H452" s="4">
        <f>IF(LEN(Table001__Page_1_19[[#This Row],[Parameter Name]]) &lt; 41, LEN(Table001__Page_1_19[[#This Row],[Parameter Name]]), "TOO LONG")</f>
        <v>25</v>
      </c>
      <c r="I452" s="7" t="str">
        <f>_xlfn.CONCAT(Table001__Page_1_19[[#This Row],[Adjusted Name]], IF(Table001__Page_1_19[[#This Row],[Column10]] = "", Table001__Page_1_19[[#This Row],[Column10]], _xlfn.CONCAT(" ",Table001__Page_1_19[[#This Row],[Column10]])))</f>
        <v>Battery Charger Condition</v>
      </c>
      <c r="J452" s="7"/>
      <c r="K452" s="7">
        <f>IF(Table001__Page_1_19[[#This Row],[4]]=0,0,Table001__Page_1_19[[#This Row],[4]]+40001)</f>
        <v>0</v>
      </c>
      <c r="L452" s="7">
        <f>IF(Table001__Page_1_19[[#This Row],[3]] = "", "", Table001__Page_1_19[[#This Row],[3]]+40001)</f>
        <v>45633</v>
      </c>
      <c r="M452" s="4" t="str">
        <f>IF(Table001__Page_1_19[[#This Row],[BOOLEAN]]="UINT32","Unsigned 32 bit Integer", IF(Table001__Page_1_19[[#This Row],[BOOLEAN]]="UINT16","Unsigned 16 bit Integer",IF(Table001__Page_1_19[[#This Row],[BOOLEAN]]="BOOLEAN","Unsigned 16 bit Integer",Table001__Page_1_19[[#This Row],[BOOLEAN]])))</f>
        <v/>
      </c>
      <c r="N452" s="1" t="s">
        <v>14</v>
      </c>
      <c r="O452" s="1" t="s">
        <v>4</v>
      </c>
      <c r="P452" s="1" t="s">
        <v>4</v>
      </c>
      <c r="Q452" s="1" t="s">
        <v>4</v>
      </c>
      <c r="R452" s="1" t="s">
        <v>4</v>
      </c>
    </row>
    <row r="453" spans="1:18" x14ac:dyDescent="0.25">
      <c r="A453" s="1" t="s">
        <v>4</v>
      </c>
      <c r="B453" s="1" t="s">
        <v>4</v>
      </c>
      <c r="C453" s="1" t="s">
        <v>4</v>
      </c>
      <c r="D453" s="1">
        <f>IF(Table001__Page_1_19[[#This Row],[3]] &gt;= 0, IF(Table001__Page_1_19[[#This Row],[BOOLEAN]] = "UINT32", Table001__Page_1_19[[#This Row],[3]]+1,0), "")</f>
        <v>0</v>
      </c>
      <c r="E453" s="1" t="s">
        <v>4</v>
      </c>
      <c r="F453" s="1" t="s">
        <v>833</v>
      </c>
      <c r="G453" s="1" t="str">
        <f>Table001__Page_1_19[[#This Row],[Original Name]]</f>
        <v>Float charging</v>
      </c>
      <c r="H453" s="12">
        <f>IF(LEN(Table001__Page_1_19[[#This Row],[Parameter Name]]) &lt; 41, LEN(Table001__Page_1_19[[#This Row],[Parameter Name]]), "TOO LONG")</f>
        <v>31</v>
      </c>
      <c r="I453" s="1" t="str">
        <f>_xlfn.CONCAT(Table001__Page_1_19[[#This Row],[Adjusted Name]], IF(Table001__Page_1_19[[#This Row],[Column10]] = "", Table001__Page_1_19[[#This Row],[Column10]], _xlfn.CONCAT(" ",Table001__Page_1_19[[#This Row],[Column10]])))</f>
        <v>Float charging 0=Float charging</v>
      </c>
      <c r="J453" s="1"/>
      <c r="K453" s="1">
        <f>IF(Table001__Page_1_19[[#This Row],[4]]=0,0,Table001__Page_1_19[[#This Row],[4]]+40001)</f>
        <v>0</v>
      </c>
      <c r="L453" s="1" t="str">
        <f>IF(Table001__Page_1_19[[#This Row],[3]] = "", "", Table001__Page_1_19[[#This Row],[3]]+40001)</f>
        <v/>
      </c>
      <c r="M453" s="1"/>
      <c r="N453" s="1" t="s">
        <v>4</v>
      </c>
      <c r="O453" s="1" t="s">
        <v>522</v>
      </c>
      <c r="P453" s="1" t="s">
        <v>4</v>
      </c>
      <c r="Q453" s="1" t="s">
        <v>4</v>
      </c>
      <c r="R453" s="1" t="s">
        <v>834</v>
      </c>
    </row>
    <row r="454" spans="1:18" x14ac:dyDescent="0.25">
      <c r="A454" s="1" t="s">
        <v>4</v>
      </c>
      <c r="B454" s="1" t="s">
        <v>4</v>
      </c>
      <c r="C454" s="1" t="s">
        <v>4</v>
      </c>
      <c r="D454" s="1">
        <f>IF(Table001__Page_1_19[[#This Row],[3]] &gt;= 0, IF(Table001__Page_1_19[[#This Row],[BOOLEAN]] = "UINT32", Table001__Page_1_19[[#This Row],[3]]+1,0), "")</f>
        <v>0</v>
      </c>
      <c r="E454" s="1" t="s">
        <v>4</v>
      </c>
      <c r="F454" s="1" t="s">
        <v>835</v>
      </c>
      <c r="G454" s="1" t="str">
        <f>Table001__Page_1_19[[#This Row],[Original Name]]</f>
        <v>Boost charging</v>
      </c>
      <c r="H454" s="12">
        <f>IF(LEN(Table001__Page_1_19[[#This Row],[Parameter Name]]) &lt; 41, LEN(Table001__Page_1_19[[#This Row],[Parameter Name]]), "TOO LONG")</f>
        <v>31</v>
      </c>
      <c r="I454" s="1" t="str">
        <f>_xlfn.CONCAT(Table001__Page_1_19[[#This Row],[Adjusted Name]], IF(Table001__Page_1_19[[#This Row],[Column10]] = "", Table001__Page_1_19[[#This Row],[Column10]], _xlfn.CONCAT(" ",Table001__Page_1_19[[#This Row],[Column10]])))</f>
        <v>Boost charging 1=Boost charging</v>
      </c>
      <c r="J454" s="1"/>
      <c r="K454" s="1">
        <f>IF(Table001__Page_1_19[[#This Row],[4]]=0,0,Table001__Page_1_19[[#This Row],[4]]+40001)</f>
        <v>0</v>
      </c>
      <c r="L454" s="1" t="str">
        <f>IF(Table001__Page_1_19[[#This Row],[3]] = "", "", Table001__Page_1_19[[#This Row],[3]]+40001)</f>
        <v/>
      </c>
      <c r="M454" s="1"/>
      <c r="N454" s="1" t="s">
        <v>4</v>
      </c>
      <c r="O454" s="1" t="s">
        <v>522</v>
      </c>
      <c r="P454" s="1" t="s">
        <v>4</v>
      </c>
      <c r="Q454" s="1" t="s">
        <v>4</v>
      </c>
      <c r="R454" s="1" t="s">
        <v>836</v>
      </c>
    </row>
    <row r="455" spans="1:18" x14ac:dyDescent="0.25">
      <c r="A455" s="1" t="s">
        <v>4</v>
      </c>
      <c r="B455" s="1" t="s">
        <v>4</v>
      </c>
      <c r="C455" s="1" t="s">
        <v>4</v>
      </c>
      <c r="D455" s="1">
        <f>IF(Table001__Page_1_19[[#This Row],[3]] &gt;= 0, IF(Table001__Page_1_19[[#This Row],[BOOLEAN]] = "UINT32", Table001__Page_1_19[[#This Row],[3]]+1,0), "")</f>
        <v>0</v>
      </c>
      <c r="E455" s="1" t="s">
        <v>4</v>
      </c>
      <c r="F455" s="1" t="s">
        <v>837</v>
      </c>
      <c r="G455" s="1" t="str">
        <f>Table001__Page_1_19[[#This Row],[Original Name]]</f>
        <v>Cyclic resting</v>
      </c>
      <c r="H455" s="12">
        <f>IF(LEN(Table001__Page_1_19[[#This Row],[Parameter Name]]) &lt; 41, LEN(Table001__Page_1_19[[#This Row],[Parameter Name]]), "TOO LONG")</f>
        <v>31</v>
      </c>
      <c r="I455" s="1" t="str">
        <f>_xlfn.CONCAT(Table001__Page_1_19[[#This Row],[Adjusted Name]], IF(Table001__Page_1_19[[#This Row],[Column10]] = "", Table001__Page_1_19[[#This Row],[Column10]], _xlfn.CONCAT(" ",Table001__Page_1_19[[#This Row],[Column10]])))</f>
        <v>Cyclic resting 2=Cyclic resting</v>
      </c>
      <c r="J455" s="1"/>
      <c r="K455" s="1">
        <f>IF(Table001__Page_1_19[[#This Row],[4]]=0,0,Table001__Page_1_19[[#This Row],[4]]+40001)</f>
        <v>0</v>
      </c>
      <c r="L455" s="1" t="str">
        <f>IF(Table001__Page_1_19[[#This Row],[3]] = "", "", Table001__Page_1_19[[#This Row],[3]]+40001)</f>
        <v/>
      </c>
      <c r="M455" s="1"/>
      <c r="N455" s="1" t="s">
        <v>4</v>
      </c>
      <c r="O455" s="1" t="s">
        <v>522</v>
      </c>
      <c r="P455" s="1" t="s">
        <v>4</v>
      </c>
      <c r="Q455" s="1" t="s">
        <v>4</v>
      </c>
      <c r="R455" s="1" t="s">
        <v>838</v>
      </c>
    </row>
    <row r="456" spans="1:18" x14ac:dyDescent="0.25">
      <c r="A456" s="1" t="s">
        <v>4</v>
      </c>
      <c r="B456" s="1" t="s">
        <v>4</v>
      </c>
      <c r="C456" s="1" t="s">
        <v>4</v>
      </c>
      <c r="D456" s="1">
        <f>IF(Table001__Page_1_19[[#This Row],[3]] &gt;= 0, IF(Table001__Page_1_19[[#This Row],[BOOLEAN]] = "UINT32", Table001__Page_1_19[[#This Row],[3]]+1,0), "")</f>
        <v>0</v>
      </c>
      <c r="E456" s="1" t="s">
        <v>4</v>
      </c>
      <c r="F456" s="1" t="s">
        <v>839</v>
      </c>
      <c r="G456" s="1" t="str">
        <f>Table001__Page_1_19[[#This Row],[Original Name]]</f>
        <v>Not charging</v>
      </c>
      <c r="H456" s="12">
        <f>IF(LEN(Table001__Page_1_19[[#This Row],[Parameter Name]]) &lt; 41, LEN(Table001__Page_1_19[[#This Row],[Parameter Name]]), "TOO LONG")</f>
        <v>27</v>
      </c>
      <c r="I456" s="1" t="str">
        <f>_xlfn.CONCAT(Table001__Page_1_19[[#This Row],[Adjusted Name]], IF(Table001__Page_1_19[[#This Row],[Column10]] = "", Table001__Page_1_19[[#This Row],[Column10]], _xlfn.CONCAT(" ",Table001__Page_1_19[[#This Row],[Column10]])))</f>
        <v>Not charging 3=Not charging</v>
      </c>
      <c r="J456" s="1"/>
      <c r="K456" s="1">
        <f>IF(Table001__Page_1_19[[#This Row],[4]]=0,0,Table001__Page_1_19[[#This Row],[4]]+40001)</f>
        <v>0</v>
      </c>
      <c r="L456" s="1" t="str">
        <f>IF(Table001__Page_1_19[[#This Row],[3]] = "", "", Table001__Page_1_19[[#This Row],[3]]+40001)</f>
        <v/>
      </c>
      <c r="M456" s="1"/>
      <c r="N456" s="1" t="s">
        <v>4</v>
      </c>
      <c r="O456" s="1" t="s">
        <v>522</v>
      </c>
      <c r="P456" s="1" t="s">
        <v>4</v>
      </c>
      <c r="Q456" s="1" t="s">
        <v>4</v>
      </c>
      <c r="R456" s="1" t="s">
        <v>840</v>
      </c>
    </row>
    <row r="457" spans="1:18" x14ac:dyDescent="0.25">
      <c r="A457" s="1" t="s">
        <v>4</v>
      </c>
      <c r="B457" s="1" t="s">
        <v>4</v>
      </c>
      <c r="C457" s="1" t="s">
        <v>4</v>
      </c>
      <c r="D457" s="1">
        <f>IF(Table001__Page_1_19[[#This Row],[3]] &gt;= 0, IF(Table001__Page_1_19[[#This Row],[BOOLEAN]] = "UINT32", Table001__Page_1_19[[#This Row],[3]]+1,0), "")</f>
        <v>0</v>
      </c>
      <c r="E457" s="1" t="s">
        <v>4</v>
      </c>
      <c r="F457" s="1" t="s">
        <v>841</v>
      </c>
      <c r="G457" s="1" t="str">
        <f>Table001__Page_1_19[[#This Row],[Original Name]]</f>
        <v>Equalization charging</v>
      </c>
      <c r="H457" s="12" t="str">
        <f>IF(LEN(Table001__Page_1_19[[#This Row],[Parameter Name]]) &lt; 41, LEN(Table001__Page_1_19[[#This Row],[Parameter Name]]), "TOO LONG")</f>
        <v>TOO LONG</v>
      </c>
      <c r="I457" s="1" t="str">
        <f>_xlfn.CONCAT(Table001__Page_1_19[[#This Row],[Adjusted Name]], IF(Table001__Page_1_19[[#This Row],[Column10]] = "", Table001__Page_1_19[[#This Row],[Column10]], _xlfn.CONCAT(" ",Table001__Page_1_19[[#This Row],[Column10]])))</f>
        <v>Equalization charging 4=Equalization charging</v>
      </c>
      <c r="J457" s="1"/>
      <c r="K457" s="1">
        <f>IF(Table001__Page_1_19[[#This Row],[4]]=0,0,Table001__Page_1_19[[#This Row],[4]]+40001)</f>
        <v>0</v>
      </c>
      <c r="L457" s="1" t="str">
        <f>IF(Table001__Page_1_19[[#This Row],[3]] = "", "", Table001__Page_1_19[[#This Row],[3]]+40001)</f>
        <v/>
      </c>
      <c r="M457" s="1"/>
      <c r="N457" s="1" t="s">
        <v>4</v>
      </c>
      <c r="O457" s="1" t="s">
        <v>522</v>
      </c>
      <c r="P457" s="1" t="s">
        <v>4</v>
      </c>
      <c r="Q457" s="1" t="s">
        <v>4</v>
      </c>
      <c r="R457" s="1" t="s">
        <v>842</v>
      </c>
    </row>
    <row r="458" spans="1:18" x14ac:dyDescent="0.25">
      <c r="A458" s="1" t="s">
        <v>4</v>
      </c>
      <c r="B458" s="1" t="s">
        <v>4</v>
      </c>
      <c r="C458" s="1" t="s">
        <v>4</v>
      </c>
      <c r="D458" s="1">
        <f>IF(Table001__Page_1_19[[#This Row],[3]] &gt;= 0, IF(Table001__Page_1_19[[#This Row],[BOOLEAN]] = "UINT32", Table001__Page_1_19[[#This Row],[3]]+1,0), "")</f>
        <v>0</v>
      </c>
      <c r="E458" s="1" t="s">
        <v>4</v>
      </c>
      <c r="F458" s="1" t="s">
        <v>843</v>
      </c>
      <c r="G458" s="1" t="str">
        <f>Table001__Page_1_19[[#This Row],[Original Name]]</f>
        <v>Test in progress</v>
      </c>
      <c r="H458" s="12">
        <f>IF(LEN(Table001__Page_1_19[[#This Row],[Parameter Name]]) &lt; 41, LEN(Table001__Page_1_19[[#This Row],[Parameter Name]]), "TOO LONG")</f>
        <v>35</v>
      </c>
      <c r="I458" s="1" t="str">
        <f>_xlfn.CONCAT(Table001__Page_1_19[[#This Row],[Adjusted Name]], IF(Table001__Page_1_19[[#This Row],[Column10]] = "", Table001__Page_1_19[[#This Row],[Column10]], _xlfn.CONCAT(" ",Table001__Page_1_19[[#This Row],[Column10]])))</f>
        <v>Test in progress 5=Test in progress</v>
      </c>
      <c r="J458" s="1"/>
      <c r="K458" s="1">
        <f>IF(Table001__Page_1_19[[#This Row],[4]]=0,0,Table001__Page_1_19[[#This Row],[4]]+40001)</f>
        <v>0</v>
      </c>
      <c r="L458" s="1" t="str">
        <f>IF(Table001__Page_1_19[[#This Row],[3]] = "", "", Table001__Page_1_19[[#This Row],[3]]+40001)</f>
        <v/>
      </c>
      <c r="M458" s="1"/>
      <c r="N458" s="1" t="s">
        <v>4</v>
      </c>
      <c r="O458" s="1" t="s">
        <v>522</v>
      </c>
      <c r="P458" s="1" t="s">
        <v>4</v>
      </c>
      <c r="Q458" s="1" t="s">
        <v>4</v>
      </c>
      <c r="R458" s="1" t="s">
        <v>844</v>
      </c>
    </row>
    <row r="459" spans="1:18" x14ac:dyDescent="0.25">
      <c r="A459" s="1" t="s">
        <v>4</v>
      </c>
      <c r="B459" s="1" t="s">
        <v>4</v>
      </c>
      <c r="C459" s="1" t="s">
        <v>4</v>
      </c>
      <c r="D459" s="1">
        <f>IF(Table001__Page_1_19[[#This Row],[3]] &gt;= 0, IF(Table001__Page_1_19[[#This Row],[BOOLEAN]] = "UINT32", Table001__Page_1_19[[#This Row],[3]]+1,0), "")</f>
        <v>0</v>
      </c>
      <c r="E459" s="1" t="s">
        <v>4</v>
      </c>
      <c r="F459" s="1" t="s">
        <v>845</v>
      </c>
      <c r="G459" s="1" t="str">
        <f>Table001__Page_1_19[[#This Row],[Original Name]]</f>
        <v>Cyclic float charging</v>
      </c>
      <c r="H459" s="12" t="str">
        <f>IF(LEN(Table001__Page_1_19[[#This Row],[Parameter Name]]) &lt; 41, LEN(Table001__Page_1_19[[#This Row],[Parameter Name]]), "TOO LONG")</f>
        <v>TOO LONG</v>
      </c>
      <c r="I459" s="1" t="str">
        <f>_xlfn.CONCAT(Table001__Page_1_19[[#This Row],[Adjusted Name]], IF(Table001__Page_1_19[[#This Row],[Column10]] = "", Table001__Page_1_19[[#This Row],[Column10]], _xlfn.CONCAT(" ",Table001__Page_1_19[[#This Row],[Column10]])))</f>
        <v>Cyclic float charging 6=Cyclic float charging</v>
      </c>
      <c r="J459" s="1"/>
      <c r="K459" s="1">
        <f>IF(Table001__Page_1_19[[#This Row],[4]]=0,0,Table001__Page_1_19[[#This Row],[4]]+40001)</f>
        <v>0</v>
      </c>
      <c r="L459" s="1" t="str">
        <f>IF(Table001__Page_1_19[[#This Row],[3]] = "", "", Table001__Page_1_19[[#This Row],[3]]+40001)</f>
        <v/>
      </c>
      <c r="M459" s="1"/>
      <c r="N459" s="1" t="s">
        <v>4</v>
      </c>
      <c r="O459" s="1" t="s">
        <v>522</v>
      </c>
      <c r="P459" s="1" t="s">
        <v>4</v>
      </c>
      <c r="Q459" s="1" t="s">
        <v>4</v>
      </c>
      <c r="R459" s="1" t="s">
        <v>846</v>
      </c>
    </row>
    <row r="460" spans="1:18" x14ac:dyDescent="0.25">
      <c r="A460" s="1" t="s">
        <v>847</v>
      </c>
      <c r="B460" s="1" t="s">
        <v>848</v>
      </c>
      <c r="C460" s="1" t="s">
        <v>849</v>
      </c>
      <c r="D460" s="1">
        <f>IF(Table001__Page_1_19[[#This Row],[3]] &gt;= 0, IF(Table001__Page_1_19[[#This Row],[BOOLEAN]] = "UINT32", Table001__Page_1_19[[#This Row],[3]]+1,0), "")</f>
        <v>0</v>
      </c>
      <c r="E460" s="1" t="s">
        <v>4</v>
      </c>
      <c r="F460" s="1" t="s">
        <v>850</v>
      </c>
      <c r="G460" s="1" t="s">
        <v>1422</v>
      </c>
      <c r="H460" s="4">
        <f>IF(LEN(Table001__Page_1_19[[#This Row],[Parameter Name]]) &lt; 41, LEN(Table001__Page_1_19[[#This Row],[Parameter Name]]), "TOO LONG")</f>
        <v>35</v>
      </c>
      <c r="I460" s="7" t="str">
        <f>_xlfn.CONCAT(Table001__Page_1_19[[#This Row],[Adjusted Name]], IF(Table001__Page_1_19[[#This Row],[Column10]] = "", Table001__Page_1_19[[#This Row],[Column10]], _xlfn.CONCAT(" ",Table001__Page_1_19[[#This Row],[Column10]])))</f>
        <v>Battery Highest Temperature Celsius</v>
      </c>
      <c r="J460" s="7" t="s">
        <v>1533</v>
      </c>
      <c r="K460" s="7">
        <f>IF(Table001__Page_1_19[[#This Row],[4]]=0,0,Table001__Page_1_19[[#This Row],[4]]+40001)</f>
        <v>0</v>
      </c>
      <c r="L460" s="7">
        <f>IF(Table001__Page_1_19[[#This Row],[3]] = "", "", Table001__Page_1_19[[#This Row],[3]]+40001)</f>
        <v>45634</v>
      </c>
      <c r="M460" s="4" t="str">
        <f>IF(Table001__Page_1_19[[#This Row],[BOOLEAN]]="UINT32","Unsigned 32 bit Integer", IF(Table001__Page_1_19[[#This Row],[BOOLEAN]]="UINT16","Unsigned 16 bit Integer",IF(Table001__Page_1_19[[#This Row],[BOOLEAN]]="BOOLEAN","Unsigned 16 bit Integer",Table001__Page_1_19[[#This Row],[BOOLEAN]])))</f>
        <v>Unsigned 16 bit Integer</v>
      </c>
      <c r="N460" s="1" t="s">
        <v>14</v>
      </c>
      <c r="O460" s="1" t="s">
        <v>530</v>
      </c>
      <c r="P460" s="1" t="s">
        <v>531</v>
      </c>
      <c r="Q460" s="1" t="s">
        <v>37</v>
      </c>
      <c r="R460" s="1" t="s">
        <v>851</v>
      </c>
    </row>
    <row r="461" spans="1:18" x14ac:dyDescent="0.25">
      <c r="A461" s="1" t="s">
        <v>852</v>
      </c>
      <c r="B461" s="1" t="s">
        <v>853</v>
      </c>
      <c r="C461" s="1" t="s">
        <v>854</v>
      </c>
      <c r="D461" s="1">
        <f>IF(Table001__Page_1_19[[#This Row],[3]] &gt;= 0, IF(Table001__Page_1_19[[#This Row],[BOOLEAN]] = "UINT32", Table001__Page_1_19[[#This Row],[3]]+1,0), "")</f>
        <v>0</v>
      </c>
      <c r="E461" s="1" t="s">
        <v>4</v>
      </c>
      <c r="F461" s="1" t="s">
        <v>855</v>
      </c>
      <c r="G461" s="1" t="s">
        <v>1421</v>
      </c>
      <c r="H461" s="4">
        <f>IF(LEN(Table001__Page_1_19[[#This Row],[Parameter Name]]) &lt; 41, LEN(Table001__Page_1_19[[#This Row],[Parameter Name]]), "TOO LONG")</f>
        <v>22</v>
      </c>
      <c r="I461" s="7" t="str">
        <f>_xlfn.CONCAT(Table001__Page_1_19[[#This Row],[Adjusted Name]], IF(Table001__Page_1_19[[#This Row],[Column10]] = "", Table001__Page_1_19[[#This Row],[Column10]], _xlfn.CONCAT(" ",Table001__Page_1_19[[#This Row],[Column10]])))</f>
        <v>Battery Power Drawn kW</v>
      </c>
      <c r="J461" s="7" t="s">
        <v>1533</v>
      </c>
      <c r="K461" s="7">
        <f>IF(Table001__Page_1_19[[#This Row],[4]]=0,0,Table001__Page_1_19[[#This Row],[4]]+40001)</f>
        <v>0</v>
      </c>
      <c r="L461" s="7">
        <f>IF(Table001__Page_1_19[[#This Row],[3]] = "", "", Table001__Page_1_19[[#This Row],[3]]+40001)</f>
        <v>45635</v>
      </c>
      <c r="M461" s="4" t="str">
        <f>IF(Table001__Page_1_19[[#This Row],[BOOLEAN]]="UINT32","Unsigned 32 bit Integer", IF(Table001__Page_1_19[[#This Row],[BOOLEAN]]="UINT16","Unsigned 16 bit Integer",IF(Table001__Page_1_19[[#This Row],[BOOLEAN]]="BOOLEAN","Unsigned 16 bit Integer",Table001__Page_1_19[[#This Row],[BOOLEAN]])))</f>
        <v>Unsigned 16 bit Integer</v>
      </c>
      <c r="N461" s="1" t="s">
        <v>14</v>
      </c>
      <c r="O461" s="1" t="s">
        <v>530</v>
      </c>
      <c r="P461" s="1" t="s">
        <v>531</v>
      </c>
      <c r="Q461" s="1" t="s">
        <v>37</v>
      </c>
      <c r="R461" s="1" t="s">
        <v>597</v>
      </c>
    </row>
    <row r="462" spans="1:18" x14ac:dyDescent="0.25">
      <c r="A462" s="1" t="s">
        <v>856</v>
      </c>
      <c r="B462" s="1" t="s">
        <v>857</v>
      </c>
      <c r="C462" s="1" t="s">
        <v>858</v>
      </c>
      <c r="D462" s="1">
        <f>IF(Table001__Page_1_19[[#This Row],[3]] &gt;= 0, IF(Table001__Page_1_19[[#This Row],[BOOLEAN]] = "UINT32", Table001__Page_1_19[[#This Row],[3]]+1,0), "")</f>
        <v>0</v>
      </c>
      <c r="E462" s="1" t="s">
        <v>4</v>
      </c>
      <c r="F462" s="1" t="s">
        <v>859</v>
      </c>
      <c r="G462" s="1" t="s">
        <v>1415</v>
      </c>
      <c r="H462" s="4">
        <f>IF(LEN(Table001__Page_1_19[[#This Row],[Parameter Name]]) &lt; 41, LEN(Table001__Page_1_19[[#This Row],[Parameter Name]]), "TOO LONG")</f>
        <v>23</v>
      </c>
      <c r="I462" s="7" t="str">
        <f>_xlfn.CONCAT(Table001__Page_1_19[[#This Row],[Adjusted Name]], IF(Table001__Page_1_19[[#This Row],[Column10]] = "", Table001__Page_1_19[[#This Row],[Column10]], _xlfn.CONCAT(" ",Table001__Page_1_19[[#This Row],[Column10]])))</f>
        <v>Battery Breakers Status</v>
      </c>
      <c r="J462" s="7"/>
      <c r="K462" s="7">
        <f>IF(Table001__Page_1_19[[#This Row],[4]]=0,0,Table001__Page_1_19[[#This Row],[4]]+40001)</f>
        <v>0</v>
      </c>
      <c r="L462" s="7">
        <f>IF(Table001__Page_1_19[[#This Row],[3]] = "", "", Table001__Page_1_19[[#This Row],[3]]+40001)</f>
        <v>45636</v>
      </c>
      <c r="M462" s="4" t="str">
        <f>IF(Table001__Page_1_19[[#This Row],[BOOLEAN]]="UINT32","Unsigned 32 bit Integer", IF(Table001__Page_1_19[[#This Row],[BOOLEAN]]="UINT16","Unsigned 16 bit Integer",IF(Table001__Page_1_19[[#This Row],[BOOLEAN]]="BOOLEAN","Unsigned 16 bit Integer",Table001__Page_1_19[[#This Row],[BOOLEAN]])))</f>
        <v/>
      </c>
      <c r="N462" s="1" t="s">
        <v>14</v>
      </c>
      <c r="O462" s="1" t="s">
        <v>4</v>
      </c>
      <c r="P462" s="1" t="s">
        <v>4</v>
      </c>
      <c r="Q462" s="1" t="s">
        <v>4</v>
      </c>
      <c r="R462" s="1" t="s">
        <v>4</v>
      </c>
    </row>
    <row r="463" spans="1:18" x14ac:dyDescent="0.25">
      <c r="A463" s="1" t="s">
        <v>4</v>
      </c>
      <c r="B463" s="1" t="s">
        <v>4</v>
      </c>
      <c r="C463" s="1" t="s">
        <v>4</v>
      </c>
      <c r="D463" s="1">
        <f>IF(Table001__Page_1_19[[#This Row],[3]] &gt;= 0, IF(Table001__Page_1_19[[#This Row],[BOOLEAN]] = "UINT32", Table001__Page_1_19[[#This Row],[3]]+1,0), "")</f>
        <v>0</v>
      </c>
      <c r="E463" s="1" t="s">
        <v>4</v>
      </c>
      <c r="F463" s="1" t="s">
        <v>860</v>
      </c>
      <c r="G463" s="1" t="str">
        <f>Table001__Page_1_19[[#This Row],[Original Name]]</f>
        <v>Open</v>
      </c>
      <c r="H463" s="12">
        <f>IF(LEN(Table001__Page_1_19[[#This Row],[Parameter Name]]) &lt; 41, LEN(Table001__Page_1_19[[#This Row],[Parameter Name]]), "TOO LONG")</f>
        <v>11</v>
      </c>
      <c r="I463" s="1" t="str">
        <f>_xlfn.CONCAT(Table001__Page_1_19[[#This Row],[Adjusted Name]], IF(Table001__Page_1_19[[#This Row],[Column10]] = "", Table001__Page_1_19[[#This Row],[Column10]], _xlfn.CONCAT(" ",Table001__Page_1_19[[#This Row],[Column10]])))</f>
        <v>Open 0=Open</v>
      </c>
      <c r="J463" s="1"/>
      <c r="K463" s="1">
        <f>IF(Table001__Page_1_19[[#This Row],[4]]=0,0,Table001__Page_1_19[[#This Row],[4]]+40001)</f>
        <v>0</v>
      </c>
      <c r="L463" s="1" t="str">
        <f>IF(Table001__Page_1_19[[#This Row],[3]] = "", "", Table001__Page_1_19[[#This Row],[3]]+40001)</f>
        <v/>
      </c>
      <c r="M463" s="1"/>
      <c r="N463" s="1" t="s">
        <v>4</v>
      </c>
      <c r="O463" s="1" t="s">
        <v>522</v>
      </c>
      <c r="P463" s="1" t="s">
        <v>4</v>
      </c>
      <c r="Q463" s="1" t="s">
        <v>4</v>
      </c>
      <c r="R463" s="1" t="s">
        <v>861</v>
      </c>
    </row>
    <row r="464" spans="1:18" x14ac:dyDescent="0.25">
      <c r="A464" s="1" t="s">
        <v>4</v>
      </c>
      <c r="B464" s="1" t="s">
        <v>4</v>
      </c>
      <c r="C464" s="1" t="s">
        <v>4</v>
      </c>
      <c r="D464" s="1">
        <f>IF(Table001__Page_1_19[[#This Row],[3]] &gt;= 0, IF(Table001__Page_1_19[[#This Row],[BOOLEAN]] = "UINT32", Table001__Page_1_19[[#This Row],[3]]+1,0), "")</f>
        <v>0</v>
      </c>
      <c r="E464" s="1" t="s">
        <v>4</v>
      </c>
      <c r="F464" s="1" t="s">
        <v>862</v>
      </c>
      <c r="G464" s="1" t="str">
        <f>Table001__Page_1_19[[#This Row],[Original Name]]</f>
        <v>Closed</v>
      </c>
      <c r="H464" s="12">
        <f>IF(LEN(Table001__Page_1_19[[#This Row],[Parameter Name]]) &lt; 41, LEN(Table001__Page_1_19[[#This Row],[Parameter Name]]), "TOO LONG")</f>
        <v>15</v>
      </c>
      <c r="I464" s="1" t="str">
        <f>_xlfn.CONCAT(Table001__Page_1_19[[#This Row],[Adjusted Name]], IF(Table001__Page_1_19[[#This Row],[Column10]] = "", Table001__Page_1_19[[#This Row],[Column10]], _xlfn.CONCAT(" ",Table001__Page_1_19[[#This Row],[Column10]])))</f>
        <v>Closed 1=Closed</v>
      </c>
      <c r="J464" s="1"/>
      <c r="K464" s="1">
        <f>IF(Table001__Page_1_19[[#This Row],[4]]=0,0,Table001__Page_1_19[[#This Row],[4]]+40001)</f>
        <v>0</v>
      </c>
      <c r="L464" s="1" t="str">
        <f>IF(Table001__Page_1_19[[#This Row],[3]] = "", "", Table001__Page_1_19[[#This Row],[3]]+40001)</f>
        <v/>
      </c>
      <c r="M464" s="1"/>
      <c r="N464" s="1" t="s">
        <v>4</v>
      </c>
      <c r="O464" s="1" t="s">
        <v>522</v>
      </c>
      <c r="P464" s="1" t="s">
        <v>4</v>
      </c>
      <c r="Q464" s="1" t="s">
        <v>4</v>
      </c>
      <c r="R464" s="1" t="s">
        <v>863</v>
      </c>
    </row>
    <row r="465" spans="1:18" x14ac:dyDescent="0.25">
      <c r="A465" s="1" t="s">
        <v>864</v>
      </c>
      <c r="B465" s="1" t="s">
        <v>865</v>
      </c>
      <c r="C465" s="1" t="s">
        <v>866</v>
      </c>
      <c r="D465" s="1">
        <f>IF(Table001__Page_1_19[[#This Row],[3]] &gt;= 0, IF(Table001__Page_1_19[[#This Row],[BOOLEAN]] = "UINT32", Table001__Page_1_19[[#This Row],[3]]+1,0), "")</f>
        <v>5637</v>
      </c>
      <c r="E465" s="1" t="s">
        <v>4</v>
      </c>
      <c r="F465" s="1" t="s">
        <v>867</v>
      </c>
      <c r="G465" s="1" t="s">
        <v>1523</v>
      </c>
      <c r="H465" s="4">
        <f>IF(LEN(Table001__Page_1_19[[#This Row],[Parameter Name]]) &lt; 41, LEN(Table001__Page_1_19[[#This Row],[Parameter Name]]), "TOO LONG")</f>
        <v>40</v>
      </c>
      <c r="I465" s="7" t="str">
        <f>_xlfn.CONCAT(Table001__Page_1_19[[#This Row],[Adjusted Name]], IF(Table001__Page_1_19[[#This Row],[Column10]] = "", Table001__Page_1_19[[#This Row],[Column10]], _xlfn.CONCAT(" ",Table001__Page_1_19[[#This Row],[Column10]])))</f>
        <v>Battery Low Volt. Shutdown Est. Time Sec</v>
      </c>
      <c r="J465" s="7" t="s">
        <v>1533</v>
      </c>
      <c r="K465" s="7">
        <f>IF(Table001__Page_1_19[[#This Row],[4]]=0,0,Table001__Page_1_19[[#This Row],[4]]+40001)</f>
        <v>45638</v>
      </c>
      <c r="L465" s="7">
        <f>IF(Table001__Page_1_19[[#This Row],[3]] = "", "", Table001__Page_1_19[[#This Row],[3]]+40001)</f>
        <v>45637</v>
      </c>
      <c r="M465" s="4" t="str">
        <f>IF(Table001__Page_1_19[[#This Row],[BOOLEAN]]="UINT32","Unsigned 32 bit Integer", IF(Table001__Page_1_19[[#This Row],[BOOLEAN]]="UINT16","Unsigned 16 bit Integer",IF(Table001__Page_1_19[[#This Row],[BOOLEAN]]="BOOLEAN","Unsigned 16 bit Integer",Table001__Page_1_19[[#This Row],[BOOLEAN]])))</f>
        <v>Unsigned 32 bit Integer</v>
      </c>
      <c r="N465" s="1" t="s">
        <v>22</v>
      </c>
      <c r="O465" s="1" t="s">
        <v>482</v>
      </c>
      <c r="P465" s="1" t="s">
        <v>14</v>
      </c>
      <c r="Q465" s="1" t="s">
        <v>14</v>
      </c>
      <c r="R465" s="1" t="s">
        <v>868</v>
      </c>
    </row>
    <row r="466" spans="1:18" x14ac:dyDescent="0.25">
      <c r="A466" s="1" t="s">
        <v>869</v>
      </c>
      <c r="B466" s="1" t="s">
        <v>870</v>
      </c>
      <c r="C466" s="1" t="s">
        <v>871</v>
      </c>
      <c r="D466" s="1">
        <f>IF(Table001__Page_1_19[[#This Row],[3]] &gt;= 0, IF(Table001__Page_1_19[[#This Row],[BOOLEAN]] = "UINT32", Table001__Page_1_19[[#This Row],[3]]+1,0), "")</f>
        <v>5639</v>
      </c>
      <c r="E466" s="1" t="s">
        <v>4</v>
      </c>
      <c r="F466" s="1" t="s">
        <v>872</v>
      </c>
      <c r="G466" s="1" t="s">
        <v>1420</v>
      </c>
      <c r="H466" s="4">
        <f>IF(LEN(Table001__Page_1_19[[#This Row],[Parameter Name]]) &lt; 41, LEN(Table001__Page_1_19[[#This Row],[Parameter Name]]), "TOO LONG")</f>
        <v>35</v>
      </c>
      <c r="I466" s="7" t="str">
        <f>_xlfn.CONCAT(Table001__Page_1_19[[#This Row],[Adjusted Name]], IF(Table001__Page_1_19[[#This Row],[Column10]] = "", Table001__Page_1_19[[#This Row],[Column10]], _xlfn.CONCAT(" ",Table001__Page_1_19[[#This Row],[Column10]])))</f>
        <v>Battery Recharge Estimated Time Sec</v>
      </c>
      <c r="J466" s="7" t="s">
        <v>1533</v>
      </c>
      <c r="K466" s="7">
        <f>IF(Table001__Page_1_19[[#This Row],[4]]=0,0,Table001__Page_1_19[[#This Row],[4]]+40001)</f>
        <v>45640</v>
      </c>
      <c r="L466" s="7">
        <f>IF(Table001__Page_1_19[[#This Row],[3]] = "", "", Table001__Page_1_19[[#This Row],[3]]+40001)</f>
        <v>45639</v>
      </c>
      <c r="M466" s="4" t="str">
        <f>IF(Table001__Page_1_19[[#This Row],[BOOLEAN]]="UINT32","Unsigned 32 bit Integer", IF(Table001__Page_1_19[[#This Row],[BOOLEAN]]="UINT16","Unsigned 16 bit Integer",IF(Table001__Page_1_19[[#This Row],[BOOLEAN]]="BOOLEAN","Unsigned 16 bit Integer",Table001__Page_1_19[[#This Row],[BOOLEAN]])))</f>
        <v>Unsigned 32 bit Integer</v>
      </c>
      <c r="N466" s="1" t="s">
        <v>22</v>
      </c>
      <c r="O466" s="1" t="s">
        <v>482</v>
      </c>
      <c r="P466" s="1" t="s">
        <v>14</v>
      </c>
      <c r="Q466" s="1" t="s">
        <v>14</v>
      </c>
      <c r="R466" s="1" t="s">
        <v>868</v>
      </c>
    </row>
    <row r="467" spans="1:18" x14ac:dyDescent="0.25">
      <c r="A467" s="1" t="s">
        <v>873</v>
      </c>
      <c r="B467" s="1" t="s">
        <v>874</v>
      </c>
      <c r="C467" s="1" t="s">
        <v>875</v>
      </c>
      <c r="D467" s="1">
        <f>IF(Table001__Page_1_19[[#This Row],[3]] &gt;= 0, IF(Table001__Page_1_19[[#This Row],[BOOLEAN]] = "UINT32", Table001__Page_1_19[[#This Row],[3]]+1,0), "")</f>
        <v>0</v>
      </c>
      <c r="E467" s="1" t="s">
        <v>4</v>
      </c>
      <c r="F467" s="1" t="s">
        <v>876</v>
      </c>
      <c r="G467" s="1" t="s">
        <v>1416</v>
      </c>
      <c r="H467" s="4">
        <f>IF(LEN(Table001__Page_1_19[[#This Row],[Parameter Name]]) &lt; 41, LEN(Table001__Page_1_19[[#This Row],[Parameter Name]]), "TOO LONG")</f>
        <v>27</v>
      </c>
      <c r="I467" s="7" t="str">
        <f>_xlfn.CONCAT(Table001__Page_1_19[[#This Row],[Adjusted Name]], IF(Table001__Page_1_19[[#This Row],[Column10]] = "", Table001__Page_1_19[[#This Row],[Column10]], _xlfn.CONCAT(" ",Table001__Page_1_19[[#This Row],[Column10]])))</f>
        <v>Battery Charge Percentage %</v>
      </c>
      <c r="J467" s="7" t="s">
        <v>1533</v>
      </c>
      <c r="K467" s="7">
        <f>IF(Table001__Page_1_19[[#This Row],[4]]=0,0,Table001__Page_1_19[[#This Row],[4]]+40001)</f>
        <v>0</v>
      </c>
      <c r="L467" s="7">
        <f>IF(Table001__Page_1_19[[#This Row],[3]] = "", "", Table001__Page_1_19[[#This Row],[3]]+40001)</f>
        <v>45641</v>
      </c>
      <c r="M467" s="4" t="str">
        <f>IF(Table001__Page_1_19[[#This Row],[BOOLEAN]]="UINT32","Unsigned 32 bit Integer", IF(Table001__Page_1_19[[#This Row],[BOOLEAN]]="UINT16","Unsigned 16 bit Integer",IF(Table001__Page_1_19[[#This Row],[BOOLEAN]]="BOOLEAN","Unsigned 16 bit Integer",Table001__Page_1_19[[#This Row],[BOOLEAN]])))</f>
        <v>Unsigned 16 bit Integer</v>
      </c>
      <c r="N467" s="1" t="s">
        <v>14</v>
      </c>
      <c r="O467" s="1" t="s">
        <v>530</v>
      </c>
      <c r="P467" s="1" t="s">
        <v>14</v>
      </c>
      <c r="Q467" s="1" t="s">
        <v>14</v>
      </c>
      <c r="R467" s="1" t="s">
        <v>572</v>
      </c>
    </row>
    <row r="468" spans="1:18" ht="15" customHeight="1" x14ac:dyDescent="0.25">
      <c r="A468" s="1" t="s">
        <v>877</v>
      </c>
      <c r="B468" s="1" t="s">
        <v>878</v>
      </c>
      <c r="C468" s="1" t="s">
        <v>879</v>
      </c>
      <c r="D468" s="1">
        <f>IF(Table001__Page_1_19[[#This Row],[3]] &gt;= 0, IF(Table001__Page_1_19[[#This Row],[BOOLEAN]] = "UINT32", Table001__Page_1_19[[#This Row],[3]]+1,0), "")</f>
        <v>0</v>
      </c>
      <c r="E468" s="1" t="s">
        <v>4</v>
      </c>
      <c r="F468" s="1" t="s">
        <v>880</v>
      </c>
      <c r="G468" s="2" t="s">
        <v>1417</v>
      </c>
      <c r="H468" s="5">
        <f>IF(LEN(Table001__Page_1_19[[#This Row],[Parameter Name]]) &lt; 41, LEN(Table001__Page_1_19[[#This Row],[Parameter Name]]), "TOO LONG")</f>
        <v>17</v>
      </c>
      <c r="I468" s="8" t="str">
        <f>_xlfn.CONCAT(Table001__Page_1_19[[#This Row],[Adjusted Name]], IF(Table001__Page_1_19[[#This Row],[Column10]] = "", Table001__Page_1_19[[#This Row],[Column10]], _xlfn.CONCAT(" ",Table001__Page_1_19[[#This Row],[Column10]])))</f>
        <v>Battery Voltage V</v>
      </c>
      <c r="J468" s="7" t="s">
        <v>1533</v>
      </c>
      <c r="K468" s="7">
        <f>IF(Table001__Page_1_19[[#This Row],[4]]=0,0,Table001__Page_1_19[[#This Row],[4]]+40001)</f>
        <v>0</v>
      </c>
      <c r="L468" s="7">
        <f>IF(Table001__Page_1_19[[#This Row],[3]] = "", "", Table001__Page_1_19[[#This Row],[3]]+40001)</f>
        <v>45642</v>
      </c>
      <c r="M468" s="4" t="str">
        <f>IF(Table001__Page_1_19[[#This Row],[BOOLEAN]]="UINT32","Unsigned 32 bit Integer", IF(Table001__Page_1_19[[#This Row],[BOOLEAN]]="UINT16","Unsigned 16 bit Integer",IF(Table001__Page_1_19[[#This Row],[BOOLEAN]]="BOOLEAN","Unsigned 16 bit Integer",Table001__Page_1_19[[#This Row],[BOOLEAN]])))</f>
        <v>Unsigned 16 bit Integer</v>
      </c>
      <c r="N468" s="1" t="s">
        <v>14</v>
      </c>
      <c r="O468" s="1" t="s">
        <v>530</v>
      </c>
      <c r="P468" s="1" t="s">
        <v>531</v>
      </c>
      <c r="Q468" s="1" t="s">
        <v>37</v>
      </c>
      <c r="R468" s="1" t="s">
        <v>610</v>
      </c>
    </row>
    <row r="469" spans="1:18" x14ac:dyDescent="0.25">
      <c r="A469" s="1" t="s">
        <v>881</v>
      </c>
      <c r="B469" s="1" t="s">
        <v>882</v>
      </c>
      <c r="C469" s="1" t="s">
        <v>883</v>
      </c>
      <c r="D469" s="1">
        <f>IF(Table001__Page_1_19[[#This Row],[3]] &gt;= 0, IF(Table001__Page_1_19[[#This Row],[BOOLEAN]] = "UINT32", Table001__Page_1_19[[#This Row],[3]]+1,0), "")</f>
        <v>0</v>
      </c>
      <c r="E469" s="1" t="s">
        <v>4</v>
      </c>
      <c r="F469" s="1" t="s">
        <v>884</v>
      </c>
      <c r="G469" s="1" t="s">
        <v>1418</v>
      </c>
      <c r="H469" s="4">
        <f>IF(LEN(Table001__Page_1_19[[#This Row],[Parameter Name]]) &lt; 41, LEN(Table001__Page_1_19[[#This Row],[Parameter Name]]), "TOO LONG")</f>
        <v>23</v>
      </c>
      <c r="I469" s="7" t="str">
        <f>_xlfn.CONCAT(Table001__Page_1_19[[#This Row],[Adjusted Name]], IF(Table001__Page_1_19[[#This Row],[Column10]] = "", Table001__Page_1_19[[#This Row],[Column10]], _xlfn.CONCAT(" ",Table001__Page_1_19[[#This Row],[Column10]])))</f>
        <v>Battery Current Drawn A</v>
      </c>
      <c r="J469" s="7" t="s">
        <v>1533</v>
      </c>
      <c r="K469" s="7">
        <f>IF(Table001__Page_1_19[[#This Row],[4]]=0,0,Table001__Page_1_19[[#This Row],[4]]+40001)</f>
        <v>0</v>
      </c>
      <c r="L469" s="7">
        <f>IF(Table001__Page_1_19[[#This Row],[3]] = "", "", Table001__Page_1_19[[#This Row],[3]]+40001)</f>
        <v>45643</v>
      </c>
      <c r="M469" s="4" t="str">
        <f>IF(Table001__Page_1_19[[#This Row],[BOOLEAN]]="UINT32","Unsigned 32 bit Integer", IF(Table001__Page_1_19[[#This Row],[BOOLEAN]]="UINT16","Unsigned 16 bit Integer",IF(Table001__Page_1_19[[#This Row],[BOOLEAN]]="BOOLEAN","Unsigned 16 bit Integer",Table001__Page_1_19[[#This Row],[BOOLEAN]])))</f>
        <v>Unsigned 16 bit Integer</v>
      </c>
      <c r="N469" s="1" t="s">
        <v>14</v>
      </c>
      <c r="O469" s="1" t="s">
        <v>530</v>
      </c>
      <c r="P469" s="1" t="s">
        <v>531</v>
      </c>
      <c r="Q469" s="1" t="s">
        <v>37</v>
      </c>
      <c r="R469" s="1" t="s">
        <v>547</v>
      </c>
    </row>
    <row r="470" spans="1:18" x14ac:dyDescent="0.25">
      <c r="A470" s="1" t="s">
        <v>885</v>
      </c>
      <c r="B470" s="1" t="s">
        <v>886</v>
      </c>
      <c r="C470" s="1" t="s">
        <v>887</v>
      </c>
      <c r="D470" s="1">
        <f>IF(Table001__Page_1_19[[#This Row],[3]] &gt;= 0, IF(Table001__Page_1_19[[#This Row],[BOOLEAN]] = "UINT32", Table001__Page_1_19[[#This Row],[3]]+1,0), "")</f>
        <v>0</v>
      </c>
      <c r="E470" s="1" t="s">
        <v>4</v>
      </c>
      <c r="F470" s="1" t="s">
        <v>888</v>
      </c>
      <c r="G470" s="1" t="s">
        <v>1419</v>
      </c>
      <c r="H470" s="4">
        <f>IF(LEN(Table001__Page_1_19[[#This Row],[Parameter Name]]) &lt; 41, LEN(Table001__Page_1_19[[#This Row],[Parameter Name]]), "TOO LONG")</f>
        <v>24</v>
      </c>
      <c r="I470" s="7" t="str">
        <f>_xlfn.CONCAT(Table001__Page_1_19[[#This Row],[Adjusted Name]], IF(Table001__Page_1_19[[#This Row],[Column10]] = "", Table001__Page_1_19[[#This Row],[Column10]], _xlfn.CONCAT(" ",Table001__Page_1_19[[#This Row],[Column10]])))</f>
        <v>Battery Self-test Status</v>
      </c>
      <c r="J470" s="7"/>
      <c r="K470" s="7">
        <f>IF(Table001__Page_1_19[[#This Row],[4]]=0,0,Table001__Page_1_19[[#This Row],[4]]+40001)</f>
        <v>0</v>
      </c>
      <c r="L470" s="7">
        <f>IF(Table001__Page_1_19[[#This Row],[3]] = "", "", Table001__Page_1_19[[#This Row],[3]]+40001)</f>
        <v>45644</v>
      </c>
      <c r="M470" s="4" t="str">
        <f>IF(Table001__Page_1_19[[#This Row],[BOOLEAN]]="UINT32","Unsigned 32 bit Integer", IF(Table001__Page_1_19[[#This Row],[BOOLEAN]]="UINT16","Unsigned 16 bit Integer",IF(Table001__Page_1_19[[#This Row],[BOOLEAN]]="BOOLEAN","Unsigned 16 bit Integer",Table001__Page_1_19[[#This Row],[BOOLEAN]])))</f>
        <v/>
      </c>
      <c r="N470" s="1" t="s">
        <v>14</v>
      </c>
      <c r="O470" s="1" t="s">
        <v>4</v>
      </c>
      <c r="P470" s="1" t="s">
        <v>4</v>
      </c>
      <c r="Q470" s="1" t="s">
        <v>4</v>
      </c>
      <c r="R470" s="1" t="s">
        <v>4</v>
      </c>
    </row>
    <row r="471" spans="1:18" x14ac:dyDescent="0.25">
      <c r="A471" s="1" t="s">
        <v>4</v>
      </c>
      <c r="B471" s="1" t="s">
        <v>4</v>
      </c>
      <c r="C471" s="1" t="s">
        <v>4</v>
      </c>
      <c r="D471" s="1">
        <f>IF(Table001__Page_1_19[[#This Row],[3]] &gt;= 0, IF(Table001__Page_1_19[[#This Row],[BOOLEAN]] = "UINT32", Table001__Page_1_19[[#This Row],[3]]+1,0), "")</f>
        <v>0</v>
      </c>
      <c r="E471" s="1" t="s">
        <v>4</v>
      </c>
      <c r="F471" s="1" t="s">
        <v>889</v>
      </c>
      <c r="G471" s="1" t="str">
        <f>Table001__Page_1_19[[#This Row],[Original Name]]</f>
        <v>Battery self-test is inactive</v>
      </c>
      <c r="H471" s="12" t="str">
        <f>IF(LEN(Table001__Page_1_19[[#This Row],[Parameter Name]]) &lt; 41, LEN(Table001__Page_1_19[[#This Row],[Parameter Name]]), "TOO LONG")</f>
        <v>TOO LONG</v>
      </c>
      <c r="I471" s="1" t="str">
        <f>_xlfn.CONCAT(Table001__Page_1_19[[#This Row],[Adjusted Name]], IF(Table001__Page_1_19[[#This Row],[Column10]] = "", Table001__Page_1_19[[#This Row],[Column10]], _xlfn.CONCAT(" ",Table001__Page_1_19[[#This Row],[Column10]])))</f>
        <v>Battery self-test is inactive 0=Battery self test is inactive</v>
      </c>
      <c r="J471" s="1"/>
      <c r="K471" s="1">
        <f>IF(Table001__Page_1_19[[#This Row],[4]]=0,0,Table001__Page_1_19[[#This Row],[4]]+40001)</f>
        <v>0</v>
      </c>
      <c r="L471" s="1" t="str">
        <f>IF(Table001__Page_1_19[[#This Row],[3]] = "", "", Table001__Page_1_19[[#This Row],[3]]+40001)</f>
        <v/>
      </c>
      <c r="M471" s="1"/>
      <c r="N471" s="1" t="s">
        <v>4</v>
      </c>
      <c r="O471" s="1" t="s">
        <v>522</v>
      </c>
      <c r="P471" s="1" t="s">
        <v>4</v>
      </c>
      <c r="Q471" s="1" t="s">
        <v>4</v>
      </c>
      <c r="R471" s="1" t="s">
        <v>890</v>
      </c>
    </row>
    <row r="472" spans="1:18" x14ac:dyDescent="0.25">
      <c r="A472" s="1" t="s">
        <v>4</v>
      </c>
      <c r="B472" s="1" t="s">
        <v>4</v>
      </c>
      <c r="C472" s="1" t="s">
        <v>4</v>
      </c>
      <c r="D472" s="1">
        <f>IF(Table001__Page_1_19[[#This Row],[3]] &gt;= 0, IF(Table001__Page_1_19[[#This Row],[BOOLEAN]] = "UINT32", Table001__Page_1_19[[#This Row],[3]]+1,0), "")</f>
        <v>0</v>
      </c>
      <c r="E472" s="1" t="s">
        <v>4</v>
      </c>
      <c r="F472" s="1" t="s">
        <v>891</v>
      </c>
      <c r="G472" s="1" t="str">
        <f>Table001__Page_1_19[[#This Row],[Original Name]]</f>
        <v>Battery self-test is running</v>
      </c>
      <c r="H472" s="12" t="str">
        <f>IF(LEN(Table001__Page_1_19[[#This Row],[Parameter Name]]) &lt; 41, LEN(Table001__Page_1_19[[#This Row],[Parameter Name]]), "TOO LONG")</f>
        <v>TOO LONG</v>
      </c>
      <c r="I472" s="1" t="str">
        <f>_xlfn.CONCAT(Table001__Page_1_19[[#This Row],[Adjusted Name]], IF(Table001__Page_1_19[[#This Row],[Column10]] = "", Table001__Page_1_19[[#This Row],[Column10]], _xlfn.CONCAT(" ",Table001__Page_1_19[[#This Row],[Column10]])))</f>
        <v>Battery self-test is running 1=Battery self test is running</v>
      </c>
      <c r="J472" s="1"/>
      <c r="K472" s="1">
        <f>IF(Table001__Page_1_19[[#This Row],[4]]=0,0,Table001__Page_1_19[[#This Row],[4]]+40001)</f>
        <v>0</v>
      </c>
      <c r="L472" s="1" t="str">
        <f>IF(Table001__Page_1_19[[#This Row],[3]] = "", "", Table001__Page_1_19[[#This Row],[3]]+40001)</f>
        <v/>
      </c>
      <c r="M472" s="1"/>
      <c r="N472" s="1" t="s">
        <v>4</v>
      </c>
      <c r="O472" s="1" t="s">
        <v>522</v>
      </c>
      <c r="P472" s="1" t="s">
        <v>4</v>
      </c>
      <c r="Q472" s="1" t="s">
        <v>4</v>
      </c>
      <c r="R472" s="1" t="s">
        <v>892</v>
      </c>
    </row>
    <row r="473" spans="1:18" x14ac:dyDescent="0.25">
      <c r="A473" s="1" t="s">
        <v>4</v>
      </c>
      <c r="B473" s="1" t="s">
        <v>4</v>
      </c>
      <c r="C473" s="1" t="s">
        <v>4</v>
      </c>
      <c r="D473" s="1">
        <f>IF(Table001__Page_1_19[[#This Row],[3]] &gt;= 0, IF(Table001__Page_1_19[[#This Row],[BOOLEAN]] = "UINT32", Table001__Page_1_19[[#This Row],[3]]+1,0), "")</f>
        <v>0</v>
      </c>
      <c r="E473" s="1" t="s">
        <v>4</v>
      </c>
      <c r="F473" s="1" t="s">
        <v>893</v>
      </c>
      <c r="G473" s="1" t="str">
        <f>Table001__Page_1_19[[#This Row],[Original Name]]</f>
        <v>Battery self-test is aborted because the system
detects a critical alarm</v>
      </c>
      <c r="H473" s="12" t="str">
        <f>IF(LEN(Table001__Page_1_19[[#This Row],[Parameter Name]]) &lt; 41, LEN(Table001__Page_1_19[[#This Row],[Parameter Name]]), "TOO LONG")</f>
        <v>TOO LONG</v>
      </c>
      <c r="I473" s="1" t="str">
        <f>_xlfn.CONCAT(Table001__Page_1_19[[#This Row],[Adjusted Name]], IF(Table001__Page_1_19[[#This Row],[Column10]] = "", Table001__Page_1_19[[#This Row],[Column10]], _xlfn.CONCAT(" ",Table001__Page_1_19[[#This Row],[Column10]])))</f>
        <v>Battery self-test is aborted because the system
detects a critical alarm 2=Battery self-test is aborted because the system
detects a critical alarm</v>
      </c>
      <c r="J473" s="1"/>
      <c r="K473" s="1">
        <f>IF(Table001__Page_1_19[[#This Row],[4]]=0,0,Table001__Page_1_19[[#This Row],[4]]+40001)</f>
        <v>0</v>
      </c>
      <c r="L473" s="1" t="str">
        <f>IF(Table001__Page_1_19[[#This Row],[3]] = "", "", Table001__Page_1_19[[#This Row],[3]]+40001)</f>
        <v/>
      </c>
      <c r="M473" s="1"/>
      <c r="N473" s="1" t="s">
        <v>4</v>
      </c>
      <c r="O473" s="1" t="s">
        <v>522</v>
      </c>
      <c r="P473" s="1" t="s">
        <v>4</v>
      </c>
      <c r="Q473" s="1" t="s">
        <v>4</v>
      </c>
      <c r="R473" s="1" t="s">
        <v>894</v>
      </c>
    </row>
    <row r="474" spans="1:18" x14ac:dyDescent="0.25">
      <c r="A474" s="1" t="s">
        <v>4</v>
      </c>
      <c r="B474" s="1" t="s">
        <v>4</v>
      </c>
      <c r="C474" s="1" t="s">
        <v>4</v>
      </c>
      <c r="D474" s="1">
        <f>IF(Table001__Page_1_19[[#This Row],[3]] &gt;= 0, IF(Table001__Page_1_19[[#This Row],[BOOLEAN]] = "UINT32", Table001__Page_1_19[[#This Row],[3]]+1,0), "")</f>
        <v>0</v>
      </c>
      <c r="E474" s="1" t="s">
        <v>4</v>
      </c>
      <c r="F474" s="1" t="s">
        <v>895</v>
      </c>
      <c r="G474" s="1" t="str">
        <f>Table001__Page_1_19[[#This Row],[Original Name]]</f>
        <v>Battery self-test is aborted due to user command</v>
      </c>
      <c r="H474" s="12" t="str">
        <f>IF(LEN(Table001__Page_1_19[[#This Row],[Parameter Name]]) &lt; 41, LEN(Table001__Page_1_19[[#This Row],[Parameter Name]]), "TOO LONG")</f>
        <v>TOO LONG</v>
      </c>
      <c r="I474" s="1" t="str">
        <f>_xlfn.CONCAT(Table001__Page_1_19[[#This Row],[Adjusted Name]], IF(Table001__Page_1_19[[#This Row],[Column10]] = "", Table001__Page_1_19[[#This Row],[Column10]], _xlfn.CONCAT(" ",Table001__Page_1_19[[#This Row],[Column10]])))</f>
        <v>Battery self-test is aborted due to user command 3=Battery self test is aborted due to user command</v>
      </c>
      <c r="J474" s="1"/>
      <c r="K474" s="1">
        <f>IF(Table001__Page_1_19[[#This Row],[4]]=0,0,Table001__Page_1_19[[#This Row],[4]]+40001)</f>
        <v>0</v>
      </c>
      <c r="L474" s="1" t="str">
        <f>IF(Table001__Page_1_19[[#This Row],[3]] = "", "", Table001__Page_1_19[[#This Row],[3]]+40001)</f>
        <v/>
      </c>
      <c r="M474" s="1"/>
      <c r="N474" s="1" t="s">
        <v>4</v>
      </c>
      <c r="O474" s="1" t="s">
        <v>522</v>
      </c>
      <c r="P474" s="1" t="s">
        <v>4</v>
      </c>
      <c r="Q474" s="1" t="s">
        <v>4</v>
      </c>
      <c r="R474" s="1" t="s">
        <v>896</v>
      </c>
    </row>
    <row r="475" spans="1:18" x14ac:dyDescent="0.25">
      <c r="A475" s="1" t="s">
        <v>4</v>
      </c>
      <c r="B475" s="1" t="s">
        <v>4</v>
      </c>
      <c r="C475" s="1" t="s">
        <v>4</v>
      </c>
      <c r="D475" s="1">
        <f>IF(Table001__Page_1_19[[#This Row],[3]] &gt;= 0, IF(Table001__Page_1_19[[#This Row],[BOOLEAN]] = "UINT32", Table001__Page_1_19[[#This Row],[3]]+1,0), "")</f>
        <v>0</v>
      </c>
      <c r="E475" s="1" t="s">
        <v>4</v>
      </c>
      <c r="F475" s="1" t="s">
        <v>897</v>
      </c>
      <c r="G475" s="1" t="str">
        <f>Table001__Page_1_19[[#This Row],[Original Name]]</f>
        <v>Battery self-test is completed</v>
      </c>
      <c r="H475" s="12" t="str">
        <f>IF(LEN(Table001__Page_1_19[[#This Row],[Parameter Name]]) &lt; 41, LEN(Table001__Page_1_19[[#This Row],[Parameter Name]]), "TOO LONG")</f>
        <v>TOO LONG</v>
      </c>
      <c r="I475" s="1" t="str">
        <f>_xlfn.CONCAT(Table001__Page_1_19[[#This Row],[Adjusted Name]], IF(Table001__Page_1_19[[#This Row],[Column10]] = "", Table001__Page_1_19[[#This Row],[Column10]], _xlfn.CONCAT(" ",Table001__Page_1_19[[#This Row],[Column10]])))</f>
        <v>Battery self-test is completed 4=Battery self test is completed</v>
      </c>
      <c r="J475" s="1"/>
      <c r="K475" s="1">
        <f>IF(Table001__Page_1_19[[#This Row],[4]]=0,0,Table001__Page_1_19[[#This Row],[4]]+40001)</f>
        <v>0</v>
      </c>
      <c r="L475" s="1" t="str">
        <f>IF(Table001__Page_1_19[[#This Row],[3]] = "", "", Table001__Page_1_19[[#This Row],[3]]+40001)</f>
        <v/>
      </c>
      <c r="M475" s="1"/>
      <c r="N475" s="1" t="s">
        <v>4</v>
      </c>
      <c r="O475" s="1" t="s">
        <v>522</v>
      </c>
      <c r="P475" s="1" t="s">
        <v>4</v>
      </c>
      <c r="Q475" s="1" t="s">
        <v>4</v>
      </c>
      <c r="R475" s="1" t="s">
        <v>898</v>
      </c>
    </row>
    <row r="476" spans="1:18" x14ac:dyDescent="0.25">
      <c r="A476" s="1" t="s">
        <v>899</v>
      </c>
      <c r="B476" s="1" t="s">
        <v>900</v>
      </c>
      <c r="C476" s="1" t="s">
        <v>901</v>
      </c>
      <c r="D476" s="1">
        <f>IF(Table001__Page_1_19[[#This Row],[3]] &gt;= 0, IF(Table001__Page_1_19[[#This Row],[BOOLEAN]] = "UINT32", Table001__Page_1_19[[#This Row],[3]]+1,0), "")</f>
        <v>0</v>
      </c>
      <c r="E476" s="1" t="s">
        <v>4</v>
      </c>
      <c r="F476" s="1" t="s">
        <v>902</v>
      </c>
      <c r="G476" s="1" t="s">
        <v>1424</v>
      </c>
      <c r="H476" s="4">
        <f>IF(LEN(Table001__Page_1_19[[#This Row],[Parameter Name]]) &lt; 41, LEN(Table001__Page_1_19[[#This Row],[Parameter Name]]), "TOO LONG")</f>
        <v>35</v>
      </c>
      <c r="I476" s="7" t="str">
        <f>_xlfn.CONCAT(Table001__Page_1_19[[#This Row],[Adjusted Name]], IF(Table001__Page_1_19[[#This Row],[Column10]] = "", Table001__Page_1_19[[#This Row],[Column10]], _xlfn.CONCAT(" ",Table001__Page_1_19[[#This Row],[Column10]])))</f>
        <v>Battery Health State from Self-test</v>
      </c>
      <c r="J476" s="7"/>
      <c r="K476" s="7">
        <f>IF(Table001__Page_1_19[[#This Row],[4]]=0,0,Table001__Page_1_19[[#This Row],[4]]+40001)</f>
        <v>0</v>
      </c>
      <c r="L476" s="7">
        <f>IF(Table001__Page_1_19[[#This Row],[3]] = "", "", Table001__Page_1_19[[#This Row],[3]]+40001)</f>
        <v>45645</v>
      </c>
      <c r="M476" s="4" t="str">
        <f>IF(Table001__Page_1_19[[#This Row],[BOOLEAN]]="UINT32","Unsigned 32 bit Integer", IF(Table001__Page_1_19[[#This Row],[BOOLEAN]]="UINT16","Unsigned 16 bit Integer",IF(Table001__Page_1_19[[#This Row],[BOOLEAN]]="BOOLEAN","Unsigned 16 bit Integer",Table001__Page_1_19[[#This Row],[BOOLEAN]])))</f>
        <v/>
      </c>
      <c r="N476" s="1" t="s">
        <v>14</v>
      </c>
      <c r="O476" s="1" t="s">
        <v>4</v>
      </c>
      <c r="P476" s="1" t="s">
        <v>4</v>
      </c>
      <c r="Q476" s="1" t="s">
        <v>4</v>
      </c>
      <c r="R476" s="1" t="s">
        <v>4</v>
      </c>
    </row>
    <row r="477" spans="1:18" x14ac:dyDescent="0.25">
      <c r="A477" s="1" t="s">
        <v>4</v>
      </c>
      <c r="B477" s="1" t="s">
        <v>4</v>
      </c>
      <c r="C477" s="1" t="s">
        <v>4</v>
      </c>
      <c r="D477" s="1">
        <f>IF(Table001__Page_1_19[[#This Row],[3]] &gt;= 0, IF(Table001__Page_1_19[[#This Row],[BOOLEAN]] = "UINT32", Table001__Page_1_19[[#This Row],[3]]+1,0), "")</f>
        <v>0</v>
      </c>
      <c r="E477" s="1" t="s">
        <v>4</v>
      </c>
      <c r="F477" s="1" t="s">
        <v>903</v>
      </c>
      <c r="G477" s="1" t="str">
        <f>Table001__Page_1_19[[#This Row],[Original Name]]</f>
        <v>Battery condition is OK</v>
      </c>
      <c r="H477" s="12" t="str">
        <f>IF(LEN(Table001__Page_1_19[[#This Row],[Parameter Name]]) &lt; 41, LEN(Table001__Page_1_19[[#This Row],[Parameter Name]]), "TOO LONG")</f>
        <v>TOO LONG</v>
      </c>
      <c r="I477" s="1" t="str">
        <f>_xlfn.CONCAT(Table001__Page_1_19[[#This Row],[Adjusted Name]], IF(Table001__Page_1_19[[#This Row],[Column10]] = "", Table001__Page_1_19[[#This Row],[Column10]], _xlfn.CONCAT(" ",Table001__Page_1_19[[#This Row],[Column10]])))</f>
        <v>Battery condition is OK 0=Battery condition is OK</v>
      </c>
      <c r="J477" s="1"/>
      <c r="K477" s="1">
        <f>IF(Table001__Page_1_19[[#This Row],[4]]=0,0,Table001__Page_1_19[[#This Row],[4]]+40001)</f>
        <v>0</v>
      </c>
      <c r="L477" s="1" t="str">
        <f>IF(Table001__Page_1_19[[#This Row],[3]] = "", "", Table001__Page_1_19[[#This Row],[3]]+40001)</f>
        <v/>
      </c>
      <c r="M477" s="1"/>
      <c r="N477" s="1" t="s">
        <v>4</v>
      </c>
      <c r="O477" s="1" t="s">
        <v>522</v>
      </c>
      <c r="P477" s="1" t="s">
        <v>4</v>
      </c>
      <c r="Q477" s="1" t="s">
        <v>4</v>
      </c>
      <c r="R477" s="1" t="s">
        <v>904</v>
      </c>
    </row>
    <row r="478" spans="1:18" x14ac:dyDescent="0.25">
      <c r="A478" s="1" t="s">
        <v>4</v>
      </c>
      <c r="B478" s="1" t="s">
        <v>4</v>
      </c>
      <c r="C478" s="1" t="s">
        <v>4</v>
      </c>
      <c r="D478" s="1">
        <f>IF(Table001__Page_1_19[[#This Row],[3]] &gt;= 0, IF(Table001__Page_1_19[[#This Row],[BOOLEAN]] = "UINT32", Table001__Page_1_19[[#This Row],[3]]+1,0), "")</f>
        <v>0</v>
      </c>
      <c r="E478" s="1" t="s">
        <v>4</v>
      </c>
      <c r="F478" s="1" t="s">
        <v>905</v>
      </c>
      <c r="G478" s="1" t="str">
        <f>Table001__Page_1_19[[#This Row],[Original Name]]</f>
        <v>Battery condition is unknown</v>
      </c>
      <c r="H478" s="12" t="str">
        <f>IF(LEN(Table001__Page_1_19[[#This Row],[Parameter Name]]) &lt; 41, LEN(Table001__Page_1_19[[#This Row],[Parameter Name]]), "TOO LONG")</f>
        <v>TOO LONG</v>
      </c>
      <c r="I478" s="1" t="str">
        <f>_xlfn.CONCAT(Table001__Page_1_19[[#This Row],[Adjusted Name]], IF(Table001__Page_1_19[[#This Row],[Column10]] = "", Table001__Page_1_19[[#This Row],[Column10]], _xlfn.CONCAT(" ",Table001__Page_1_19[[#This Row],[Column10]])))</f>
        <v>Battery condition is unknown 1=Battery condition is unknown</v>
      </c>
      <c r="J478" s="1"/>
      <c r="K478" s="1">
        <f>IF(Table001__Page_1_19[[#This Row],[4]]=0,0,Table001__Page_1_19[[#This Row],[4]]+40001)</f>
        <v>0</v>
      </c>
      <c r="L478" s="1" t="str">
        <f>IF(Table001__Page_1_19[[#This Row],[3]] = "", "", Table001__Page_1_19[[#This Row],[3]]+40001)</f>
        <v/>
      </c>
      <c r="M478" s="1"/>
      <c r="N478" s="1" t="s">
        <v>4</v>
      </c>
      <c r="O478" s="1" t="s">
        <v>522</v>
      </c>
      <c r="P478" s="1" t="s">
        <v>4</v>
      </c>
      <c r="Q478" s="1" t="s">
        <v>4</v>
      </c>
      <c r="R478" s="1" t="s">
        <v>906</v>
      </c>
    </row>
    <row r="479" spans="1:18" x14ac:dyDescent="0.25">
      <c r="A479" s="1" t="s">
        <v>4</v>
      </c>
      <c r="B479" s="1" t="s">
        <v>4</v>
      </c>
      <c r="C479" s="1" t="s">
        <v>4</v>
      </c>
      <c r="D479" s="1">
        <f>IF(Table001__Page_1_19[[#This Row],[3]] &gt;= 0, IF(Table001__Page_1_19[[#This Row],[BOOLEAN]] = "UINT32", Table001__Page_1_19[[#This Row],[3]]+1,0), "")</f>
        <v>0</v>
      </c>
      <c r="E479" s="1" t="s">
        <v>4</v>
      </c>
      <c r="F479" s="1" t="s">
        <v>74</v>
      </c>
      <c r="G479" s="1" t="str">
        <f>Table001__Page_1_19[[#This Row],[Original Name]]</f>
        <v>Battery condition is weak</v>
      </c>
      <c r="H479" s="12" t="str">
        <f>IF(LEN(Table001__Page_1_19[[#This Row],[Parameter Name]]) &lt; 41, LEN(Table001__Page_1_19[[#This Row],[Parameter Name]]), "TOO LONG")</f>
        <v>TOO LONG</v>
      </c>
      <c r="I479" s="1" t="str">
        <f>_xlfn.CONCAT(Table001__Page_1_19[[#This Row],[Adjusted Name]], IF(Table001__Page_1_19[[#This Row],[Column10]] = "", Table001__Page_1_19[[#This Row],[Column10]], _xlfn.CONCAT(" ",Table001__Page_1_19[[#This Row],[Column10]])))</f>
        <v>Battery condition is weak 2=Battery condition is weak</v>
      </c>
      <c r="J479" s="1"/>
      <c r="K479" s="1">
        <f>IF(Table001__Page_1_19[[#This Row],[4]]=0,0,Table001__Page_1_19[[#This Row],[4]]+40001)</f>
        <v>0</v>
      </c>
      <c r="L479" s="1" t="str">
        <f>IF(Table001__Page_1_19[[#This Row],[3]] = "", "", Table001__Page_1_19[[#This Row],[3]]+40001)</f>
        <v/>
      </c>
      <c r="M479" s="1"/>
      <c r="N479" s="1" t="s">
        <v>4</v>
      </c>
      <c r="O479" s="1" t="s">
        <v>522</v>
      </c>
      <c r="P479" s="1" t="s">
        <v>4</v>
      </c>
      <c r="Q479" s="1" t="s">
        <v>4</v>
      </c>
      <c r="R479" s="1" t="s">
        <v>907</v>
      </c>
    </row>
    <row r="480" spans="1:18" x14ac:dyDescent="0.25">
      <c r="A480" s="1" t="s">
        <v>4</v>
      </c>
      <c r="B480" s="1" t="s">
        <v>4</v>
      </c>
      <c r="C480" s="1" t="s">
        <v>4</v>
      </c>
      <c r="D480" s="1">
        <f>IF(Table001__Page_1_19[[#This Row],[3]] &gt;= 0, IF(Table001__Page_1_19[[#This Row],[BOOLEAN]] = "UINT32", Table001__Page_1_19[[#This Row],[3]]+1,0), "")</f>
        <v>0</v>
      </c>
      <c r="E480" s="1" t="s">
        <v>4</v>
      </c>
      <c r="F480" s="1" t="s">
        <v>76</v>
      </c>
      <c r="G480" s="1" t="str">
        <f>Table001__Page_1_19[[#This Row],[Original Name]]</f>
        <v>Battery condition is poor</v>
      </c>
      <c r="H480" s="12" t="str">
        <f>IF(LEN(Table001__Page_1_19[[#This Row],[Parameter Name]]) &lt; 41, LEN(Table001__Page_1_19[[#This Row],[Parameter Name]]), "TOO LONG")</f>
        <v>TOO LONG</v>
      </c>
      <c r="I480" s="1" t="str">
        <f>_xlfn.CONCAT(Table001__Page_1_19[[#This Row],[Adjusted Name]], IF(Table001__Page_1_19[[#This Row],[Column10]] = "", Table001__Page_1_19[[#This Row],[Column10]], _xlfn.CONCAT(" ",Table001__Page_1_19[[#This Row],[Column10]])))</f>
        <v>Battery condition is poor 3=Battery condition is poor</v>
      </c>
      <c r="J480" s="1"/>
      <c r="K480" s="1">
        <f>IF(Table001__Page_1_19[[#This Row],[4]]=0,0,Table001__Page_1_19[[#This Row],[4]]+40001)</f>
        <v>0</v>
      </c>
      <c r="L480" s="1" t="str">
        <f>IF(Table001__Page_1_19[[#This Row],[3]] = "", "", Table001__Page_1_19[[#This Row],[3]]+40001)</f>
        <v/>
      </c>
      <c r="M480" s="1"/>
      <c r="N480" s="1" t="s">
        <v>4</v>
      </c>
      <c r="O480" s="1" t="s">
        <v>522</v>
      </c>
      <c r="P480" s="1" t="s">
        <v>4</v>
      </c>
      <c r="Q480" s="1" t="s">
        <v>4</v>
      </c>
      <c r="R480" s="1" t="s">
        <v>908</v>
      </c>
    </row>
    <row r="481" spans="1:18" x14ac:dyDescent="0.25">
      <c r="A481" s="1" t="s">
        <v>909</v>
      </c>
      <c r="B481" s="1" t="s">
        <v>910</v>
      </c>
      <c r="C481" s="1" t="s">
        <v>911</v>
      </c>
      <c r="D481" s="1">
        <f>IF(Table001__Page_1_19[[#This Row],[3]] &gt;= 0, IF(Table001__Page_1_19[[#This Row],[BOOLEAN]] = "UINT32", Table001__Page_1_19[[#This Row],[3]]+1,0), "")</f>
        <v>0</v>
      </c>
      <c r="E481" s="1" t="s">
        <v>4</v>
      </c>
      <c r="F481" s="1" t="s">
        <v>912</v>
      </c>
      <c r="G481" s="1" t="s">
        <v>1425</v>
      </c>
      <c r="H481" s="4">
        <f>IF(LEN(Table001__Page_1_19[[#This Row],[Parameter Name]]) &lt; 41, LEN(Table001__Page_1_19[[#This Row],[Parameter Name]]), "TOO LONG")</f>
        <v>30</v>
      </c>
      <c r="I481" s="7" t="str">
        <f>_xlfn.CONCAT(Table001__Page_1_19[[#This Row],[Adjusted Name]], IF(Table001__Page_1_19[[#This Row],[Column10]] = "", Table001__Page_1_19[[#This Row],[Column10]], _xlfn.CONCAT(" ",Table001__Page_1_19[[#This Row],[Column10]])))</f>
        <v>Battery Charger Operation Mode</v>
      </c>
      <c r="J481" s="7"/>
      <c r="K481" s="7">
        <f>IF(Table001__Page_1_19[[#This Row],[4]]=0,0,Table001__Page_1_19[[#This Row],[4]]+40001)</f>
        <v>0</v>
      </c>
      <c r="L481" s="7">
        <f>IF(Table001__Page_1_19[[#This Row],[3]] = "", "", Table001__Page_1_19[[#This Row],[3]]+40001)</f>
        <v>45646</v>
      </c>
      <c r="M481" s="4" t="str">
        <f>IF(Table001__Page_1_19[[#This Row],[BOOLEAN]]="UINT32","Unsigned 32 bit Integer", IF(Table001__Page_1_19[[#This Row],[BOOLEAN]]="UINT16","Unsigned 16 bit Integer",IF(Table001__Page_1_19[[#This Row],[BOOLEAN]]="BOOLEAN","Unsigned 16 bit Integer",Table001__Page_1_19[[#This Row],[BOOLEAN]])))</f>
        <v/>
      </c>
      <c r="N481" s="1" t="s">
        <v>14</v>
      </c>
      <c r="O481" s="1" t="s">
        <v>4</v>
      </c>
      <c r="P481" s="1" t="s">
        <v>4</v>
      </c>
      <c r="Q481" s="1" t="s">
        <v>4</v>
      </c>
      <c r="R481" s="1" t="s">
        <v>4</v>
      </c>
    </row>
    <row r="482" spans="1:18" x14ac:dyDescent="0.25">
      <c r="A482" s="1" t="s">
        <v>4</v>
      </c>
      <c r="B482" s="1" t="s">
        <v>4</v>
      </c>
      <c r="C482" s="1" t="s">
        <v>4</v>
      </c>
      <c r="D482" s="1">
        <f>IF(Table001__Page_1_19[[#This Row],[3]] &gt;= 0, IF(Table001__Page_1_19[[#This Row],[BOOLEAN]] = "UINT32", Table001__Page_1_19[[#This Row],[3]]+1,0), "")</f>
        <v>0</v>
      </c>
      <c r="E482" s="1" t="s">
        <v>4</v>
      </c>
      <c r="F482" s="1" t="s">
        <v>913</v>
      </c>
      <c r="G482" s="1" t="str">
        <f>Table001__Page_1_19[[#This Row],[Original Name]]</f>
        <v>Battery is resting</v>
      </c>
      <c r="H482" s="12">
        <f>IF(LEN(Table001__Page_1_19[[#This Row],[Parameter Name]]) &lt; 41, LEN(Table001__Page_1_19[[#This Row],[Parameter Name]]), "TOO LONG")</f>
        <v>39</v>
      </c>
      <c r="I482" s="1" t="str">
        <f>_xlfn.CONCAT(Table001__Page_1_19[[#This Row],[Adjusted Name]], IF(Table001__Page_1_19[[#This Row],[Column10]] = "", Table001__Page_1_19[[#This Row],[Column10]], _xlfn.CONCAT(" ",Table001__Page_1_19[[#This Row],[Column10]])))</f>
        <v>Battery is resting 0=Battery is resting</v>
      </c>
      <c r="J482" s="1"/>
      <c r="K482" s="1">
        <f>IF(Table001__Page_1_19[[#This Row],[4]]=0,0,Table001__Page_1_19[[#This Row],[4]]+40001)</f>
        <v>0</v>
      </c>
      <c r="L482" s="1" t="str">
        <f>IF(Table001__Page_1_19[[#This Row],[3]] = "", "", Table001__Page_1_19[[#This Row],[3]]+40001)</f>
        <v/>
      </c>
      <c r="M482" s="1"/>
      <c r="N482" s="1" t="s">
        <v>4</v>
      </c>
      <c r="O482" s="1" t="s">
        <v>522</v>
      </c>
      <c r="P482" s="1" t="s">
        <v>4</v>
      </c>
      <c r="Q482" s="1" t="s">
        <v>4</v>
      </c>
      <c r="R482" s="1" t="s">
        <v>914</v>
      </c>
    </row>
    <row r="483" spans="1:18" x14ac:dyDescent="0.25">
      <c r="A483" s="1" t="s">
        <v>4</v>
      </c>
      <c r="B483" s="1" t="s">
        <v>4</v>
      </c>
      <c r="C483" s="1" t="s">
        <v>4</v>
      </c>
      <c r="D483" s="1">
        <f>IF(Table001__Page_1_19[[#This Row],[3]] &gt;= 0, IF(Table001__Page_1_19[[#This Row],[BOOLEAN]] = "UINT32", Table001__Page_1_19[[#This Row],[3]]+1,0), "")</f>
        <v>0</v>
      </c>
      <c r="E483" s="1" t="s">
        <v>4</v>
      </c>
      <c r="F483" s="1" t="s">
        <v>915</v>
      </c>
      <c r="G483" s="1" t="str">
        <f>Table001__Page_1_19[[#This Row],[Original Name]]</f>
        <v>Battery is charging</v>
      </c>
      <c r="H483" s="12" t="str">
        <f>IF(LEN(Table001__Page_1_19[[#This Row],[Parameter Name]]) &lt; 41, LEN(Table001__Page_1_19[[#This Row],[Parameter Name]]), "TOO LONG")</f>
        <v>TOO LONG</v>
      </c>
      <c r="I483" s="1" t="str">
        <f>_xlfn.CONCAT(Table001__Page_1_19[[#This Row],[Adjusted Name]], IF(Table001__Page_1_19[[#This Row],[Column10]] = "", Table001__Page_1_19[[#This Row],[Column10]], _xlfn.CONCAT(" ",Table001__Page_1_19[[#This Row],[Column10]])))</f>
        <v>Battery is charging 1=Battery is charging</v>
      </c>
      <c r="J483" s="1"/>
      <c r="K483" s="1">
        <f>IF(Table001__Page_1_19[[#This Row],[4]]=0,0,Table001__Page_1_19[[#This Row],[4]]+40001)</f>
        <v>0</v>
      </c>
      <c r="L483" s="1" t="str">
        <f>IF(Table001__Page_1_19[[#This Row],[3]] = "", "", Table001__Page_1_19[[#This Row],[3]]+40001)</f>
        <v/>
      </c>
      <c r="M483" s="1"/>
      <c r="N483" s="1" t="s">
        <v>4</v>
      </c>
      <c r="O483" s="1" t="s">
        <v>522</v>
      </c>
      <c r="P483" s="1" t="s">
        <v>4</v>
      </c>
      <c r="Q483" s="1" t="s">
        <v>4</v>
      </c>
      <c r="R483" s="1" t="s">
        <v>916</v>
      </c>
    </row>
    <row r="484" spans="1:18" x14ac:dyDescent="0.25">
      <c r="A484" s="1" t="s">
        <v>4</v>
      </c>
      <c r="B484" s="1" t="s">
        <v>4</v>
      </c>
      <c r="C484" s="1" t="s">
        <v>4</v>
      </c>
      <c r="D484" s="1">
        <f>IF(Table001__Page_1_19[[#This Row],[3]] &gt;= 0, IF(Table001__Page_1_19[[#This Row],[BOOLEAN]] = "UINT32", Table001__Page_1_19[[#This Row],[3]]+1,0), "")</f>
        <v>0</v>
      </c>
      <c r="E484" s="1" t="s">
        <v>4</v>
      </c>
      <c r="F484" s="1" t="s">
        <v>917</v>
      </c>
      <c r="G484" s="1" t="str">
        <f>Table001__Page_1_19[[#This Row],[Original Name]]</f>
        <v>Battery is discharging</v>
      </c>
      <c r="H484" s="12" t="str">
        <f>IF(LEN(Table001__Page_1_19[[#This Row],[Parameter Name]]) &lt; 41, LEN(Table001__Page_1_19[[#This Row],[Parameter Name]]), "TOO LONG")</f>
        <v>TOO LONG</v>
      </c>
      <c r="I484" s="1" t="str">
        <f>_xlfn.CONCAT(Table001__Page_1_19[[#This Row],[Adjusted Name]], IF(Table001__Page_1_19[[#This Row],[Column10]] = "", Table001__Page_1_19[[#This Row],[Column10]], _xlfn.CONCAT(" ",Table001__Page_1_19[[#This Row],[Column10]])))</f>
        <v>Battery is discharging 2=Battery is discharging</v>
      </c>
      <c r="J484" s="1"/>
      <c r="K484" s="1">
        <f>IF(Table001__Page_1_19[[#This Row],[4]]=0,0,Table001__Page_1_19[[#This Row],[4]]+40001)</f>
        <v>0</v>
      </c>
      <c r="L484" s="1" t="str">
        <f>IF(Table001__Page_1_19[[#This Row],[3]] = "", "", Table001__Page_1_19[[#This Row],[3]]+40001)</f>
        <v/>
      </c>
      <c r="M484" s="1"/>
      <c r="N484" s="1" t="s">
        <v>4</v>
      </c>
      <c r="O484" s="1" t="s">
        <v>522</v>
      </c>
      <c r="P484" s="1" t="s">
        <v>4</v>
      </c>
      <c r="Q484" s="1" t="s">
        <v>4</v>
      </c>
      <c r="R484" s="1" t="s">
        <v>918</v>
      </c>
    </row>
    <row r="485" spans="1:18" x14ac:dyDescent="0.25">
      <c r="A485" s="1" t="s">
        <v>919</v>
      </c>
      <c r="B485" s="1" t="s">
        <v>920</v>
      </c>
      <c r="C485" s="1" t="s">
        <v>921</v>
      </c>
      <c r="D485" s="1">
        <f>IF(Table001__Page_1_19[[#This Row],[3]] &gt;= 0, IF(Table001__Page_1_19[[#This Row],[BOOLEAN]] = "UINT32", Table001__Page_1_19[[#This Row],[3]]+1,0), "")</f>
        <v>0</v>
      </c>
      <c r="E485" s="1" t="s">
        <v>4</v>
      </c>
      <c r="F485" s="1" t="s">
        <v>922</v>
      </c>
      <c r="G485" s="1" t="s">
        <v>1426</v>
      </c>
      <c r="H485" s="4">
        <f>IF(LEN(Table001__Page_1_19[[#This Row],[Parameter Name]]) &lt; 41, LEN(Table001__Page_1_19[[#This Row],[Parameter Name]]), "TOO LONG")</f>
        <v>32</v>
      </c>
      <c r="I485" s="7" t="str">
        <f>_xlfn.CONCAT(Table001__Page_1_19[[#This Row],[Adjusted Name]], IF(Table001__Page_1_19[[#This Row],[Column10]] = "", Table001__Page_1_19[[#This Row],[Column10]], _xlfn.CONCAT(" ",Table001__Page_1_19[[#This Row],[Column10]])))</f>
        <v>Battery Total Energy Capacity Ah</v>
      </c>
      <c r="J485" s="7" t="s">
        <v>1533</v>
      </c>
      <c r="K485" s="7">
        <f>IF(Table001__Page_1_19[[#This Row],[4]]=0,0,Table001__Page_1_19[[#This Row],[4]]+40001)</f>
        <v>0</v>
      </c>
      <c r="L485" s="7">
        <f>IF(Table001__Page_1_19[[#This Row],[3]] = "", "", Table001__Page_1_19[[#This Row],[3]]+40001)</f>
        <v>45647</v>
      </c>
      <c r="M485" s="4" t="str">
        <f>IF(Table001__Page_1_19[[#This Row],[BOOLEAN]]="UINT32","Unsigned 32 bit Integer", IF(Table001__Page_1_19[[#This Row],[BOOLEAN]]="UINT16","Unsigned 16 bit Integer",IF(Table001__Page_1_19[[#This Row],[BOOLEAN]]="BOOLEAN","Unsigned 16 bit Integer",Table001__Page_1_19[[#This Row],[BOOLEAN]])))</f>
        <v>Unsigned 16 bit Integer</v>
      </c>
      <c r="N485" s="1" t="s">
        <v>14</v>
      </c>
      <c r="O485" s="1" t="s">
        <v>530</v>
      </c>
      <c r="P485" s="1" t="s">
        <v>14</v>
      </c>
      <c r="Q485" s="1" t="s">
        <v>14</v>
      </c>
      <c r="R485" s="1" t="s">
        <v>923</v>
      </c>
    </row>
    <row r="486" spans="1:18" x14ac:dyDescent="0.25">
      <c r="A486" s="1" t="s">
        <v>924</v>
      </c>
      <c r="B486" s="1" t="s">
        <v>925</v>
      </c>
      <c r="C486" s="1" t="s">
        <v>926</v>
      </c>
      <c r="D486" s="1">
        <f>IF(Table001__Page_1_19[[#This Row],[3]] &gt;= 0, IF(Table001__Page_1_19[[#This Row],[BOOLEAN]] = "UINT32", Table001__Page_1_19[[#This Row],[3]]+1,0), "")</f>
        <v>0</v>
      </c>
      <c r="E486" s="1" t="s">
        <v>4</v>
      </c>
      <c r="F486" s="1" t="s">
        <v>927</v>
      </c>
      <c r="G486" s="1" t="s">
        <v>1427</v>
      </c>
      <c r="H486" s="4">
        <f>IF(LEN(Table001__Page_1_19[[#This Row],[Parameter Name]]) &lt; 41, LEN(Table001__Page_1_19[[#This Row],[Parameter Name]]), "TOO LONG")</f>
        <v>27</v>
      </c>
      <c r="I486" s="7" t="str">
        <f>_xlfn.CONCAT(Table001__Page_1_19[[#This Row],[Adjusted Name]], IF(Table001__Page_1_19[[#This Row],[Column10]] = "", Table001__Page_1_19[[#This Row],[Column10]], _xlfn.CONCAT(" ",Table001__Page_1_19[[#This Row],[Column10]])))</f>
        <v>Battery Third-Party Modules</v>
      </c>
      <c r="J486" s="7"/>
      <c r="K486" s="7">
        <f>IF(Table001__Page_1_19[[#This Row],[4]]=0,0,Table001__Page_1_19[[#This Row],[4]]+40001)</f>
        <v>0</v>
      </c>
      <c r="L486" s="7">
        <f>IF(Table001__Page_1_19[[#This Row],[3]] = "", "", Table001__Page_1_19[[#This Row],[3]]+40001)</f>
        <v>45648</v>
      </c>
      <c r="M486" s="4" t="str">
        <f>IF(Table001__Page_1_19[[#This Row],[BOOLEAN]]="UINT32","Unsigned 32 bit Integer", IF(Table001__Page_1_19[[#This Row],[BOOLEAN]]="UINT16","Unsigned 16 bit Integer",IF(Table001__Page_1_19[[#This Row],[BOOLEAN]]="BOOLEAN","Unsigned 16 bit Integer",Table001__Page_1_19[[#This Row],[BOOLEAN]])))</f>
        <v/>
      </c>
      <c r="N486" s="1" t="s">
        <v>14</v>
      </c>
      <c r="O486" s="1" t="s">
        <v>4</v>
      </c>
      <c r="P486" s="1" t="s">
        <v>4</v>
      </c>
      <c r="Q486" s="1" t="s">
        <v>4</v>
      </c>
      <c r="R486" s="1" t="s">
        <v>4</v>
      </c>
    </row>
    <row r="487" spans="1:18" x14ac:dyDescent="0.25">
      <c r="A487" s="1" t="s">
        <v>4</v>
      </c>
      <c r="B487" s="1" t="s">
        <v>4</v>
      </c>
      <c r="C487" s="1" t="s">
        <v>4</v>
      </c>
      <c r="D487" s="1">
        <f>IF(Table001__Page_1_19[[#This Row],[3]] &gt;= 0, IF(Table001__Page_1_19[[#This Row],[BOOLEAN]] = "UINT32", Table001__Page_1_19[[#This Row],[3]]+1,0), "")</f>
        <v>0</v>
      </c>
      <c r="E487" s="1" t="s">
        <v>4</v>
      </c>
      <c r="F487" s="1" t="s">
        <v>928</v>
      </c>
      <c r="G487" s="1" t="str">
        <f>Table001__Page_1_19[[#This Row],[Original Name]]</f>
        <v>State is OK</v>
      </c>
      <c r="H487" s="12">
        <f>IF(LEN(Table001__Page_1_19[[#This Row],[Parameter Name]]) &lt; 41, LEN(Table001__Page_1_19[[#This Row],[Parameter Name]]), "TOO LONG")</f>
        <v>25</v>
      </c>
      <c r="I487" s="1" t="str">
        <f>_xlfn.CONCAT(Table001__Page_1_19[[#This Row],[Adjusted Name]], IF(Table001__Page_1_19[[#This Row],[Column10]] = "", Table001__Page_1_19[[#This Row],[Column10]], _xlfn.CONCAT(" ",Table001__Page_1_19[[#This Row],[Column10]])))</f>
        <v>State is OK 0=State is OK</v>
      </c>
      <c r="J487" s="1"/>
      <c r="K487" s="1">
        <f>IF(Table001__Page_1_19[[#This Row],[4]]=0,0,Table001__Page_1_19[[#This Row],[4]]+40001)</f>
        <v>0</v>
      </c>
      <c r="L487" s="1" t="str">
        <f>IF(Table001__Page_1_19[[#This Row],[3]] = "", "", Table001__Page_1_19[[#This Row],[3]]+40001)</f>
        <v/>
      </c>
      <c r="M487" s="1"/>
      <c r="N487" s="1" t="s">
        <v>4</v>
      </c>
      <c r="O487" s="1" t="s">
        <v>522</v>
      </c>
      <c r="P487" s="1" t="s">
        <v>4</v>
      </c>
      <c r="Q487" s="1" t="s">
        <v>4</v>
      </c>
      <c r="R487" s="1" t="s">
        <v>929</v>
      </c>
    </row>
    <row r="488" spans="1:18" x14ac:dyDescent="0.25">
      <c r="A488" s="1" t="s">
        <v>4</v>
      </c>
      <c r="B488" s="1" t="s">
        <v>4</v>
      </c>
      <c r="C488" s="1" t="s">
        <v>4</v>
      </c>
      <c r="D488" s="1">
        <f>IF(Table001__Page_1_19[[#This Row],[3]] &gt;= 0, IF(Table001__Page_1_19[[#This Row],[BOOLEAN]] = "UINT32", Table001__Page_1_19[[#This Row],[3]]+1,0), "")</f>
        <v>0</v>
      </c>
      <c r="E488" s="1" t="s">
        <v>4</v>
      </c>
      <c r="F488" s="1" t="s">
        <v>930</v>
      </c>
      <c r="G488" s="1" t="str">
        <f>Table001__Page_1_19[[#This Row],[Original Name]]</f>
        <v>State is not OK</v>
      </c>
      <c r="H488" s="12">
        <f>IF(LEN(Table001__Page_1_19[[#This Row],[Parameter Name]]) &lt; 41, LEN(Table001__Page_1_19[[#This Row],[Parameter Name]]), "TOO LONG")</f>
        <v>33</v>
      </c>
      <c r="I488" s="1" t="str">
        <f>_xlfn.CONCAT(Table001__Page_1_19[[#This Row],[Adjusted Name]], IF(Table001__Page_1_19[[#This Row],[Column10]] = "", Table001__Page_1_19[[#This Row],[Column10]], _xlfn.CONCAT(" ",Table001__Page_1_19[[#This Row],[Column10]])))</f>
        <v>State is not OK 1=State is not OK</v>
      </c>
      <c r="J488" s="1"/>
      <c r="K488" s="1">
        <f>IF(Table001__Page_1_19[[#This Row],[4]]=0,0,Table001__Page_1_19[[#This Row],[4]]+40001)</f>
        <v>0</v>
      </c>
      <c r="L488" s="1" t="str">
        <f>IF(Table001__Page_1_19[[#This Row],[3]] = "", "", Table001__Page_1_19[[#This Row],[3]]+40001)</f>
        <v/>
      </c>
      <c r="M488" s="1"/>
      <c r="N488" s="1" t="s">
        <v>4</v>
      </c>
      <c r="O488" s="1" t="s">
        <v>522</v>
      </c>
      <c r="P488" s="1" t="s">
        <v>4</v>
      </c>
      <c r="Q488" s="1" t="s">
        <v>4</v>
      </c>
      <c r="R488" s="1" t="s">
        <v>931</v>
      </c>
    </row>
    <row r="489" spans="1:18" x14ac:dyDescent="0.25">
      <c r="A489" s="1" t="s">
        <v>932</v>
      </c>
      <c r="B489" s="1" t="s">
        <v>933</v>
      </c>
      <c r="C489" s="1" t="s">
        <v>934</v>
      </c>
      <c r="D489" s="1">
        <f>IF(Table001__Page_1_19[[#This Row],[3]] &gt;= 0, IF(Table001__Page_1_19[[#This Row],[BOOLEAN]] = "UINT32", Table001__Page_1_19[[#This Row],[3]]+1,0), "")</f>
        <v>0</v>
      </c>
      <c r="E489" s="1" t="s">
        <v>4</v>
      </c>
      <c r="F489" s="1" t="s">
        <v>935</v>
      </c>
      <c r="G489" s="1" t="s">
        <v>1428</v>
      </c>
      <c r="H489" s="4">
        <f>IF(LEN(Table001__Page_1_19[[#This Row],[Parameter Name]]) &lt; 41, LEN(Table001__Page_1_19[[#This Row],[Parameter Name]]), "TOO LONG")</f>
        <v>31</v>
      </c>
      <c r="I489" s="7" t="str">
        <f>_xlfn.CONCAT(Table001__Page_1_19[[#This Row],[Adjusted Name]], IF(Table001__Page_1_19[[#This Row],[Column10]] = "", Table001__Page_1_19[[#This Row],[Column10]], _xlfn.CONCAT(" ",Table001__Page_1_19[[#This Row],[Column10]])))</f>
        <v>Battery Modular DC Relay Status</v>
      </c>
      <c r="J489" s="7"/>
      <c r="K489" s="7">
        <f>IF(Table001__Page_1_19[[#This Row],[4]]=0,0,Table001__Page_1_19[[#This Row],[4]]+40001)</f>
        <v>0</v>
      </c>
      <c r="L489" s="7">
        <f>IF(Table001__Page_1_19[[#This Row],[3]] = "", "", Table001__Page_1_19[[#This Row],[3]]+40001)</f>
        <v>45649</v>
      </c>
      <c r="M489" s="4" t="str">
        <f>IF(Table001__Page_1_19[[#This Row],[BOOLEAN]]="UINT32","Unsigned 32 bit Integer", IF(Table001__Page_1_19[[#This Row],[BOOLEAN]]="UINT16","Unsigned 16 bit Integer",IF(Table001__Page_1_19[[#This Row],[BOOLEAN]]="BOOLEAN","Unsigned 16 bit Integer",Table001__Page_1_19[[#This Row],[BOOLEAN]])))</f>
        <v/>
      </c>
      <c r="N489" s="1" t="s">
        <v>14</v>
      </c>
      <c r="O489" s="1" t="s">
        <v>4</v>
      </c>
      <c r="P489" s="1" t="s">
        <v>4</v>
      </c>
      <c r="Q489" s="1" t="s">
        <v>4</v>
      </c>
      <c r="R489" s="1" t="s">
        <v>4</v>
      </c>
    </row>
    <row r="490" spans="1:18" x14ac:dyDescent="0.25">
      <c r="A490" s="1" t="s">
        <v>4</v>
      </c>
      <c r="B490" s="1" t="s">
        <v>4</v>
      </c>
      <c r="C490" s="1" t="s">
        <v>4</v>
      </c>
      <c r="D490" s="1">
        <f>IF(Table001__Page_1_19[[#This Row],[3]] &gt;= 0, IF(Table001__Page_1_19[[#This Row],[BOOLEAN]] = "UINT32", Table001__Page_1_19[[#This Row],[3]]+1,0), "")</f>
        <v>0</v>
      </c>
      <c r="E490" s="1" t="s">
        <v>4</v>
      </c>
      <c r="F490" s="1" t="s">
        <v>936</v>
      </c>
      <c r="G490" s="1" t="str">
        <f>Table001__Page_1_19[[#This Row],[Original Name]]</f>
        <v>Breaker is opened</v>
      </c>
      <c r="H490" s="12">
        <f>IF(LEN(Table001__Page_1_19[[#This Row],[Parameter Name]]) &lt; 41, LEN(Table001__Page_1_19[[#This Row],[Parameter Name]]), "TOO LONG")</f>
        <v>37</v>
      </c>
      <c r="I490" s="1" t="str">
        <f>_xlfn.CONCAT(Table001__Page_1_19[[#This Row],[Adjusted Name]], IF(Table001__Page_1_19[[#This Row],[Column10]] = "", Table001__Page_1_19[[#This Row],[Column10]], _xlfn.CONCAT(" ",Table001__Page_1_19[[#This Row],[Column10]])))</f>
        <v>Breaker is opened 0=Breaker is opened</v>
      </c>
      <c r="J490" s="1"/>
      <c r="K490" s="1">
        <f>IF(Table001__Page_1_19[[#This Row],[4]]=0,0,Table001__Page_1_19[[#This Row],[4]]+40001)</f>
        <v>0</v>
      </c>
      <c r="L490" s="1" t="str">
        <f>IF(Table001__Page_1_19[[#This Row],[3]] = "", "", Table001__Page_1_19[[#This Row],[3]]+40001)</f>
        <v/>
      </c>
      <c r="M490" s="1"/>
      <c r="N490" s="1" t="s">
        <v>4</v>
      </c>
      <c r="O490" s="1" t="s">
        <v>522</v>
      </c>
      <c r="P490" s="1" t="s">
        <v>4</v>
      </c>
      <c r="Q490" s="1" t="s">
        <v>4</v>
      </c>
      <c r="R490" s="1" t="s">
        <v>937</v>
      </c>
    </row>
    <row r="491" spans="1:18" x14ac:dyDescent="0.25">
      <c r="A491" s="1" t="s">
        <v>4</v>
      </c>
      <c r="B491" s="1" t="s">
        <v>4</v>
      </c>
      <c r="C491" s="1" t="s">
        <v>4</v>
      </c>
      <c r="D491" s="1">
        <f>IF(Table001__Page_1_19[[#This Row],[3]] &gt;= 0, IF(Table001__Page_1_19[[#This Row],[BOOLEAN]] = "UINT32", Table001__Page_1_19[[#This Row],[3]]+1,0), "")</f>
        <v>0</v>
      </c>
      <c r="E491" s="1" t="s">
        <v>4</v>
      </c>
      <c r="F491" s="1" t="s">
        <v>938</v>
      </c>
      <c r="G491" s="1" t="str">
        <f>Table001__Page_1_19[[#This Row],[Original Name]]</f>
        <v>Breaker is closed</v>
      </c>
      <c r="H491" s="12">
        <f>IF(LEN(Table001__Page_1_19[[#This Row],[Parameter Name]]) &lt; 41, LEN(Table001__Page_1_19[[#This Row],[Parameter Name]]), "TOO LONG")</f>
        <v>37</v>
      </c>
      <c r="I491" s="1" t="str">
        <f>_xlfn.CONCAT(Table001__Page_1_19[[#This Row],[Adjusted Name]], IF(Table001__Page_1_19[[#This Row],[Column10]] = "", Table001__Page_1_19[[#This Row],[Column10]], _xlfn.CONCAT(" ",Table001__Page_1_19[[#This Row],[Column10]])))</f>
        <v>Breaker is closed 1=Breaker is closed</v>
      </c>
      <c r="J491" s="1"/>
      <c r="K491" s="1">
        <f>IF(Table001__Page_1_19[[#This Row],[4]]=0,0,Table001__Page_1_19[[#This Row],[4]]+40001)</f>
        <v>0</v>
      </c>
      <c r="L491" s="1" t="str">
        <f>IF(Table001__Page_1_19[[#This Row],[3]] = "", "", Table001__Page_1_19[[#This Row],[3]]+40001)</f>
        <v/>
      </c>
      <c r="M491" s="1"/>
      <c r="N491" s="1" t="s">
        <v>4</v>
      </c>
      <c r="O491" s="1" t="s">
        <v>522</v>
      </c>
      <c r="P491" s="1" t="s">
        <v>4</v>
      </c>
      <c r="Q491" s="1" t="s">
        <v>4</v>
      </c>
      <c r="R491" s="1" t="s">
        <v>939</v>
      </c>
    </row>
    <row r="492" spans="1:18" x14ac:dyDescent="0.25">
      <c r="A492" s="1" t="s">
        <v>4</v>
      </c>
      <c r="B492" s="1" t="s">
        <v>4</v>
      </c>
      <c r="C492" s="1" t="s">
        <v>4</v>
      </c>
      <c r="D492" s="1">
        <f>IF(Table001__Page_1_19[[#This Row],[3]] &gt;= 0, IF(Table001__Page_1_19[[#This Row],[BOOLEAN]] = "UINT32", Table001__Page_1_19[[#This Row],[3]]+1,0), "")</f>
        <v>0</v>
      </c>
      <c r="E492" s="1" t="s">
        <v>4</v>
      </c>
      <c r="F492" s="1" t="s">
        <v>4</v>
      </c>
      <c r="G492" s="1" t="str">
        <f>Table001__Page_1_19[[#This Row],[Original Name]]</f>
        <v/>
      </c>
      <c r="H492" s="12">
        <f>IF(LEN(Table001__Page_1_19[[#This Row],[Parameter Name]]) &lt; 41, LEN(Table001__Page_1_19[[#This Row],[Parameter Name]]), "TOO LONG")</f>
        <v>0</v>
      </c>
      <c r="I492" s="1" t="str">
        <f>_xlfn.CONCAT(Table001__Page_1_19[[#This Row],[Adjusted Name]], IF(Table001__Page_1_19[[#This Row],[Column10]] = "", Table001__Page_1_19[[#This Row],[Column10]], _xlfn.CONCAT(" ",Table001__Page_1_19[[#This Row],[Column10]])))</f>
        <v/>
      </c>
      <c r="J492" s="1"/>
      <c r="K492" s="1">
        <f>IF(Table001__Page_1_19[[#This Row],[4]]=0,0,Table001__Page_1_19[[#This Row],[4]]+40001)</f>
        <v>0</v>
      </c>
      <c r="L492" s="1" t="str">
        <f>IF(Table001__Page_1_19[[#This Row],[3]] = "", "", Table001__Page_1_19[[#This Row],[3]]+40001)</f>
        <v/>
      </c>
      <c r="M492" s="1"/>
      <c r="N492" s="1" t="s">
        <v>4</v>
      </c>
      <c r="O492" s="1" t="s">
        <v>4</v>
      </c>
      <c r="P492" s="1" t="s">
        <v>4</v>
      </c>
      <c r="Q492" s="1" t="s">
        <v>4</v>
      </c>
      <c r="R492" s="1" t="s">
        <v>4</v>
      </c>
    </row>
    <row r="493" spans="1:18" x14ac:dyDescent="0.25">
      <c r="A493" s="1" t="s">
        <v>940</v>
      </c>
      <c r="B493" s="1" t="s">
        <v>941</v>
      </c>
      <c r="C493" s="1" t="s">
        <v>942</v>
      </c>
      <c r="D493" s="1">
        <f>IF(Table001__Page_1_19[[#This Row],[3]] &gt;= 0, IF(Table001__Page_1_19[[#This Row],[BOOLEAN]] = "UINT32", Table001__Page_1_19[[#This Row],[3]]+1,0), "")</f>
        <v>0</v>
      </c>
      <c r="E493" s="1" t="s">
        <v>4</v>
      </c>
      <c r="F493" s="1" t="s">
        <v>943</v>
      </c>
      <c r="G493" s="1" t="s">
        <v>1429</v>
      </c>
      <c r="H493" s="4">
        <f>IF(LEN(Table001__Page_1_19[[#This Row],[Parameter Name]]) &lt; 41, LEN(Table001__Page_1_19[[#This Row],[Parameter Name]]), "TOO LONG")</f>
        <v>24</v>
      </c>
      <c r="I493" s="7" t="str">
        <f>_xlfn.CONCAT(Table001__Page_1_19[[#This Row],[Adjusted Name]], IF(Table001__Page_1_19[[#This Row],[Column10]] = "", Table001__Page_1_19[[#This Row],[Column10]], _xlfn.CONCAT(" ",Table001__Page_1_19[[#This Row],[Column10]])))</f>
        <v>Switchgear System Status</v>
      </c>
      <c r="J493" s="7"/>
      <c r="K493" s="7">
        <f>IF(Table001__Page_1_19[[#This Row],[4]]=0,0,Table001__Page_1_19[[#This Row],[4]]+40001)</f>
        <v>0</v>
      </c>
      <c r="L493" s="7">
        <f>IF(Table001__Page_1_19[[#This Row],[3]] = "", "", Table001__Page_1_19[[#This Row],[3]]+40001)</f>
        <v>45889</v>
      </c>
      <c r="M493" s="4" t="str">
        <f>IF(Table001__Page_1_19[[#This Row],[BOOLEAN]]="UINT32","Unsigned 32 bit Integer", IF(Table001__Page_1_19[[#This Row],[BOOLEAN]]="UINT16","Unsigned 16 bit Integer",IF(Table001__Page_1_19[[#This Row],[BOOLEAN]]="BOOLEAN","Unsigned 16 bit Integer",Table001__Page_1_19[[#This Row],[BOOLEAN]])))</f>
        <v/>
      </c>
      <c r="N493" s="1" t="s">
        <v>14</v>
      </c>
      <c r="O493" s="1" t="s">
        <v>4</v>
      </c>
      <c r="P493" s="1" t="s">
        <v>4</v>
      </c>
      <c r="Q493" s="1" t="s">
        <v>4</v>
      </c>
      <c r="R493" s="1" t="s">
        <v>4</v>
      </c>
    </row>
    <row r="494" spans="1:18" x14ac:dyDescent="0.25">
      <c r="A494" s="1" t="s">
        <v>4</v>
      </c>
      <c r="B494" s="1" t="s">
        <v>4</v>
      </c>
      <c r="C494" s="1" t="s">
        <v>4</v>
      </c>
      <c r="D494" s="1">
        <f>IF(Table001__Page_1_19[[#This Row],[3]] &gt;= 0, IF(Table001__Page_1_19[[#This Row],[BOOLEAN]] = "UINT32", Table001__Page_1_19[[#This Row],[3]]+1,0), "")</f>
        <v>0</v>
      </c>
      <c r="E494" s="1" t="s">
        <v>16</v>
      </c>
      <c r="F494" s="1" t="s">
        <v>944</v>
      </c>
      <c r="G494" s="1" t="str">
        <f>Table001__Page_1_19[[#This Row],[Original Name]]</f>
        <v>Unit input breaker (UIB) status</v>
      </c>
      <c r="H494" s="12">
        <f>IF(LEN(Table001__Page_1_19[[#This Row],[Parameter Name]]) &lt; 41, LEN(Table001__Page_1_19[[#This Row],[Parameter Name]]), "TOO LONG")</f>
        <v>40</v>
      </c>
      <c r="I494" s="1" t="str">
        <f>_xlfn.CONCAT(Table001__Page_1_19[[#This Row],[Adjusted Name]], IF(Table001__Page_1_19[[#This Row],[Column10]] = "", Table001__Page_1_19[[#This Row],[Column10]], _xlfn.CONCAT(" ",Table001__Page_1_19[[#This Row],[Column10]])))</f>
        <v>Unit input breaker (UIB) status 1=Closed</v>
      </c>
      <c r="J494" s="1"/>
      <c r="K494" s="1">
        <f>IF(Table001__Page_1_19[[#This Row],[4]]=0,0,Table001__Page_1_19[[#This Row],[4]]+40001)</f>
        <v>0</v>
      </c>
      <c r="L494" s="1" t="str">
        <f>IF(Table001__Page_1_19[[#This Row],[3]] = "", "", Table001__Page_1_19[[#This Row],[3]]+40001)</f>
        <v/>
      </c>
      <c r="M494" s="1"/>
      <c r="N494" s="1" t="s">
        <v>4</v>
      </c>
      <c r="O494" s="1" t="s">
        <v>18</v>
      </c>
      <c r="P494" s="1" t="s">
        <v>4</v>
      </c>
      <c r="Q494" s="1" t="s">
        <v>4</v>
      </c>
      <c r="R494" s="1" t="s">
        <v>863</v>
      </c>
    </row>
    <row r="495" spans="1:18" x14ac:dyDescent="0.25">
      <c r="A495" s="1" t="s">
        <v>4</v>
      </c>
      <c r="B495" s="1" t="s">
        <v>4</v>
      </c>
      <c r="C495" s="1" t="s">
        <v>4</v>
      </c>
      <c r="D495" s="1">
        <f>IF(Table001__Page_1_19[[#This Row],[3]] &gt;= 0, IF(Table001__Page_1_19[[#This Row],[BOOLEAN]] = "UINT32", Table001__Page_1_19[[#This Row],[3]]+1,0), "")</f>
        <v>0</v>
      </c>
      <c r="E495" s="1" t="s">
        <v>14</v>
      </c>
      <c r="F495" s="1" t="s">
        <v>945</v>
      </c>
      <c r="G495" s="1" t="str">
        <f>Table001__Page_1_19[[#This Row],[Original Name]]</f>
        <v>Unit output breaker (UOB) status</v>
      </c>
      <c r="H495" s="12" t="str">
        <f>IF(LEN(Table001__Page_1_19[[#This Row],[Parameter Name]]) &lt; 41, LEN(Table001__Page_1_19[[#This Row],[Parameter Name]]), "TOO LONG")</f>
        <v>TOO LONG</v>
      </c>
      <c r="I495" s="1" t="str">
        <f>_xlfn.CONCAT(Table001__Page_1_19[[#This Row],[Adjusted Name]], IF(Table001__Page_1_19[[#This Row],[Column10]] = "", Table001__Page_1_19[[#This Row],[Column10]], _xlfn.CONCAT(" ",Table001__Page_1_19[[#This Row],[Column10]])))</f>
        <v>Unit output breaker (UOB) status 1=Closed</v>
      </c>
      <c r="J495" s="1"/>
      <c r="K495" s="1">
        <f>IF(Table001__Page_1_19[[#This Row],[4]]=0,0,Table001__Page_1_19[[#This Row],[4]]+40001)</f>
        <v>0</v>
      </c>
      <c r="L495" s="1" t="str">
        <f>IF(Table001__Page_1_19[[#This Row],[3]] = "", "", Table001__Page_1_19[[#This Row],[3]]+40001)</f>
        <v/>
      </c>
      <c r="M495" s="1"/>
      <c r="N495" s="1" t="s">
        <v>4</v>
      </c>
      <c r="O495" s="1" t="s">
        <v>18</v>
      </c>
      <c r="P495" s="1" t="s">
        <v>4</v>
      </c>
      <c r="Q495" s="1" t="s">
        <v>4</v>
      </c>
      <c r="R495" s="1" t="s">
        <v>863</v>
      </c>
    </row>
    <row r="496" spans="1:18" x14ac:dyDescent="0.25">
      <c r="A496" s="1" t="s">
        <v>4</v>
      </c>
      <c r="B496" s="1" t="s">
        <v>4</v>
      </c>
      <c r="C496" s="1" t="s">
        <v>4</v>
      </c>
      <c r="D496" s="1">
        <f>IF(Table001__Page_1_19[[#This Row],[3]] &gt;= 0, IF(Table001__Page_1_19[[#This Row],[BOOLEAN]] = "UINT32", Table001__Page_1_19[[#This Row],[3]]+1,0), "")</f>
        <v>0</v>
      </c>
      <c r="E496" s="1" t="s">
        <v>22</v>
      </c>
      <c r="F496" s="1" t="s">
        <v>946</v>
      </c>
      <c r="G496" s="1" t="str">
        <f>Table001__Page_1_19[[#This Row],[Original Name]]</f>
        <v>Static switch input breaker (SSIB) status</v>
      </c>
      <c r="H496" s="12" t="str">
        <f>IF(LEN(Table001__Page_1_19[[#This Row],[Parameter Name]]) &lt; 41, LEN(Table001__Page_1_19[[#This Row],[Parameter Name]]), "TOO LONG")</f>
        <v>TOO LONG</v>
      </c>
      <c r="I496" s="1" t="str">
        <f>_xlfn.CONCAT(Table001__Page_1_19[[#This Row],[Adjusted Name]], IF(Table001__Page_1_19[[#This Row],[Column10]] = "", Table001__Page_1_19[[#This Row],[Column10]], _xlfn.CONCAT(" ",Table001__Page_1_19[[#This Row],[Column10]])))</f>
        <v>Static switch input breaker (SSIB) status 1=Closed</v>
      </c>
      <c r="J496" s="1"/>
      <c r="K496" s="1">
        <f>IF(Table001__Page_1_19[[#This Row],[4]]=0,0,Table001__Page_1_19[[#This Row],[4]]+40001)</f>
        <v>0</v>
      </c>
      <c r="L496" s="1" t="str">
        <f>IF(Table001__Page_1_19[[#This Row],[3]] = "", "", Table001__Page_1_19[[#This Row],[3]]+40001)</f>
        <v/>
      </c>
      <c r="M496" s="1"/>
      <c r="N496" s="1" t="s">
        <v>4</v>
      </c>
      <c r="O496" s="1" t="s">
        <v>18</v>
      </c>
      <c r="P496" s="1" t="s">
        <v>4</v>
      </c>
      <c r="Q496" s="1" t="s">
        <v>4</v>
      </c>
      <c r="R496" s="1" t="s">
        <v>863</v>
      </c>
    </row>
    <row r="497" spans="1:18" x14ac:dyDescent="0.25">
      <c r="A497" s="1" t="s">
        <v>4</v>
      </c>
      <c r="B497" s="1" t="s">
        <v>4</v>
      </c>
      <c r="C497" s="1" t="s">
        <v>4</v>
      </c>
      <c r="D497" s="1">
        <f>IF(Table001__Page_1_19[[#This Row],[3]] &gt;= 0, IF(Table001__Page_1_19[[#This Row],[BOOLEAN]] = "UINT32", Table001__Page_1_19[[#This Row],[3]]+1,0), "")</f>
        <v>0</v>
      </c>
      <c r="E497" s="1" t="s">
        <v>25</v>
      </c>
      <c r="F497" s="1" t="s">
        <v>947</v>
      </c>
      <c r="G497" s="1" t="str">
        <f>Table001__Page_1_19[[#This Row],[Original Name]]</f>
        <v>Internal maintenance bypass breaker (IMB) status</v>
      </c>
      <c r="H497" s="12" t="str">
        <f>IF(LEN(Table001__Page_1_19[[#This Row],[Parameter Name]]) &lt; 41, LEN(Table001__Page_1_19[[#This Row],[Parameter Name]]), "TOO LONG")</f>
        <v>TOO LONG</v>
      </c>
      <c r="I497" s="1" t="str">
        <f>_xlfn.CONCAT(Table001__Page_1_19[[#This Row],[Adjusted Name]], IF(Table001__Page_1_19[[#This Row],[Column10]] = "", Table001__Page_1_19[[#This Row],[Column10]], _xlfn.CONCAT(" ",Table001__Page_1_19[[#This Row],[Column10]])))</f>
        <v>Internal maintenance bypass breaker (IMB) status 1=Closed</v>
      </c>
      <c r="J497" s="1"/>
      <c r="K497" s="1">
        <f>IF(Table001__Page_1_19[[#This Row],[4]]=0,0,Table001__Page_1_19[[#This Row],[4]]+40001)</f>
        <v>0</v>
      </c>
      <c r="L497" s="1" t="str">
        <f>IF(Table001__Page_1_19[[#This Row],[3]] = "", "", Table001__Page_1_19[[#This Row],[3]]+40001)</f>
        <v/>
      </c>
      <c r="M497" s="1"/>
      <c r="N497" s="1" t="s">
        <v>4</v>
      </c>
      <c r="O497" s="1" t="s">
        <v>18</v>
      </c>
      <c r="P497" s="1" t="s">
        <v>4</v>
      </c>
      <c r="Q497" s="1" t="s">
        <v>4</v>
      </c>
      <c r="R497" s="1" t="s">
        <v>863</v>
      </c>
    </row>
    <row r="498" spans="1:18" x14ac:dyDescent="0.25">
      <c r="A498" s="1" t="s">
        <v>4</v>
      </c>
      <c r="B498" s="1" t="s">
        <v>4</v>
      </c>
      <c r="C498" s="1" t="s">
        <v>4</v>
      </c>
      <c r="D498" s="1">
        <f>IF(Table001__Page_1_19[[#This Row],[3]] &gt;= 0, IF(Table001__Page_1_19[[#This Row],[BOOLEAN]] = "UINT32", Table001__Page_1_19[[#This Row],[3]]+1,0), "")</f>
        <v>0</v>
      </c>
      <c r="E498" s="1" t="s">
        <v>28</v>
      </c>
      <c r="F498" s="1" t="s">
        <v>948</v>
      </c>
      <c r="G498" s="1" t="str">
        <f>Table001__Page_1_19[[#This Row],[Original Name]]</f>
        <v>Maintenance bypass breaker (MBB) status</v>
      </c>
      <c r="H498" s="12" t="str">
        <f>IF(LEN(Table001__Page_1_19[[#This Row],[Parameter Name]]) &lt; 41, LEN(Table001__Page_1_19[[#This Row],[Parameter Name]]), "TOO LONG")</f>
        <v>TOO LONG</v>
      </c>
      <c r="I498" s="1" t="str">
        <f>_xlfn.CONCAT(Table001__Page_1_19[[#This Row],[Adjusted Name]], IF(Table001__Page_1_19[[#This Row],[Column10]] = "", Table001__Page_1_19[[#This Row],[Column10]], _xlfn.CONCAT(" ",Table001__Page_1_19[[#This Row],[Column10]])))</f>
        <v>Maintenance bypass breaker (MBB) status 1=Closed</v>
      </c>
      <c r="J498" s="1"/>
      <c r="K498" s="1">
        <f>IF(Table001__Page_1_19[[#This Row],[4]]=0,0,Table001__Page_1_19[[#This Row],[4]]+40001)</f>
        <v>0</v>
      </c>
      <c r="L498" s="1" t="str">
        <f>IF(Table001__Page_1_19[[#This Row],[3]] = "", "", Table001__Page_1_19[[#This Row],[3]]+40001)</f>
        <v/>
      </c>
      <c r="M498" s="1"/>
      <c r="N498" s="1" t="s">
        <v>4</v>
      </c>
      <c r="O498" s="1" t="s">
        <v>18</v>
      </c>
      <c r="P498" s="1" t="s">
        <v>4</v>
      </c>
      <c r="Q498" s="1" t="s">
        <v>4</v>
      </c>
      <c r="R498" s="1" t="s">
        <v>863</v>
      </c>
    </row>
    <row r="499" spans="1:18" x14ac:dyDescent="0.25">
      <c r="A499" s="1" t="s">
        <v>4</v>
      </c>
      <c r="B499" s="1" t="s">
        <v>4</v>
      </c>
      <c r="C499" s="1" t="s">
        <v>4</v>
      </c>
      <c r="D499" s="1">
        <f>IF(Table001__Page_1_19[[#This Row],[3]] &gt;= 0, IF(Table001__Page_1_19[[#This Row],[BOOLEAN]] = "UINT32", Table001__Page_1_19[[#This Row],[3]]+1,0), "")</f>
        <v>0</v>
      </c>
      <c r="E499" s="1" t="s">
        <v>30</v>
      </c>
      <c r="F499" s="1" t="s">
        <v>949</v>
      </c>
      <c r="G499" s="1" t="str">
        <f>Table001__Page_1_19[[#This Row],[Original Name]]</f>
        <v>Redundant internal maintenance bypass breaker
(RIMB) status</v>
      </c>
      <c r="H499" s="12" t="str">
        <f>IF(LEN(Table001__Page_1_19[[#This Row],[Parameter Name]]) &lt; 41, LEN(Table001__Page_1_19[[#This Row],[Parameter Name]]), "TOO LONG")</f>
        <v>TOO LONG</v>
      </c>
      <c r="I499" s="1" t="str">
        <f>_xlfn.CONCAT(Table001__Page_1_19[[#This Row],[Adjusted Name]], IF(Table001__Page_1_19[[#This Row],[Column10]] = "", Table001__Page_1_19[[#This Row],[Column10]], _xlfn.CONCAT(" ",Table001__Page_1_19[[#This Row],[Column10]])))</f>
        <v>Redundant internal maintenance bypass breaker
(RIMB) status 1=Closed</v>
      </c>
      <c r="J499" s="1"/>
      <c r="K499" s="1">
        <f>IF(Table001__Page_1_19[[#This Row],[4]]=0,0,Table001__Page_1_19[[#This Row],[4]]+40001)</f>
        <v>0</v>
      </c>
      <c r="L499" s="1" t="str">
        <f>IF(Table001__Page_1_19[[#This Row],[3]] = "", "", Table001__Page_1_19[[#This Row],[3]]+40001)</f>
        <v/>
      </c>
      <c r="M499" s="1"/>
      <c r="N499" s="1" t="s">
        <v>4</v>
      </c>
      <c r="O499" s="1" t="s">
        <v>18</v>
      </c>
      <c r="P499" s="1" t="s">
        <v>4</v>
      </c>
      <c r="Q499" s="1" t="s">
        <v>4</v>
      </c>
      <c r="R499" s="1" t="s">
        <v>863</v>
      </c>
    </row>
    <row r="500" spans="1:18" x14ac:dyDescent="0.25">
      <c r="A500" s="1" t="s">
        <v>4</v>
      </c>
      <c r="B500" s="1" t="s">
        <v>4</v>
      </c>
      <c r="C500" s="1" t="s">
        <v>4</v>
      </c>
      <c r="D500" s="1">
        <f>IF(Table001__Page_1_19[[#This Row],[3]] &gt;= 0, IF(Table001__Page_1_19[[#This Row],[BOOLEAN]] = "UINT32", Table001__Page_1_19[[#This Row],[3]]+1,0), "")</f>
        <v>0</v>
      </c>
      <c r="E500" s="1" t="s">
        <v>31</v>
      </c>
      <c r="F500" s="1" t="s">
        <v>950</v>
      </c>
      <c r="G500" s="1" t="str">
        <f>Table001__Page_1_19[[#This Row],[Original Name]]</f>
        <v>System isolation breaker (SIB) status</v>
      </c>
      <c r="H500" s="12" t="str">
        <f>IF(LEN(Table001__Page_1_19[[#This Row],[Parameter Name]]) &lt; 41, LEN(Table001__Page_1_19[[#This Row],[Parameter Name]]), "TOO LONG")</f>
        <v>TOO LONG</v>
      </c>
      <c r="I500" s="1" t="str">
        <f>_xlfn.CONCAT(Table001__Page_1_19[[#This Row],[Adjusted Name]], IF(Table001__Page_1_19[[#This Row],[Column10]] = "", Table001__Page_1_19[[#This Row],[Column10]], _xlfn.CONCAT(" ",Table001__Page_1_19[[#This Row],[Column10]])))</f>
        <v>System isolation breaker (SIB) status 1=Closed</v>
      </c>
      <c r="J500" s="1"/>
      <c r="K500" s="1">
        <f>IF(Table001__Page_1_19[[#This Row],[4]]=0,0,Table001__Page_1_19[[#This Row],[4]]+40001)</f>
        <v>0</v>
      </c>
      <c r="L500" s="1" t="str">
        <f>IF(Table001__Page_1_19[[#This Row],[3]] = "", "", Table001__Page_1_19[[#This Row],[3]]+40001)</f>
        <v/>
      </c>
      <c r="M500" s="1"/>
      <c r="N500" s="1" t="s">
        <v>4</v>
      </c>
      <c r="O500" s="1" t="s">
        <v>18</v>
      </c>
      <c r="P500" s="1" t="s">
        <v>4</v>
      </c>
      <c r="Q500" s="1" t="s">
        <v>4</v>
      </c>
      <c r="R500" s="1" t="s">
        <v>863</v>
      </c>
    </row>
    <row r="501" spans="1:18" x14ac:dyDescent="0.25">
      <c r="A501" s="1" t="s">
        <v>951</v>
      </c>
      <c r="B501" s="1" t="s">
        <v>952</v>
      </c>
      <c r="C501" s="1" t="s">
        <v>953</v>
      </c>
      <c r="D501" s="1">
        <f>IF(Table001__Page_1_19[[#This Row],[3]] &gt;= 0, IF(Table001__Page_1_19[[#This Row],[BOOLEAN]] = "UINT32", Table001__Page_1_19[[#This Row],[3]]+1,0), "")</f>
        <v>0</v>
      </c>
      <c r="E501" s="1" t="s">
        <v>4</v>
      </c>
      <c r="F501" s="1" t="s">
        <v>954</v>
      </c>
      <c r="G501" s="1" t="s">
        <v>1430</v>
      </c>
      <c r="H501" s="4">
        <f>IF(LEN(Table001__Page_1_19[[#This Row],[Parameter Name]]) &lt; 41, LEN(Table001__Page_1_19[[#This Row],[Parameter Name]]), "TOO LONG")</f>
        <v>23</v>
      </c>
      <c r="I501" s="7" t="str">
        <f>_xlfn.CONCAT(Table001__Page_1_19[[#This Row],[Adjusted Name]], IF(Table001__Page_1_19[[#This Row],[Column10]] = "", Table001__Page_1_19[[#This Row],[Column10]], _xlfn.CONCAT(" ",Table001__Page_1_19[[#This Row],[Column10]])))</f>
        <v>Firmware Upgrade Status</v>
      </c>
      <c r="J501" s="7"/>
      <c r="K501" s="7">
        <f>IF(Table001__Page_1_19[[#This Row],[4]]=0,0,Table001__Page_1_19[[#This Row],[4]]+40001)</f>
        <v>0</v>
      </c>
      <c r="L501" s="7">
        <f>IF(Table001__Page_1_19[[#This Row],[3]] = "", "", Table001__Page_1_19[[#This Row],[3]]+40001)</f>
        <v>45890</v>
      </c>
      <c r="M501" s="4" t="str">
        <f>IF(Table001__Page_1_19[[#This Row],[BOOLEAN]]="UINT32","Unsigned 32 bit Integer", IF(Table001__Page_1_19[[#This Row],[BOOLEAN]]="UINT16","Unsigned 16 bit Integer",IF(Table001__Page_1_19[[#This Row],[BOOLEAN]]="BOOLEAN","Unsigned 16 bit Integer",Table001__Page_1_19[[#This Row],[BOOLEAN]])))</f>
        <v/>
      </c>
      <c r="N501" s="1" t="s">
        <v>14</v>
      </c>
      <c r="O501" s="1" t="s">
        <v>4</v>
      </c>
      <c r="P501" s="1" t="s">
        <v>4</v>
      </c>
      <c r="Q501" s="1" t="s">
        <v>4</v>
      </c>
      <c r="R501" s="1" t="s">
        <v>4</v>
      </c>
    </row>
    <row r="502" spans="1:18" x14ac:dyDescent="0.25">
      <c r="A502" s="1" t="s">
        <v>4</v>
      </c>
      <c r="B502" s="1" t="s">
        <v>4</v>
      </c>
      <c r="C502" s="1" t="s">
        <v>4</v>
      </c>
      <c r="D502" s="1">
        <f>IF(Table001__Page_1_19[[#This Row],[3]] &gt;= 0, IF(Table001__Page_1_19[[#This Row],[BOOLEAN]] = "UINT32", Table001__Page_1_19[[#This Row],[3]]+1,0), "")</f>
        <v>0</v>
      </c>
      <c r="E502" s="1" t="s">
        <v>4</v>
      </c>
      <c r="F502" s="1" t="s">
        <v>955</v>
      </c>
      <c r="G502" s="1" t="str">
        <f>Table001__Page_1_19[[#This Row],[Original Name]]</f>
        <v>Firmware update in INIT state</v>
      </c>
      <c r="H502" s="12" t="str">
        <f>IF(LEN(Table001__Page_1_19[[#This Row],[Parameter Name]]) &lt; 41, LEN(Table001__Page_1_19[[#This Row],[Parameter Name]]), "TOO LONG")</f>
        <v>TOO LONG</v>
      </c>
      <c r="I502" s="1" t="str">
        <f>_xlfn.CONCAT(Table001__Page_1_19[[#This Row],[Adjusted Name]], IF(Table001__Page_1_19[[#This Row],[Column10]] = "", Table001__Page_1_19[[#This Row],[Column10]], _xlfn.CONCAT(" ",Table001__Page_1_19[[#This Row],[Column10]])))</f>
        <v>Firmware update in INIT state 0=Firmware update in INIT state</v>
      </c>
      <c r="J502" s="1"/>
      <c r="K502" s="1">
        <f>IF(Table001__Page_1_19[[#This Row],[4]]=0,0,Table001__Page_1_19[[#This Row],[4]]+40001)</f>
        <v>0</v>
      </c>
      <c r="L502" s="1" t="str">
        <f>IF(Table001__Page_1_19[[#This Row],[3]] = "", "", Table001__Page_1_19[[#This Row],[3]]+40001)</f>
        <v/>
      </c>
      <c r="M502" s="1"/>
      <c r="N502" s="1" t="s">
        <v>4</v>
      </c>
      <c r="O502" s="1" t="s">
        <v>522</v>
      </c>
      <c r="P502" s="1" t="s">
        <v>4</v>
      </c>
      <c r="Q502" s="1" t="s">
        <v>4</v>
      </c>
      <c r="R502" s="1" t="s">
        <v>956</v>
      </c>
    </row>
    <row r="503" spans="1:18" x14ac:dyDescent="0.25">
      <c r="A503" s="1" t="s">
        <v>4</v>
      </c>
      <c r="B503" s="1" t="s">
        <v>4</v>
      </c>
      <c r="C503" s="1" t="s">
        <v>4</v>
      </c>
      <c r="D503" s="1">
        <f>IF(Table001__Page_1_19[[#This Row],[3]] &gt;= 0, IF(Table001__Page_1_19[[#This Row],[BOOLEAN]] = "UINT32", Table001__Page_1_19[[#This Row],[3]]+1,0), "")</f>
        <v>0</v>
      </c>
      <c r="E503" s="1" t="s">
        <v>4</v>
      </c>
      <c r="F503" s="1" t="s">
        <v>957</v>
      </c>
      <c r="G503" s="1" t="str">
        <f>Table001__Page_1_19[[#This Row],[Original Name]]</f>
        <v>Firmware update in IDLE State</v>
      </c>
      <c r="H503" s="12" t="str">
        <f>IF(LEN(Table001__Page_1_19[[#This Row],[Parameter Name]]) &lt; 41, LEN(Table001__Page_1_19[[#This Row],[Parameter Name]]), "TOO LONG")</f>
        <v>TOO LONG</v>
      </c>
      <c r="I503" s="1" t="str">
        <f>_xlfn.CONCAT(Table001__Page_1_19[[#This Row],[Adjusted Name]], IF(Table001__Page_1_19[[#This Row],[Column10]] = "", Table001__Page_1_19[[#This Row],[Column10]], _xlfn.CONCAT(" ",Table001__Page_1_19[[#This Row],[Column10]])))</f>
        <v>Firmware update in IDLE State 1=Firmware update in IDLE State</v>
      </c>
      <c r="J503" s="1"/>
      <c r="K503" s="1">
        <f>IF(Table001__Page_1_19[[#This Row],[4]]=0,0,Table001__Page_1_19[[#This Row],[4]]+40001)</f>
        <v>0</v>
      </c>
      <c r="L503" s="1" t="str">
        <f>IF(Table001__Page_1_19[[#This Row],[3]] = "", "", Table001__Page_1_19[[#This Row],[3]]+40001)</f>
        <v/>
      </c>
      <c r="M503" s="1"/>
      <c r="N503" s="1" t="s">
        <v>4</v>
      </c>
      <c r="O503" s="1" t="s">
        <v>522</v>
      </c>
      <c r="P503" s="1" t="s">
        <v>4</v>
      </c>
      <c r="Q503" s="1" t="s">
        <v>4</v>
      </c>
      <c r="R503" s="1" t="s">
        <v>958</v>
      </c>
    </row>
    <row r="504" spans="1:18" x14ac:dyDescent="0.25">
      <c r="A504" s="1" t="s">
        <v>4</v>
      </c>
      <c r="B504" s="1" t="s">
        <v>4</v>
      </c>
      <c r="C504" s="1" t="s">
        <v>4</v>
      </c>
      <c r="D504" s="1">
        <f>IF(Table001__Page_1_19[[#This Row],[3]] &gt;= 0, IF(Table001__Page_1_19[[#This Row],[BOOLEAN]] = "UINT32", Table001__Page_1_19[[#This Row],[3]]+1,0), "")</f>
        <v>0</v>
      </c>
      <c r="E504" s="1" t="s">
        <v>4</v>
      </c>
      <c r="F504" s="1" t="s">
        <v>959</v>
      </c>
      <c r="G504" s="1" t="str">
        <f>Table001__Page_1_19[[#This Row],[Original Name]]</f>
        <v>Firmware package is DOWNLOADING</v>
      </c>
      <c r="H504" s="12" t="str">
        <f>IF(LEN(Table001__Page_1_19[[#This Row],[Parameter Name]]) &lt; 41, LEN(Table001__Page_1_19[[#This Row],[Parameter Name]]), "TOO LONG")</f>
        <v>TOO LONG</v>
      </c>
      <c r="I504" s="1" t="str">
        <f>_xlfn.CONCAT(Table001__Page_1_19[[#This Row],[Adjusted Name]], IF(Table001__Page_1_19[[#This Row],[Column10]] = "", Table001__Page_1_19[[#This Row],[Column10]], _xlfn.CONCAT(" ",Table001__Page_1_19[[#This Row],[Column10]])))</f>
        <v>Firmware package is DOWNLOADING 2=Firmware package is DOWNLOADING</v>
      </c>
      <c r="J504" s="1"/>
      <c r="K504" s="1">
        <f>IF(Table001__Page_1_19[[#This Row],[4]]=0,0,Table001__Page_1_19[[#This Row],[4]]+40001)</f>
        <v>0</v>
      </c>
      <c r="L504" s="1" t="str">
        <f>IF(Table001__Page_1_19[[#This Row],[3]] = "", "", Table001__Page_1_19[[#This Row],[3]]+40001)</f>
        <v/>
      </c>
      <c r="M504" s="1"/>
      <c r="N504" s="1" t="s">
        <v>4</v>
      </c>
      <c r="O504" s="1" t="s">
        <v>522</v>
      </c>
      <c r="P504" s="1" t="s">
        <v>4</v>
      </c>
      <c r="Q504" s="1" t="s">
        <v>4</v>
      </c>
      <c r="R504" s="1" t="s">
        <v>960</v>
      </c>
    </row>
    <row r="505" spans="1:18" x14ac:dyDescent="0.25">
      <c r="A505" s="1" t="s">
        <v>4</v>
      </c>
      <c r="B505" s="1" t="s">
        <v>4</v>
      </c>
      <c r="C505" s="1" t="s">
        <v>4</v>
      </c>
      <c r="D505" s="1">
        <f>IF(Table001__Page_1_19[[#This Row],[3]] &gt;= 0, IF(Table001__Page_1_19[[#This Row],[BOOLEAN]] = "UINT32", Table001__Page_1_19[[#This Row],[3]]+1,0), "")</f>
        <v>0</v>
      </c>
      <c r="E505" s="1" t="s">
        <v>4</v>
      </c>
      <c r="F505" s="1" t="s">
        <v>961</v>
      </c>
      <c r="G505" s="1" t="str">
        <f>Table001__Page_1_19[[#This Row],[Original Name]]</f>
        <v>Firmware package is INSTALLING</v>
      </c>
      <c r="H505" s="12" t="str">
        <f>IF(LEN(Table001__Page_1_19[[#This Row],[Parameter Name]]) &lt; 41, LEN(Table001__Page_1_19[[#This Row],[Parameter Name]]), "TOO LONG")</f>
        <v>TOO LONG</v>
      </c>
      <c r="I505" s="1" t="str">
        <f>_xlfn.CONCAT(Table001__Page_1_19[[#This Row],[Adjusted Name]], IF(Table001__Page_1_19[[#This Row],[Column10]] = "", Table001__Page_1_19[[#This Row],[Column10]], _xlfn.CONCAT(" ",Table001__Page_1_19[[#This Row],[Column10]])))</f>
        <v>Firmware package is INSTALLING 3=Firmware package is INSTALLING</v>
      </c>
      <c r="J505" s="1"/>
      <c r="K505" s="1">
        <f>IF(Table001__Page_1_19[[#This Row],[4]]=0,0,Table001__Page_1_19[[#This Row],[4]]+40001)</f>
        <v>0</v>
      </c>
      <c r="L505" s="1" t="str">
        <f>IF(Table001__Page_1_19[[#This Row],[3]] = "", "", Table001__Page_1_19[[#This Row],[3]]+40001)</f>
        <v/>
      </c>
      <c r="M505" s="1"/>
      <c r="N505" s="1" t="s">
        <v>4</v>
      </c>
      <c r="O505" s="1" t="s">
        <v>522</v>
      </c>
      <c r="P505" s="1" t="s">
        <v>4</v>
      </c>
      <c r="Q505" s="1" t="s">
        <v>4</v>
      </c>
      <c r="R505" s="1" t="s">
        <v>962</v>
      </c>
    </row>
    <row r="506" spans="1:18" x14ac:dyDescent="0.25">
      <c r="A506" s="1" t="s">
        <v>4</v>
      </c>
      <c r="B506" s="1" t="s">
        <v>4</v>
      </c>
      <c r="C506" s="1" t="s">
        <v>4</v>
      </c>
      <c r="D506" s="1">
        <f>IF(Table001__Page_1_19[[#This Row],[3]] &gt;= 0, IF(Table001__Page_1_19[[#This Row],[BOOLEAN]] = "UINT32", Table001__Page_1_19[[#This Row],[3]]+1,0), "")</f>
        <v>0</v>
      </c>
      <c r="E506" s="1" t="s">
        <v>4</v>
      </c>
      <c r="F506" s="1" t="s">
        <v>963</v>
      </c>
      <c r="G506" s="1" t="str">
        <f>Table001__Page_1_19[[#This Row],[Original Name]]</f>
        <v>Firmware package is in REBOOTING state</v>
      </c>
      <c r="H506" s="12" t="str">
        <f>IF(LEN(Table001__Page_1_19[[#This Row],[Parameter Name]]) &lt; 41, LEN(Table001__Page_1_19[[#This Row],[Parameter Name]]), "TOO LONG")</f>
        <v>TOO LONG</v>
      </c>
      <c r="I506" s="1" t="str">
        <f>_xlfn.CONCAT(Table001__Page_1_19[[#This Row],[Adjusted Name]], IF(Table001__Page_1_19[[#This Row],[Column10]] = "", Table001__Page_1_19[[#This Row],[Column10]], _xlfn.CONCAT(" ",Table001__Page_1_19[[#This Row],[Column10]])))</f>
        <v>Firmware package is in REBOOTING state 4=Firmware package is in REBOOTING state</v>
      </c>
      <c r="J506" s="1"/>
      <c r="K506" s="1">
        <f>IF(Table001__Page_1_19[[#This Row],[4]]=0,0,Table001__Page_1_19[[#This Row],[4]]+40001)</f>
        <v>0</v>
      </c>
      <c r="L506" s="1" t="str">
        <f>IF(Table001__Page_1_19[[#This Row],[3]] = "", "", Table001__Page_1_19[[#This Row],[3]]+40001)</f>
        <v/>
      </c>
      <c r="M506" s="1"/>
      <c r="N506" s="1" t="s">
        <v>4</v>
      </c>
      <c r="O506" s="1" t="s">
        <v>522</v>
      </c>
      <c r="P506" s="1" t="s">
        <v>4</v>
      </c>
      <c r="Q506" s="1" t="s">
        <v>4</v>
      </c>
      <c r="R506" s="1" t="s">
        <v>964</v>
      </c>
    </row>
    <row r="507" spans="1:18" x14ac:dyDescent="0.25">
      <c r="A507" s="1" t="s">
        <v>4</v>
      </c>
      <c r="B507" s="1" t="s">
        <v>4</v>
      </c>
      <c r="C507" s="1" t="s">
        <v>4</v>
      </c>
      <c r="D507" s="1">
        <f>IF(Table001__Page_1_19[[#This Row],[3]] &gt;= 0, IF(Table001__Page_1_19[[#This Row],[BOOLEAN]] = "UINT32", Table001__Page_1_19[[#This Row],[3]]+1,0), "")</f>
        <v>0</v>
      </c>
      <c r="E507" s="1" t="s">
        <v>4</v>
      </c>
      <c r="F507" s="1" t="s">
        <v>965</v>
      </c>
      <c r="G507" s="1" t="str">
        <f>Table001__Page_1_19[[#This Row],[Original Name]]</f>
        <v>Firmware update in FULL_SYS_UPDATE_FAIL
state</v>
      </c>
      <c r="H507" s="12" t="str">
        <f>IF(LEN(Table001__Page_1_19[[#This Row],[Parameter Name]]) &lt; 41, LEN(Table001__Page_1_19[[#This Row],[Parameter Name]]), "TOO LONG")</f>
        <v>TOO LONG</v>
      </c>
      <c r="I507" s="1" t="str">
        <f>_xlfn.CONCAT(Table001__Page_1_19[[#This Row],[Adjusted Name]], IF(Table001__Page_1_19[[#This Row],[Column10]] = "", Table001__Page_1_19[[#This Row],[Column10]], _xlfn.CONCAT(" ",Table001__Page_1_19[[#This Row],[Column10]])))</f>
        <v>Firmware update in FULL_SYS_UPDATE_FAIL
state 5=Firmware update in FULL_SYS_UPDATE_FAIL state</v>
      </c>
      <c r="J507" s="1"/>
      <c r="K507" s="1">
        <f>IF(Table001__Page_1_19[[#This Row],[4]]=0,0,Table001__Page_1_19[[#This Row],[4]]+40001)</f>
        <v>0</v>
      </c>
      <c r="L507" s="1" t="str">
        <f>IF(Table001__Page_1_19[[#This Row],[3]] = "", "", Table001__Page_1_19[[#This Row],[3]]+40001)</f>
        <v/>
      </c>
      <c r="M507" s="1"/>
      <c r="N507" s="1" t="s">
        <v>4</v>
      </c>
      <c r="O507" s="1" t="s">
        <v>522</v>
      </c>
      <c r="P507" s="1" t="s">
        <v>4</v>
      </c>
      <c r="Q507" s="1" t="s">
        <v>4</v>
      </c>
      <c r="R507" s="1" t="s">
        <v>966</v>
      </c>
    </row>
    <row r="508" spans="1:18" x14ac:dyDescent="0.25">
      <c r="A508" s="1" t="s">
        <v>4</v>
      </c>
      <c r="B508" s="1" t="s">
        <v>4</v>
      </c>
      <c r="C508" s="1" t="s">
        <v>4</v>
      </c>
      <c r="D508" s="1">
        <f>IF(Table001__Page_1_19[[#This Row],[3]] &gt;= 0, IF(Table001__Page_1_19[[#This Row],[BOOLEAN]] = "UINT32", Table001__Page_1_19[[#This Row],[3]]+1,0), "")</f>
        <v>0</v>
      </c>
      <c r="E508" s="1" t="s">
        <v>4</v>
      </c>
      <c r="F508" s="1" t="s">
        <v>967</v>
      </c>
      <c r="G508" s="1" t="str">
        <f>Table001__Page_1_19[[#This Row],[Original Name]]</f>
        <v>Firmware update in FULL_SYS_UPDATE_DONE
state</v>
      </c>
      <c r="H508" s="12" t="str">
        <f>IF(LEN(Table001__Page_1_19[[#This Row],[Parameter Name]]) &lt; 41, LEN(Table001__Page_1_19[[#This Row],[Parameter Name]]), "TOO LONG")</f>
        <v>TOO LONG</v>
      </c>
      <c r="I508" s="1" t="str">
        <f>_xlfn.CONCAT(Table001__Page_1_19[[#This Row],[Adjusted Name]], IF(Table001__Page_1_19[[#This Row],[Column10]] = "", Table001__Page_1_19[[#This Row],[Column10]], _xlfn.CONCAT(" ",Table001__Page_1_19[[#This Row],[Column10]])))</f>
        <v>Firmware update in FULL_SYS_UPDATE_DONE
state 6=Firmware update in FULL_SYS_UPDATE_DONE
state</v>
      </c>
      <c r="J508" s="1"/>
      <c r="K508" s="1">
        <f>IF(Table001__Page_1_19[[#This Row],[4]]=0,0,Table001__Page_1_19[[#This Row],[4]]+40001)</f>
        <v>0</v>
      </c>
      <c r="L508" s="1" t="str">
        <f>IF(Table001__Page_1_19[[#This Row],[3]] = "", "", Table001__Page_1_19[[#This Row],[3]]+40001)</f>
        <v/>
      </c>
      <c r="M508" s="1"/>
      <c r="N508" s="1" t="s">
        <v>4</v>
      </c>
      <c r="O508" s="1" t="s">
        <v>522</v>
      </c>
      <c r="P508" s="1" t="s">
        <v>4</v>
      </c>
      <c r="Q508" s="1" t="s">
        <v>4</v>
      </c>
      <c r="R508" s="1" t="s">
        <v>968</v>
      </c>
    </row>
    <row r="509" spans="1:18" x14ac:dyDescent="0.25">
      <c r="A509" s="1" t="s">
        <v>4</v>
      </c>
      <c r="B509" s="1" t="s">
        <v>4</v>
      </c>
      <c r="C509" s="1" t="s">
        <v>4</v>
      </c>
      <c r="D509" s="1">
        <f>IF(Table001__Page_1_19[[#This Row],[3]] &gt;= 0, IF(Table001__Page_1_19[[#This Row],[BOOLEAN]] = "UINT32", Table001__Page_1_19[[#This Row],[3]]+1,0), "")</f>
        <v>0</v>
      </c>
      <c r="E509" s="1" t="s">
        <v>4</v>
      </c>
      <c r="F509" s="1" t="s">
        <v>969</v>
      </c>
      <c r="G509" s="1" t="str">
        <f>Table001__Page_1_19[[#This Row],[Original Name]]</f>
        <v>Firmware update in
FULL_SYS_UPDATE_ABORTED state</v>
      </c>
      <c r="H509" s="12" t="str">
        <f>IF(LEN(Table001__Page_1_19[[#This Row],[Parameter Name]]) &lt; 41, LEN(Table001__Page_1_19[[#This Row],[Parameter Name]]), "TOO LONG")</f>
        <v>TOO LONG</v>
      </c>
      <c r="I509" s="1" t="str">
        <f>_xlfn.CONCAT(Table001__Page_1_19[[#This Row],[Adjusted Name]], IF(Table001__Page_1_19[[#This Row],[Column10]] = "", Table001__Page_1_19[[#This Row],[Column10]], _xlfn.CONCAT(" ",Table001__Page_1_19[[#This Row],[Column10]])))</f>
        <v>Firmware update in
FULL_SYS_UPDATE_ABORTED state 7=Firmware update in
FULL_SYS_UPDATE_ABORTED state</v>
      </c>
      <c r="J509" s="1"/>
      <c r="K509" s="1">
        <f>IF(Table001__Page_1_19[[#This Row],[4]]=0,0,Table001__Page_1_19[[#This Row],[4]]+40001)</f>
        <v>0</v>
      </c>
      <c r="L509" s="1" t="str">
        <f>IF(Table001__Page_1_19[[#This Row],[3]] = "", "", Table001__Page_1_19[[#This Row],[3]]+40001)</f>
        <v/>
      </c>
      <c r="M509" s="1"/>
      <c r="N509" s="1" t="s">
        <v>4</v>
      </c>
      <c r="O509" s="1" t="s">
        <v>522</v>
      </c>
      <c r="P509" s="1" t="s">
        <v>4</v>
      </c>
      <c r="Q509" s="1" t="s">
        <v>4</v>
      </c>
      <c r="R509" s="1" t="s">
        <v>970</v>
      </c>
    </row>
    <row r="510" spans="1:18" x14ac:dyDescent="0.25">
      <c r="A510" s="1" t="s">
        <v>4</v>
      </c>
      <c r="B510" s="1" t="s">
        <v>4</v>
      </c>
      <c r="C510" s="1" t="s">
        <v>4</v>
      </c>
      <c r="D510" s="1">
        <f>IF(Table001__Page_1_19[[#This Row],[3]] &gt;= 0, IF(Table001__Page_1_19[[#This Row],[BOOLEAN]] = "UINT32", Table001__Page_1_19[[#This Row],[3]]+1,0), "")</f>
        <v>0</v>
      </c>
      <c r="E510" s="1" t="s">
        <v>4</v>
      </c>
      <c r="F510" s="1" t="s">
        <v>971</v>
      </c>
      <c r="G510" s="1" t="str">
        <f>Table001__Page_1_19[[#This Row],[Original Name]]</f>
        <v>Firmware update in SPARE_PART_UPDATE state</v>
      </c>
      <c r="H510" s="12" t="str">
        <f>IF(LEN(Table001__Page_1_19[[#This Row],[Parameter Name]]) &lt; 41, LEN(Table001__Page_1_19[[#This Row],[Parameter Name]]), "TOO LONG")</f>
        <v>TOO LONG</v>
      </c>
      <c r="I510" s="1" t="str">
        <f>_xlfn.CONCAT(Table001__Page_1_19[[#This Row],[Adjusted Name]], IF(Table001__Page_1_19[[#This Row],[Column10]] = "", Table001__Page_1_19[[#This Row],[Column10]], _xlfn.CONCAT(" ",Table001__Page_1_19[[#This Row],[Column10]])))</f>
        <v>Firmware update in SPARE_PART_UPDATE state 8=Firmware update in SPARE_PART_UPDATE state</v>
      </c>
      <c r="J510" s="1"/>
      <c r="K510" s="1">
        <f>IF(Table001__Page_1_19[[#This Row],[4]]=0,0,Table001__Page_1_19[[#This Row],[4]]+40001)</f>
        <v>0</v>
      </c>
      <c r="L510" s="1" t="str">
        <f>IF(Table001__Page_1_19[[#This Row],[3]] = "", "", Table001__Page_1_19[[#This Row],[3]]+40001)</f>
        <v/>
      </c>
      <c r="M510" s="1"/>
      <c r="N510" s="1" t="s">
        <v>4</v>
      </c>
      <c r="O510" s="1" t="s">
        <v>522</v>
      </c>
      <c r="P510" s="1" t="s">
        <v>4</v>
      </c>
      <c r="Q510" s="1" t="s">
        <v>4</v>
      </c>
      <c r="R510" s="1" t="s">
        <v>972</v>
      </c>
    </row>
    <row r="511" spans="1:18" x14ac:dyDescent="0.25">
      <c r="A511" s="1" t="s">
        <v>4</v>
      </c>
      <c r="B511" s="1" t="s">
        <v>4</v>
      </c>
      <c r="C511" s="1" t="s">
        <v>4</v>
      </c>
      <c r="D511" s="1">
        <f>IF(Table001__Page_1_19[[#This Row],[3]] &gt;= 0, IF(Table001__Page_1_19[[#This Row],[BOOLEAN]] = "UINT32", Table001__Page_1_19[[#This Row],[3]]+1,0), "")</f>
        <v>0</v>
      </c>
      <c r="E511" s="1" t="s">
        <v>4</v>
      </c>
      <c r="F511" s="1" t="s">
        <v>973</v>
      </c>
      <c r="G511" s="1" t="str">
        <f>Table001__Page_1_19[[#This Row],[Original Name]]</f>
        <v>Firmware update did not succeed</v>
      </c>
      <c r="H511" s="12" t="str">
        <f>IF(LEN(Table001__Page_1_19[[#This Row],[Parameter Name]]) &lt; 41, LEN(Table001__Page_1_19[[#This Row],[Parameter Name]]), "TOO LONG")</f>
        <v>TOO LONG</v>
      </c>
      <c r="I511" s="1" t="str">
        <f>_xlfn.CONCAT(Table001__Page_1_19[[#This Row],[Adjusted Name]], IF(Table001__Page_1_19[[#This Row],[Column10]] = "", Table001__Page_1_19[[#This Row],[Column10]], _xlfn.CONCAT(" ",Table001__Page_1_19[[#This Row],[Column10]])))</f>
        <v>Firmware update did not succeed 9=Firmware update did not succeed</v>
      </c>
      <c r="J511" s="1"/>
      <c r="K511" s="1">
        <f>IF(Table001__Page_1_19[[#This Row],[4]]=0,0,Table001__Page_1_19[[#This Row],[4]]+40001)</f>
        <v>0</v>
      </c>
      <c r="L511" s="1" t="str">
        <f>IF(Table001__Page_1_19[[#This Row],[3]] = "", "", Table001__Page_1_19[[#This Row],[3]]+40001)</f>
        <v/>
      </c>
      <c r="M511" s="1"/>
      <c r="N511" s="1" t="s">
        <v>4</v>
      </c>
      <c r="O511" s="1" t="s">
        <v>522</v>
      </c>
      <c r="P511" s="1" t="s">
        <v>4</v>
      </c>
      <c r="Q511" s="1" t="s">
        <v>4</v>
      </c>
      <c r="R511" s="1" t="s">
        <v>974</v>
      </c>
    </row>
    <row r="512" spans="1:18" x14ac:dyDescent="0.25">
      <c r="A512" s="1" t="s">
        <v>975</v>
      </c>
      <c r="B512" s="1" t="s">
        <v>976</v>
      </c>
      <c r="C512" s="1" t="s">
        <v>977</v>
      </c>
      <c r="D512" s="1">
        <f>IF(Table001__Page_1_19[[#This Row],[3]] &gt;= 0, IF(Table001__Page_1_19[[#This Row],[BOOLEAN]] = "UINT32", Table001__Page_1_19[[#This Row],[3]]+1,0), "")</f>
        <v>0</v>
      </c>
      <c r="E512" s="1" t="s">
        <v>4</v>
      </c>
      <c r="F512" s="1" t="s">
        <v>29</v>
      </c>
      <c r="G512" s="1" t="s">
        <v>1515</v>
      </c>
      <c r="H512" s="4">
        <f>IF(LEN(Table001__Page_1_19[[#This Row],[Parameter Name]]) &lt; 41, LEN(Table001__Page_1_19[[#This Row],[Parameter Name]]), "TOO LONG")</f>
        <v>10</v>
      </c>
      <c r="I512" s="7" t="str">
        <f>_xlfn.CONCAT(Table001__Page_1_19[[#This Row],[Adjusted Name]], IF(Table001__Page_1_19[[#This Row],[Column10]] = "", Table001__Page_1_19[[#This Row],[Column10]], _xlfn.CONCAT(" ",Table001__Page_1_19[[#This Row],[Column10]])))</f>
        <v>Reserved 4</v>
      </c>
      <c r="J512" s="7"/>
      <c r="K512" s="7">
        <f>IF(Table001__Page_1_19[[#This Row],[4]]=0,0,Table001__Page_1_19[[#This Row],[4]]+40001)</f>
        <v>0</v>
      </c>
      <c r="L512" s="7">
        <f>IF(Table001__Page_1_19[[#This Row],[3]] = "", "", Table001__Page_1_19[[#This Row],[3]]+40001)</f>
        <v>45891</v>
      </c>
      <c r="M512" s="4" t="str">
        <f>IF(Table001__Page_1_19[[#This Row],[BOOLEAN]]="UINT32","Unsigned 32 bit Integer", IF(Table001__Page_1_19[[#This Row],[BOOLEAN]]="UINT16","Unsigned 16 bit Integer",IF(Table001__Page_1_19[[#This Row],[BOOLEAN]]="BOOLEAN","Unsigned 16 bit Integer",Table001__Page_1_19[[#This Row],[BOOLEAN]])))</f>
        <v/>
      </c>
      <c r="N512" s="1" t="s">
        <v>14</v>
      </c>
      <c r="O512" s="1" t="s">
        <v>4</v>
      </c>
      <c r="P512" s="1" t="s">
        <v>4</v>
      </c>
      <c r="Q512" s="1" t="s">
        <v>4</v>
      </c>
      <c r="R512" s="1" t="s">
        <v>4</v>
      </c>
    </row>
    <row r="513" spans="1:18" x14ac:dyDescent="0.25">
      <c r="A513" s="1" t="s">
        <v>978</v>
      </c>
      <c r="B513" s="1" t="s">
        <v>979</v>
      </c>
      <c r="C513" s="1" t="s">
        <v>980</v>
      </c>
      <c r="D513" s="1">
        <f>IF(Table001__Page_1_19[[#This Row],[3]] &gt;= 0, IF(Table001__Page_1_19[[#This Row],[BOOLEAN]] = "UINT32", Table001__Page_1_19[[#This Row],[3]]+1,0), "")</f>
        <v>0</v>
      </c>
      <c r="E513" s="1" t="s">
        <v>4</v>
      </c>
      <c r="F513" s="1" t="s">
        <v>981</v>
      </c>
      <c r="G513" s="1" t="s">
        <v>1432</v>
      </c>
      <c r="H513" s="4">
        <f>IF(LEN(Table001__Page_1_19[[#This Row],[Parameter Name]]) &lt; 41, LEN(Table001__Page_1_19[[#This Row],[Parameter Name]]), "TOO LONG")</f>
        <v>34</v>
      </c>
      <c r="I513" s="7" t="str">
        <f>_xlfn.CONCAT(Table001__Page_1_19[[#This Row],[Adjusted Name]], IF(Table001__Page_1_19[[#This Row],[Column10]] = "", Table001__Page_1_19[[#This Row],[Column10]], _xlfn.CONCAT(" ",Table001__Page_1_19[[#This Row],[Column10]])))</f>
        <v>UPS Complete System Operation Mode</v>
      </c>
      <c r="J513" s="7"/>
      <c r="K513" s="7">
        <f>IF(Table001__Page_1_19[[#This Row],[4]]=0,0,Table001__Page_1_19[[#This Row],[4]]+40001)</f>
        <v>0</v>
      </c>
      <c r="L513" s="7">
        <f>IF(Table001__Page_1_19[[#This Row],[3]] = "", "", Table001__Page_1_19[[#This Row],[3]]+40001)</f>
        <v>45892</v>
      </c>
      <c r="M513" s="4" t="str">
        <f>IF(Table001__Page_1_19[[#This Row],[BOOLEAN]]="UINT32","Unsigned 32 bit Integer", IF(Table001__Page_1_19[[#This Row],[BOOLEAN]]="UINT16","Unsigned 16 bit Integer",IF(Table001__Page_1_19[[#This Row],[BOOLEAN]]="BOOLEAN","Unsigned 16 bit Integer",Table001__Page_1_19[[#This Row],[BOOLEAN]])))</f>
        <v/>
      </c>
      <c r="N513" s="1" t="s">
        <v>14</v>
      </c>
      <c r="O513" s="1" t="s">
        <v>4</v>
      </c>
      <c r="P513" s="1" t="s">
        <v>4</v>
      </c>
      <c r="Q513" s="1" t="s">
        <v>4</v>
      </c>
      <c r="R513" s="1" t="s">
        <v>4</v>
      </c>
    </row>
    <row r="514" spans="1:18" x14ac:dyDescent="0.25">
      <c r="A514" s="1" t="s">
        <v>4</v>
      </c>
      <c r="B514" s="1" t="s">
        <v>4</v>
      </c>
      <c r="C514" s="1" t="s">
        <v>4</v>
      </c>
      <c r="D514" s="1">
        <f>IF(Table001__Page_1_19[[#This Row],[3]] &gt;= 0, IF(Table001__Page_1_19[[#This Row],[BOOLEAN]] = "UINT32", Table001__Page_1_19[[#This Row],[3]]+1,0), "")</f>
        <v>0</v>
      </c>
      <c r="E514" s="1" t="s">
        <v>4</v>
      </c>
      <c r="F514" s="1" t="s">
        <v>982</v>
      </c>
      <c r="G514" s="1" t="str">
        <f>Table001__Page_1_19[[#This Row],[Original Name]]</f>
        <v>System: off operation</v>
      </c>
      <c r="H514" s="12" t="str">
        <f>IF(LEN(Table001__Page_1_19[[#This Row],[Parameter Name]]) &lt; 41, LEN(Table001__Page_1_19[[#This Row],[Parameter Name]]), "TOO LONG")</f>
        <v>TOO LONG</v>
      </c>
      <c r="I514" s="1" t="str">
        <f>_xlfn.CONCAT(Table001__Page_1_19[[#This Row],[Adjusted Name]], IF(Table001__Page_1_19[[#This Row],[Column10]] = "", Table001__Page_1_19[[#This Row],[Column10]], _xlfn.CONCAT(" ",Table001__Page_1_19[[#This Row],[Column10]])))</f>
        <v>System: off operation 0=System is in off operation</v>
      </c>
      <c r="J514" s="1"/>
      <c r="K514" s="1">
        <f>IF(Table001__Page_1_19[[#This Row],[4]]=0,0,Table001__Page_1_19[[#This Row],[4]]+40001)</f>
        <v>0</v>
      </c>
      <c r="L514" s="1" t="str">
        <f>IF(Table001__Page_1_19[[#This Row],[3]] = "", "", Table001__Page_1_19[[#This Row],[3]]+40001)</f>
        <v/>
      </c>
      <c r="M514" s="1"/>
      <c r="N514" s="1" t="s">
        <v>4</v>
      </c>
      <c r="O514" s="1" t="s">
        <v>522</v>
      </c>
      <c r="P514" s="1" t="s">
        <v>4</v>
      </c>
      <c r="Q514" s="1" t="s">
        <v>4</v>
      </c>
      <c r="R514" s="1" t="s">
        <v>983</v>
      </c>
    </row>
    <row r="515" spans="1:18" x14ac:dyDescent="0.25">
      <c r="A515" s="1" t="s">
        <v>4</v>
      </c>
      <c r="B515" s="1" t="s">
        <v>4</v>
      </c>
      <c r="C515" s="1" t="s">
        <v>4</v>
      </c>
      <c r="D515" s="1">
        <f>IF(Table001__Page_1_19[[#This Row],[3]] &gt;= 0, IF(Table001__Page_1_19[[#This Row],[BOOLEAN]] = "UINT32", Table001__Page_1_19[[#This Row],[3]]+1,0), "")</f>
        <v>0</v>
      </c>
      <c r="E515" s="1" t="s">
        <v>4</v>
      </c>
      <c r="F515" s="1" t="s">
        <v>984</v>
      </c>
      <c r="G515" s="1" t="str">
        <f>Table001__Page_1_19[[#This Row],[Original Name]]</f>
        <v>System: inverter operation</v>
      </c>
      <c r="H515" s="12" t="str">
        <f>IF(LEN(Table001__Page_1_19[[#This Row],[Parameter Name]]) &lt; 41, LEN(Table001__Page_1_19[[#This Row],[Parameter Name]]), "TOO LONG")</f>
        <v>TOO LONG</v>
      </c>
      <c r="I515" s="1" t="str">
        <f>_xlfn.CONCAT(Table001__Page_1_19[[#This Row],[Adjusted Name]], IF(Table001__Page_1_19[[#This Row],[Column10]] = "", Table001__Page_1_19[[#This Row],[Column10]], _xlfn.CONCAT(" ",Table001__Page_1_19[[#This Row],[Column10]])))</f>
        <v>System: inverter operation 1=System is in inverter operation</v>
      </c>
      <c r="J515" s="1"/>
      <c r="K515" s="1">
        <f>IF(Table001__Page_1_19[[#This Row],[4]]=0,0,Table001__Page_1_19[[#This Row],[4]]+40001)</f>
        <v>0</v>
      </c>
      <c r="L515" s="1" t="str">
        <f>IF(Table001__Page_1_19[[#This Row],[3]] = "", "", Table001__Page_1_19[[#This Row],[3]]+40001)</f>
        <v/>
      </c>
      <c r="M515" s="1"/>
      <c r="N515" s="1" t="s">
        <v>4</v>
      </c>
      <c r="O515" s="1" t="s">
        <v>522</v>
      </c>
      <c r="P515" s="1" t="s">
        <v>4</v>
      </c>
      <c r="Q515" s="1" t="s">
        <v>4</v>
      </c>
      <c r="R515" s="1" t="s">
        <v>985</v>
      </c>
    </row>
    <row r="516" spans="1:18" x14ac:dyDescent="0.25">
      <c r="A516" s="1" t="s">
        <v>4</v>
      </c>
      <c r="B516" s="1" t="s">
        <v>4</v>
      </c>
      <c r="C516" s="1" t="s">
        <v>4</v>
      </c>
      <c r="D516" s="1">
        <f>IF(Table001__Page_1_19[[#This Row],[3]] &gt;= 0, IF(Table001__Page_1_19[[#This Row],[BOOLEAN]] = "UINT32", Table001__Page_1_19[[#This Row],[3]]+1,0), "")</f>
        <v>0</v>
      </c>
      <c r="E516" s="1" t="s">
        <v>4</v>
      </c>
      <c r="F516" s="1" t="s">
        <v>986</v>
      </c>
      <c r="G516" s="1" t="str">
        <f>Table001__Page_1_19[[#This Row],[Original Name]]</f>
        <v>System: forced static bypass operation</v>
      </c>
      <c r="H516" s="12" t="str">
        <f>IF(LEN(Table001__Page_1_19[[#This Row],[Parameter Name]]) &lt; 41, LEN(Table001__Page_1_19[[#This Row],[Parameter Name]]), "TOO LONG")</f>
        <v>TOO LONG</v>
      </c>
      <c r="I516" s="1" t="str">
        <f>_xlfn.CONCAT(Table001__Page_1_19[[#This Row],[Adjusted Name]], IF(Table001__Page_1_19[[#This Row],[Column10]] = "", Table001__Page_1_19[[#This Row],[Column10]], _xlfn.CONCAT(" ",Table001__Page_1_19[[#This Row],[Column10]])))</f>
        <v>System: forced static bypass operation 2=System is in forced static bypass operation</v>
      </c>
      <c r="J516" s="1"/>
      <c r="K516" s="1">
        <f>IF(Table001__Page_1_19[[#This Row],[4]]=0,0,Table001__Page_1_19[[#This Row],[4]]+40001)</f>
        <v>0</v>
      </c>
      <c r="L516" s="1" t="str">
        <f>IF(Table001__Page_1_19[[#This Row],[3]] = "", "", Table001__Page_1_19[[#This Row],[3]]+40001)</f>
        <v/>
      </c>
      <c r="M516" s="1"/>
      <c r="N516" s="1" t="s">
        <v>4</v>
      </c>
      <c r="O516" s="1" t="s">
        <v>522</v>
      </c>
      <c r="P516" s="1" t="s">
        <v>4</v>
      </c>
      <c r="Q516" s="1" t="s">
        <v>4</v>
      </c>
      <c r="R516" s="1" t="s">
        <v>987</v>
      </c>
    </row>
    <row r="517" spans="1:18" x14ac:dyDescent="0.25">
      <c r="A517" s="1" t="s">
        <v>4</v>
      </c>
      <c r="B517" s="1" t="s">
        <v>4</v>
      </c>
      <c r="C517" s="1" t="s">
        <v>4</v>
      </c>
      <c r="D517" s="1">
        <f>IF(Table001__Page_1_19[[#This Row],[3]] &gt;= 0, IF(Table001__Page_1_19[[#This Row],[BOOLEAN]] = "UINT32", Table001__Page_1_19[[#This Row],[3]]+1,0), "")</f>
        <v>0</v>
      </c>
      <c r="E517" s="1" t="s">
        <v>4</v>
      </c>
      <c r="F517" s="1" t="s">
        <v>988</v>
      </c>
      <c r="G517" s="1" t="str">
        <f>Table001__Page_1_19[[#This Row],[Original Name]]</f>
        <v>System: requested static bypass operation</v>
      </c>
      <c r="H517" s="12" t="str">
        <f>IF(LEN(Table001__Page_1_19[[#This Row],[Parameter Name]]) &lt; 41, LEN(Table001__Page_1_19[[#This Row],[Parameter Name]]), "TOO LONG")</f>
        <v>TOO LONG</v>
      </c>
      <c r="I517" s="1" t="str">
        <f>_xlfn.CONCAT(Table001__Page_1_19[[#This Row],[Adjusted Name]], IF(Table001__Page_1_19[[#This Row],[Column10]] = "", Table001__Page_1_19[[#This Row],[Column10]], _xlfn.CONCAT(" ",Table001__Page_1_19[[#This Row],[Column10]])))</f>
        <v>System: requested static bypass operation 3=System is in requested static bypass operation</v>
      </c>
      <c r="J517" s="1"/>
      <c r="K517" s="1">
        <f>IF(Table001__Page_1_19[[#This Row],[4]]=0,0,Table001__Page_1_19[[#This Row],[4]]+40001)</f>
        <v>0</v>
      </c>
      <c r="L517" s="1" t="str">
        <f>IF(Table001__Page_1_19[[#This Row],[3]] = "", "", Table001__Page_1_19[[#This Row],[3]]+40001)</f>
        <v/>
      </c>
      <c r="M517" s="1"/>
      <c r="N517" s="1" t="s">
        <v>4</v>
      </c>
      <c r="O517" s="1" t="s">
        <v>522</v>
      </c>
      <c r="P517" s="1" t="s">
        <v>4</v>
      </c>
      <c r="Q517" s="1" t="s">
        <v>4</v>
      </c>
      <c r="R517" s="1" t="s">
        <v>989</v>
      </c>
    </row>
    <row r="518" spans="1:18" x14ac:dyDescent="0.25">
      <c r="A518" s="1" t="s">
        <v>4</v>
      </c>
      <c r="B518" s="1" t="s">
        <v>4</v>
      </c>
      <c r="C518" s="1" t="s">
        <v>4</v>
      </c>
      <c r="D518" s="1">
        <f>IF(Table001__Page_1_19[[#This Row],[3]] &gt;= 0, IF(Table001__Page_1_19[[#This Row],[BOOLEAN]] = "UINT32", Table001__Page_1_19[[#This Row],[3]]+1,0), "")</f>
        <v>0</v>
      </c>
      <c r="E518" s="1" t="s">
        <v>4</v>
      </c>
      <c r="F518" s="1" t="s">
        <v>990</v>
      </c>
      <c r="G518" s="1" t="str">
        <f>Table001__Page_1_19[[#This Row],[Original Name]]</f>
        <v>System: maintenance bypass operation</v>
      </c>
      <c r="H518" s="12" t="str">
        <f>IF(LEN(Table001__Page_1_19[[#This Row],[Parameter Name]]) &lt; 41, LEN(Table001__Page_1_19[[#This Row],[Parameter Name]]), "TOO LONG")</f>
        <v>TOO LONG</v>
      </c>
      <c r="I518" s="1" t="str">
        <f>_xlfn.CONCAT(Table001__Page_1_19[[#This Row],[Adjusted Name]], IF(Table001__Page_1_19[[#This Row],[Column10]] = "", Table001__Page_1_19[[#This Row],[Column10]], _xlfn.CONCAT(" ",Table001__Page_1_19[[#This Row],[Column10]])))</f>
        <v>System: maintenance bypass operation 4=System is in maintenance bypass operation</v>
      </c>
      <c r="J518" s="1"/>
      <c r="K518" s="1">
        <f>IF(Table001__Page_1_19[[#This Row],[4]]=0,0,Table001__Page_1_19[[#This Row],[4]]+40001)</f>
        <v>0</v>
      </c>
      <c r="L518" s="1" t="str">
        <f>IF(Table001__Page_1_19[[#This Row],[3]] = "", "", Table001__Page_1_19[[#This Row],[3]]+40001)</f>
        <v/>
      </c>
      <c r="M518" s="1"/>
      <c r="N518" s="1" t="s">
        <v>4</v>
      </c>
      <c r="O518" s="1" t="s">
        <v>522</v>
      </c>
      <c r="P518" s="1" t="s">
        <v>4</v>
      </c>
      <c r="Q518" s="1" t="s">
        <v>4</v>
      </c>
      <c r="R518" s="1" t="s">
        <v>991</v>
      </c>
    </row>
    <row r="519" spans="1:18" x14ac:dyDescent="0.25">
      <c r="A519" s="1" t="s">
        <v>4</v>
      </c>
      <c r="B519" s="1" t="s">
        <v>4</v>
      </c>
      <c r="C519" s="1" t="s">
        <v>4</v>
      </c>
      <c r="D519" s="1">
        <f>IF(Table001__Page_1_19[[#This Row],[3]] &gt;= 0, IF(Table001__Page_1_19[[#This Row],[BOOLEAN]] = "UINT32", Table001__Page_1_19[[#This Row],[3]]+1,0), "")</f>
        <v>0</v>
      </c>
      <c r="E519" s="1" t="s">
        <v>4</v>
      </c>
      <c r="F519" s="1" t="s">
        <v>992</v>
      </c>
      <c r="G519" s="1" t="str">
        <f>Table001__Page_1_19[[#This Row],[Original Name]]</f>
        <v>System: static bypass standby operation</v>
      </c>
      <c r="H519" s="12" t="str">
        <f>IF(LEN(Table001__Page_1_19[[#This Row],[Parameter Name]]) &lt; 41, LEN(Table001__Page_1_19[[#This Row],[Parameter Name]]), "TOO LONG")</f>
        <v>TOO LONG</v>
      </c>
      <c r="I519" s="1" t="str">
        <f>_xlfn.CONCAT(Table001__Page_1_19[[#This Row],[Adjusted Name]], IF(Table001__Page_1_19[[#This Row],[Column10]] = "", Table001__Page_1_19[[#This Row],[Column10]], _xlfn.CONCAT(" ",Table001__Page_1_19[[#This Row],[Column10]])))</f>
        <v>System: static bypass standby operation 5=System is in static bypass standby operation</v>
      </c>
      <c r="J519" s="1"/>
      <c r="K519" s="1">
        <f>IF(Table001__Page_1_19[[#This Row],[4]]=0,0,Table001__Page_1_19[[#This Row],[4]]+40001)</f>
        <v>0</v>
      </c>
      <c r="L519" s="1" t="str">
        <f>IF(Table001__Page_1_19[[#This Row],[3]] = "", "", Table001__Page_1_19[[#This Row],[3]]+40001)</f>
        <v/>
      </c>
      <c r="M519" s="1"/>
      <c r="N519" s="1" t="s">
        <v>4</v>
      </c>
      <c r="O519" s="1" t="s">
        <v>522</v>
      </c>
      <c r="P519" s="1" t="s">
        <v>4</v>
      </c>
      <c r="Q519" s="1" t="s">
        <v>4</v>
      </c>
      <c r="R519" s="1" t="s">
        <v>993</v>
      </c>
    </row>
    <row r="520" spans="1:18" x14ac:dyDescent="0.25">
      <c r="A520" s="1" t="s">
        <v>4</v>
      </c>
      <c r="B520" s="1" t="s">
        <v>4</v>
      </c>
      <c r="C520" s="1" t="s">
        <v>4</v>
      </c>
      <c r="D520" s="1">
        <f>IF(Table001__Page_1_19[[#This Row],[3]] &gt;= 0, IF(Table001__Page_1_19[[#This Row],[BOOLEAN]] = "UINT32", Table001__Page_1_19[[#This Row],[3]]+1,0), "")</f>
        <v>0</v>
      </c>
      <c r="E520" s="1" t="s">
        <v>4</v>
      </c>
      <c r="F520" s="1" t="s">
        <v>994</v>
      </c>
      <c r="G520" s="1" t="str">
        <f>Table001__Page_1_19[[#This Row],[Original Name]]</f>
        <v>System: ECOnversion mode</v>
      </c>
      <c r="H520" s="12" t="str">
        <f>IF(LEN(Table001__Page_1_19[[#This Row],[Parameter Name]]) &lt; 41, LEN(Table001__Page_1_19[[#This Row],[Parameter Name]]), "TOO LONG")</f>
        <v>TOO LONG</v>
      </c>
      <c r="I520" s="1" t="str">
        <f>_xlfn.CONCAT(Table001__Page_1_19[[#This Row],[Adjusted Name]], IF(Table001__Page_1_19[[#This Row],[Column10]] = "", Table001__Page_1_19[[#This Row],[Column10]], _xlfn.CONCAT(" ",Table001__Page_1_19[[#This Row],[Column10]])))</f>
        <v>System: ECOnversion mode 6=System is in ECOnversion mode</v>
      </c>
      <c r="J520" s="1"/>
      <c r="K520" s="1">
        <f>IF(Table001__Page_1_19[[#This Row],[4]]=0,0,Table001__Page_1_19[[#This Row],[4]]+40001)</f>
        <v>0</v>
      </c>
      <c r="L520" s="1" t="str">
        <f>IF(Table001__Page_1_19[[#This Row],[3]] = "", "", Table001__Page_1_19[[#This Row],[3]]+40001)</f>
        <v/>
      </c>
      <c r="M520" s="1"/>
      <c r="N520" s="1" t="s">
        <v>4</v>
      </c>
      <c r="O520" s="1" t="s">
        <v>522</v>
      </c>
      <c r="P520" s="1" t="s">
        <v>4</v>
      </c>
      <c r="Q520" s="1" t="s">
        <v>4</v>
      </c>
      <c r="R520" s="1" t="s">
        <v>995</v>
      </c>
    </row>
    <row r="521" spans="1:18" x14ac:dyDescent="0.25">
      <c r="A521" s="1" t="s">
        <v>4</v>
      </c>
      <c r="B521" s="1" t="s">
        <v>4</v>
      </c>
      <c r="C521" s="1" t="s">
        <v>4</v>
      </c>
      <c r="D521" s="1">
        <f>IF(Table001__Page_1_19[[#This Row],[3]] &gt;= 0, IF(Table001__Page_1_19[[#This Row],[BOOLEAN]] = "UINT32", Table001__Page_1_19[[#This Row],[3]]+1,0), "")</f>
        <v>0</v>
      </c>
      <c r="E521" s="1" t="s">
        <v>4</v>
      </c>
      <c r="F521" s="1" t="s">
        <v>996</v>
      </c>
      <c r="G521" s="1" t="str">
        <f>Table001__Page_1_19[[#This Row],[Original Name]]</f>
        <v>System: ECO mode</v>
      </c>
      <c r="H521" s="12">
        <f>IF(LEN(Table001__Page_1_19[[#This Row],[Parameter Name]]) &lt; 41, LEN(Table001__Page_1_19[[#This Row],[Parameter Name]]), "TOO LONG")</f>
        <v>40</v>
      </c>
      <c r="I521" s="1" t="str">
        <f>_xlfn.CONCAT(Table001__Page_1_19[[#This Row],[Adjusted Name]], IF(Table001__Page_1_19[[#This Row],[Column10]] = "", Table001__Page_1_19[[#This Row],[Column10]], _xlfn.CONCAT(" ",Table001__Page_1_19[[#This Row],[Column10]])))</f>
        <v>System: ECO mode 7=System is in ECO mode</v>
      </c>
      <c r="J521" s="1"/>
      <c r="K521" s="1">
        <f>IF(Table001__Page_1_19[[#This Row],[4]]=0,0,Table001__Page_1_19[[#This Row],[4]]+40001)</f>
        <v>0</v>
      </c>
      <c r="L521" s="1" t="str">
        <f>IF(Table001__Page_1_19[[#This Row],[3]] = "", "", Table001__Page_1_19[[#This Row],[3]]+40001)</f>
        <v/>
      </c>
      <c r="M521" s="1"/>
      <c r="N521" s="1" t="s">
        <v>4</v>
      </c>
      <c r="O521" s="1" t="s">
        <v>522</v>
      </c>
      <c r="P521" s="1" t="s">
        <v>4</v>
      </c>
      <c r="Q521" s="1" t="s">
        <v>4</v>
      </c>
      <c r="R521" s="1" t="s">
        <v>997</v>
      </c>
    </row>
    <row r="522" spans="1:18" x14ac:dyDescent="0.25">
      <c r="A522" s="1" t="s">
        <v>998</v>
      </c>
      <c r="B522" s="1" t="s">
        <v>999</v>
      </c>
      <c r="C522" s="1" t="s">
        <v>1000</v>
      </c>
      <c r="D522" s="1">
        <f>IF(Table001__Page_1_19[[#This Row],[3]] &gt;= 0, IF(Table001__Page_1_19[[#This Row],[BOOLEAN]] = "UINT32", Table001__Page_1_19[[#This Row],[3]]+1,0), "")</f>
        <v>0</v>
      </c>
      <c r="E522" s="1" t="s">
        <v>4</v>
      </c>
      <c r="F522" s="1" t="s">
        <v>1001</v>
      </c>
      <c r="G522" s="1" t="s">
        <v>1431</v>
      </c>
      <c r="H522" s="4">
        <f>IF(LEN(Table001__Page_1_19[[#This Row],[Parameter Name]]) &lt; 41, LEN(Table001__Page_1_19[[#This Row],[Parameter Name]]), "TOO LONG")</f>
        <v>18</v>
      </c>
      <c r="I522" s="7" t="str">
        <f>_xlfn.CONCAT(Table001__Page_1_19[[#This Row],[Adjusted Name]], IF(Table001__Page_1_19[[#This Row],[Column10]] = "", Table001__Page_1_19[[#This Row],[Column10]], _xlfn.CONCAT(" ",Table001__Page_1_19[[#This Row],[Column10]])))</f>
        <v>UPS Operation Mode</v>
      </c>
      <c r="J522" s="7"/>
      <c r="K522" s="7">
        <f>IF(Table001__Page_1_19[[#This Row],[4]]=0,0,Table001__Page_1_19[[#This Row],[4]]+40001)</f>
        <v>0</v>
      </c>
      <c r="L522" s="7">
        <f>IF(Table001__Page_1_19[[#This Row],[3]] = "", "", Table001__Page_1_19[[#This Row],[3]]+40001)</f>
        <v>45893</v>
      </c>
      <c r="M522" s="4" t="str">
        <f>IF(Table001__Page_1_19[[#This Row],[BOOLEAN]]="UINT32","Unsigned 32 bit Integer", IF(Table001__Page_1_19[[#This Row],[BOOLEAN]]="UINT16","Unsigned 16 bit Integer",IF(Table001__Page_1_19[[#This Row],[BOOLEAN]]="BOOLEAN","Unsigned 16 bit Integer",Table001__Page_1_19[[#This Row],[BOOLEAN]])))</f>
        <v/>
      </c>
      <c r="N522" s="1" t="s">
        <v>14</v>
      </c>
      <c r="O522" s="1" t="s">
        <v>4</v>
      </c>
      <c r="P522" s="1" t="s">
        <v>4</v>
      </c>
      <c r="Q522" s="1" t="s">
        <v>4</v>
      </c>
      <c r="R522" s="1" t="s">
        <v>4</v>
      </c>
    </row>
    <row r="523" spans="1:18" x14ac:dyDescent="0.25">
      <c r="A523" s="1" t="s">
        <v>4</v>
      </c>
      <c r="B523" s="1" t="s">
        <v>4</v>
      </c>
      <c r="C523" s="1" t="s">
        <v>4</v>
      </c>
      <c r="D523" s="1">
        <f>IF(Table001__Page_1_19[[#This Row],[3]] &gt;= 0, IF(Table001__Page_1_19[[#This Row],[BOOLEAN]] = "UINT32", Table001__Page_1_19[[#This Row],[3]]+1,0), "")</f>
        <v>0</v>
      </c>
      <c r="E523" s="1" t="s">
        <v>4</v>
      </c>
      <c r="F523" s="1" t="s">
        <v>1002</v>
      </c>
      <c r="G523" s="1" t="str">
        <f>Table001__Page_1_19[[#This Row],[Original Name]]</f>
        <v>UPS: initialize operation</v>
      </c>
      <c r="H523" s="12" t="str">
        <f>IF(LEN(Table001__Page_1_19[[#This Row],[Parameter Name]]) &lt; 41, LEN(Table001__Page_1_19[[#This Row],[Parameter Name]]), "TOO LONG")</f>
        <v>TOO LONG</v>
      </c>
      <c r="I523" s="1" t="str">
        <f>_xlfn.CONCAT(Table001__Page_1_19[[#This Row],[Adjusted Name]], IF(Table001__Page_1_19[[#This Row],[Column10]] = "", Table001__Page_1_19[[#This Row],[Column10]], _xlfn.CONCAT(" ",Table001__Page_1_19[[#This Row],[Column10]])))</f>
        <v>UPS: initialize operation 0=UPS is in is in initialize operation</v>
      </c>
      <c r="J523" s="1"/>
      <c r="K523" s="1">
        <f>IF(Table001__Page_1_19[[#This Row],[4]]=0,0,Table001__Page_1_19[[#This Row],[4]]+40001)</f>
        <v>0</v>
      </c>
      <c r="L523" s="1" t="str">
        <f>IF(Table001__Page_1_19[[#This Row],[3]] = "", "", Table001__Page_1_19[[#This Row],[3]]+40001)</f>
        <v/>
      </c>
      <c r="M523" s="1"/>
      <c r="N523" s="1" t="s">
        <v>4</v>
      </c>
      <c r="O523" s="1" t="s">
        <v>522</v>
      </c>
      <c r="P523" s="1" t="s">
        <v>4</v>
      </c>
      <c r="Q523" s="1" t="s">
        <v>4</v>
      </c>
      <c r="R523" s="1" t="s">
        <v>1003</v>
      </c>
    </row>
    <row r="524" spans="1:18" x14ac:dyDescent="0.25">
      <c r="A524" s="1" t="s">
        <v>4</v>
      </c>
      <c r="B524" s="1" t="s">
        <v>4</v>
      </c>
      <c r="C524" s="1" t="s">
        <v>4</v>
      </c>
      <c r="D524" s="1">
        <f>IF(Table001__Page_1_19[[#This Row],[3]] &gt;= 0, IF(Table001__Page_1_19[[#This Row],[BOOLEAN]] = "UINT32", Table001__Page_1_19[[#This Row],[3]]+1,0), "")</f>
        <v>0</v>
      </c>
      <c r="E524" s="1" t="s">
        <v>4</v>
      </c>
      <c r="F524" s="1" t="s">
        <v>1004</v>
      </c>
      <c r="G524" s="1" t="str">
        <f>Table001__Page_1_19[[#This Row],[Original Name]]</f>
        <v>UPS: off operation</v>
      </c>
      <c r="H524" s="12" t="str">
        <f>IF(LEN(Table001__Page_1_19[[#This Row],[Parameter Name]]) &lt; 41, LEN(Table001__Page_1_19[[#This Row],[Parameter Name]]), "TOO LONG")</f>
        <v>TOO LONG</v>
      </c>
      <c r="I524" s="1" t="str">
        <f>_xlfn.CONCAT(Table001__Page_1_19[[#This Row],[Adjusted Name]], IF(Table001__Page_1_19[[#This Row],[Column10]] = "", Table001__Page_1_19[[#This Row],[Column10]], _xlfn.CONCAT(" ",Table001__Page_1_19[[#This Row],[Column10]])))</f>
        <v>UPS: off operation 1=UPS is in is in off operation</v>
      </c>
      <c r="J524" s="1"/>
      <c r="K524" s="1">
        <f>IF(Table001__Page_1_19[[#This Row],[4]]=0,0,Table001__Page_1_19[[#This Row],[4]]+40001)</f>
        <v>0</v>
      </c>
      <c r="L524" s="1" t="str">
        <f>IF(Table001__Page_1_19[[#This Row],[3]] = "", "", Table001__Page_1_19[[#This Row],[3]]+40001)</f>
        <v/>
      </c>
      <c r="M524" s="1"/>
      <c r="N524" s="1" t="s">
        <v>4</v>
      </c>
      <c r="O524" s="1" t="s">
        <v>522</v>
      </c>
      <c r="P524" s="1" t="s">
        <v>4</v>
      </c>
      <c r="Q524" s="1" t="s">
        <v>4</v>
      </c>
      <c r="R524" s="1" t="s">
        <v>1005</v>
      </c>
    </row>
    <row r="525" spans="1:18" x14ac:dyDescent="0.25">
      <c r="A525" s="1" t="s">
        <v>4</v>
      </c>
      <c r="B525" s="1" t="s">
        <v>4</v>
      </c>
      <c r="C525" s="1" t="s">
        <v>4</v>
      </c>
      <c r="D525" s="1">
        <f>IF(Table001__Page_1_19[[#This Row],[3]] &gt;= 0, IF(Table001__Page_1_19[[#This Row],[BOOLEAN]] = "UINT32", Table001__Page_1_19[[#This Row],[3]]+1,0), "")</f>
        <v>0</v>
      </c>
      <c r="E525" s="1" t="s">
        <v>4</v>
      </c>
      <c r="F525" s="1" t="s">
        <v>1006</v>
      </c>
      <c r="G525" s="1" t="str">
        <f>Table001__Page_1_19[[#This Row],[Original Name]]</f>
        <v>UPS: battery operation</v>
      </c>
      <c r="H525" s="12" t="str">
        <f>IF(LEN(Table001__Page_1_19[[#This Row],[Parameter Name]]) &lt; 41, LEN(Table001__Page_1_19[[#This Row],[Parameter Name]]), "TOO LONG")</f>
        <v>TOO LONG</v>
      </c>
      <c r="I525" s="1" t="str">
        <f>_xlfn.CONCAT(Table001__Page_1_19[[#This Row],[Adjusted Name]], IF(Table001__Page_1_19[[#This Row],[Column10]] = "", Table001__Page_1_19[[#This Row],[Column10]], _xlfn.CONCAT(" ",Table001__Page_1_19[[#This Row],[Column10]])))</f>
        <v>UPS: battery operation 2=UPS is in is in battery operation</v>
      </c>
      <c r="J525" s="1"/>
      <c r="K525" s="1">
        <f>IF(Table001__Page_1_19[[#This Row],[4]]=0,0,Table001__Page_1_19[[#This Row],[4]]+40001)</f>
        <v>0</v>
      </c>
      <c r="L525" s="1" t="str">
        <f>IF(Table001__Page_1_19[[#This Row],[3]] = "", "", Table001__Page_1_19[[#This Row],[3]]+40001)</f>
        <v/>
      </c>
      <c r="M525" s="1"/>
      <c r="N525" s="1" t="s">
        <v>4</v>
      </c>
      <c r="O525" s="1" t="s">
        <v>522</v>
      </c>
      <c r="P525" s="1" t="s">
        <v>4</v>
      </c>
      <c r="Q525" s="1" t="s">
        <v>4</v>
      </c>
      <c r="R525" s="1" t="s">
        <v>1007</v>
      </c>
    </row>
    <row r="526" spans="1:18" x14ac:dyDescent="0.25">
      <c r="A526" s="1" t="s">
        <v>4</v>
      </c>
      <c r="B526" s="1" t="s">
        <v>4</v>
      </c>
      <c r="C526" s="1" t="s">
        <v>4</v>
      </c>
      <c r="D526" s="1">
        <f>IF(Table001__Page_1_19[[#This Row],[3]] &gt;= 0, IF(Table001__Page_1_19[[#This Row],[BOOLEAN]] = "UINT32", Table001__Page_1_19[[#This Row],[3]]+1,0), "")</f>
        <v>0</v>
      </c>
      <c r="E526" s="1" t="s">
        <v>4</v>
      </c>
      <c r="F526" s="1" t="s">
        <v>1008</v>
      </c>
      <c r="G526" s="1" t="str">
        <f>Table001__Page_1_19[[#This Row],[Original Name]]</f>
        <v>UPS: normal operation</v>
      </c>
      <c r="H526" s="12" t="str">
        <f>IF(LEN(Table001__Page_1_19[[#This Row],[Parameter Name]]) &lt; 41, LEN(Table001__Page_1_19[[#This Row],[Parameter Name]]), "TOO LONG")</f>
        <v>TOO LONG</v>
      </c>
      <c r="I526" s="1" t="str">
        <f>_xlfn.CONCAT(Table001__Page_1_19[[#This Row],[Adjusted Name]], IF(Table001__Page_1_19[[#This Row],[Column10]] = "", Table001__Page_1_19[[#This Row],[Column10]], _xlfn.CONCAT(" ",Table001__Page_1_19[[#This Row],[Column10]])))</f>
        <v>UPS: normal operation 3=UPS is in is in normal operation</v>
      </c>
      <c r="J526" s="1"/>
      <c r="K526" s="1">
        <f>IF(Table001__Page_1_19[[#This Row],[4]]=0,0,Table001__Page_1_19[[#This Row],[4]]+40001)</f>
        <v>0</v>
      </c>
      <c r="L526" s="1" t="str">
        <f>IF(Table001__Page_1_19[[#This Row],[3]] = "", "", Table001__Page_1_19[[#This Row],[3]]+40001)</f>
        <v/>
      </c>
      <c r="M526" s="1"/>
      <c r="N526" s="1" t="s">
        <v>4</v>
      </c>
      <c r="O526" s="1" t="s">
        <v>522</v>
      </c>
      <c r="P526" s="1" t="s">
        <v>4</v>
      </c>
      <c r="Q526" s="1" t="s">
        <v>4</v>
      </c>
      <c r="R526" s="1" t="s">
        <v>1009</v>
      </c>
    </row>
    <row r="527" spans="1:18" x14ac:dyDescent="0.25">
      <c r="A527" s="1" t="s">
        <v>4</v>
      </c>
      <c r="B527" s="1" t="s">
        <v>4</v>
      </c>
      <c r="C527" s="1" t="s">
        <v>4</v>
      </c>
      <c r="D527" s="1">
        <f>IF(Table001__Page_1_19[[#This Row],[3]] &gt;= 0, IF(Table001__Page_1_19[[#This Row],[BOOLEAN]] = "UINT32", Table001__Page_1_19[[#This Row],[3]]+1,0), "")</f>
        <v>0</v>
      </c>
      <c r="E527" s="1" t="s">
        <v>4</v>
      </c>
      <c r="F527" s="1" t="s">
        <v>1010</v>
      </c>
      <c r="G527" s="1" t="str">
        <f>Table001__Page_1_19[[#This Row],[Original Name]]</f>
        <v>UPS: forced static bypass operation</v>
      </c>
      <c r="H527" s="12" t="str">
        <f>IF(LEN(Table001__Page_1_19[[#This Row],[Parameter Name]]) &lt; 41, LEN(Table001__Page_1_19[[#This Row],[Parameter Name]]), "TOO LONG")</f>
        <v>TOO LONG</v>
      </c>
      <c r="I527" s="1" t="str">
        <f>_xlfn.CONCAT(Table001__Page_1_19[[#This Row],[Adjusted Name]], IF(Table001__Page_1_19[[#This Row],[Column10]] = "", Table001__Page_1_19[[#This Row],[Column10]], _xlfn.CONCAT(" ",Table001__Page_1_19[[#This Row],[Column10]])))</f>
        <v>UPS: forced static bypass operation 4=UPS is in is in forced static bypass operation</v>
      </c>
      <c r="J527" s="1"/>
      <c r="K527" s="1">
        <f>IF(Table001__Page_1_19[[#This Row],[4]]=0,0,Table001__Page_1_19[[#This Row],[4]]+40001)</f>
        <v>0</v>
      </c>
      <c r="L527" s="1" t="str">
        <f>IF(Table001__Page_1_19[[#This Row],[3]] = "", "", Table001__Page_1_19[[#This Row],[3]]+40001)</f>
        <v/>
      </c>
      <c r="M527" s="1"/>
      <c r="N527" s="1" t="s">
        <v>4</v>
      </c>
      <c r="O527" s="1" t="s">
        <v>522</v>
      </c>
      <c r="P527" s="1" t="s">
        <v>4</v>
      </c>
      <c r="Q527" s="1" t="s">
        <v>4</v>
      </c>
      <c r="R527" s="1" t="s">
        <v>1011</v>
      </c>
    </row>
    <row r="528" spans="1:18" x14ac:dyDescent="0.25">
      <c r="A528" s="1" t="s">
        <v>4</v>
      </c>
      <c r="B528" s="1" t="s">
        <v>4</v>
      </c>
      <c r="C528" s="1" t="s">
        <v>4</v>
      </c>
      <c r="D528" s="1">
        <f>IF(Table001__Page_1_19[[#This Row],[3]] &gt;= 0, IF(Table001__Page_1_19[[#This Row],[BOOLEAN]] = "UINT32", Table001__Page_1_19[[#This Row],[3]]+1,0), "")</f>
        <v>0</v>
      </c>
      <c r="E528" s="1" t="s">
        <v>4</v>
      </c>
      <c r="F528" s="1" t="s">
        <v>1012</v>
      </c>
      <c r="G528" s="1" t="str">
        <f>Table001__Page_1_19[[#This Row],[Original Name]]</f>
        <v>UPS: requested static bypass operation</v>
      </c>
      <c r="H528" s="12" t="str">
        <f>IF(LEN(Table001__Page_1_19[[#This Row],[Parameter Name]]) &lt; 41, LEN(Table001__Page_1_19[[#This Row],[Parameter Name]]), "TOO LONG")</f>
        <v>TOO LONG</v>
      </c>
      <c r="I528" s="1" t="str">
        <f>_xlfn.CONCAT(Table001__Page_1_19[[#This Row],[Adjusted Name]], IF(Table001__Page_1_19[[#This Row],[Column10]] = "", Table001__Page_1_19[[#This Row],[Column10]], _xlfn.CONCAT(" ",Table001__Page_1_19[[#This Row],[Column10]])))</f>
        <v>UPS: requested static bypass operation 5=UPS is in is in requested static bypass operation</v>
      </c>
      <c r="J528" s="1"/>
      <c r="K528" s="1">
        <f>IF(Table001__Page_1_19[[#This Row],[4]]=0,0,Table001__Page_1_19[[#This Row],[4]]+40001)</f>
        <v>0</v>
      </c>
      <c r="L528" s="1" t="str">
        <f>IF(Table001__Page_1_19[[#This Row],[3]] = "", "", Table001__Page_1_19[[#This Row],[3]]+40001)</f>
        <v/>
      </c>
      <c r="M528" s="1"/>
      <c r="N528" s="1" t="s">
        <v>4</v>
      </c>
      <c r="O528" s="1" t="s">
        <v>522</v>
      </c>
      <c r="P528" s="1" t="s">
        <v>4</v>
      </c>
      <c r="Q528" s="1" t="s">
        <v>4</v>
      </c>
      <c r="R528" s="1" t="s">
        <v>1013</v>
      </c>
    </row>
    <row r="529" spans="1:18" x14ac:dyDescent="0.25">
      <c r="A529" s="1" t="s">
        <v>4</v>
      </c>
      <c r="B529" s="1" t="s">
        <v>4</v>
      </c>
      <c r="C529" s="1" t="s">
        <v>4</v>
      </c>
      <c r="D529" s="1">
        <f>IF(Table001__Page_1_19[[#This Row],[3]] &gt;= 0, IF(Table001__Page_1_19[[#This Row],[BOOLEAN]] = "UINT32", Table001__Page_1_19[[#This Row],[3]]+1,0), "")</f>
        <v>0</v>
      </c>
      <c r="E529" s="1" t="s">
        <v>4</v>
      </c>
      <c r="F529" s="1" t="s">
        <v>1014</v>
      </c>
      <c r="G529" s="1" t="str">
        <f>Table001__Page_1_19[[#This Row],[Original Name]]</f>
        <v>UPS: maintenance bypass operation</v>
      </c>
      <c r="H529" s="12" t="str">
        <f>IF(LEN(Table001__Page_1_19[[#This Row],[Parameter Name]]) &lt; 41, LEN(Table001__Page_1_19[[#This Row],[Parameter Name]]), "TOO LONG")</f>
        <v>TOO LONG</v>
      </c>
      <c r="I529" s="1" t="str">
        <f>_xlfn.CONCAT(Table001__Page_1_19[[#This Row],[Adjusted Name]], IF(Table001__Page_1_19[[#This Row],[Column10]] = "", Table001__Page_1_19[[#This Row],[Column10]], _xlfn.CONCAT(" ",Table001__Page_1_19[[#This Row],[Column10]])))</f>
        <v>UPS: maintenance bypass operation 6=UPS is in maintenance bypass operation</v>
      </c>
      <c r="J529" s="1"/>
      <c r="K529" s="1">
        <f>IF(Table001__Page_1_19[[#This Row],[4]]=0,0,Table001__Page_1_19[[#This Row],[4]]+40001)</f>
        <v>0</v>
      </c>
      <c r="L529" s="1" t="str">
        <f>IF(Table001__Page_1_19[[#This Row],[3]] = "", "", Table001__Page_1_19[[#This Row],[3]]+40001)</f>
        <v/>
      </c>
      <c r="M529" s="1"/>
      <c r="N529" s="1" t="s">
        <v>4</v>
      </c>
      <c r="O529" s="1" t="s">
        <v>522</v>
      </c>
      <c r="P529" s="1" t="s">
        <v>4</v>
      </c>
      <c r="Q529" s="1" t="s">
        <v>4</v>
      </c>
      <c r="R529" s="1" t="s">
        <v>1015</v>
      </c>
    </row>
    <row r="530" spans="1:18" x14ac:dyDescent="0.25">
      <c r="A530" s="1" t="s">
        <v>4</v>
      </c>
      <c r="B530" s="1" t="s">
        <v>4</v>
      </c>
      <c r="C530" s="1" t="s">
        <v>4</v>
      </c>
      <c r="D530" s="1">
        <f>IF(Table001__Page_1_19[[#This Row],[3]] &gt;= 0, IF(Table001__Page_1_19[[#This Row],[BOOLEAN]] = "UINT32", Table001__Page_1_19[[#This Row],[3]]+1,0), "")</f>
        <v>0</v>
      </c>
      <c r="E530" s="1" t="s">
        <v>4</v>
      </c>
      <c r="F530" s="1" t="s">
        <v>1016</v>
      </c>
      <c r="G530" s="1" t="str">
        <f>Table001__Page_1_19[[#This Row],[Original Name]]</f>
        <v>UPS: emergency static bypass operation</v>
      </c>
      <c r="H530" s="12" t="str">
        <f>IF(LEN(Table001__Page_1_19[[#This Row],[Parameter Name]]) &lt; 41, LEN(Table001__Page_1_19[[#This Row],[Parameter Name]]), "TOO LONG")</f>
        <v>TOO LONG</v>
      </c>
      <c r="I530" s="1" t="str">
        <f>_xlfn.CONCAT(Table001__Page_1_19[[#This Row],[Adjusted Name]], IF(Table001__Page_1_19[[#This Row],[Column10]] = "", Table001__Page_1_19[[#This Row],[Column10]], _xlfn.CONCAT(" ",Table001__Page_1_19[[#This Row],[Column10]])))</f>
        <v>UPS: emergency static bypass operation 7=UPS is in emergency static bypass operation</v>
      </c>
      <c r="J530" s="1"/>
      <c r="K530" s="1">
        <f>IF(Table001__Page_1_19[[#This Row],[4]]=0,0,Table001__Page_1_19[[#This Row],[4]]+40001)</f>
        <v>0</v>
      </c>
      <c r="L530" s="1" t="str">
        <f>IF(Table001__Page_1_19[[#This Row],[3]] = "", "", Table001__Page_1_19[[#This Row],[3]]+40001)</f>
        <v/>
      </c>
      <c r="M530" s="1"/>
      <c r="N530" s="1" t="s">
        <v>4</v>
      </c>
      <c r="O530" s="1" t="s">
        <v>522</v>
      </c>
      <c r="P530" s="1" t="s">
        <v>4</v>
      </c>
      <c r="Q530" s="1" t="s">
        <v>4</v>
      </c>
      <c r="R530" s="1" t="s">
        <v>1017</v>
      </c>
    </row>
    <row r="531" spans="1:18" x14ac:dyDescent="0.25">
      <c r="A531" s="1" t="s">
        <v>4</v>
      </c>
      <c r="B531" s="1" t="s">
        <v>4</v>
      </c>
      <c r="C531" s="1" t="s">
        <v>4</v>
      </c>
      <c r="D531" s="1">
        <f>IF(Table001__Page_1_19[[#This Row],[3]] &gt;= 0, IF(Table001__Page_1_19[[#This Row],[BOOLEAN]] = "UINT32", Table001__Page_1_19[[#This Row],[3]]+1,0), "")</f>
        <v>0</v>
      </c>
      <c r="E531" s="1" t="s">
        <v>4</v>
      </c>
      <c r="F531" s="1" t="s">
        <v>1018</v>
      </c>
      <c r="G531" s="1" t="str">
        <f>Table001__Page_1_19[[#This Row],[Original Name]]</f>
        <v>UPS: inverter standby operation</v>
      </c>
      <c r="H531" s="12" t="str">
        <f>IF(LEN(Table001__Page_1_19[[#This Row],[Parameter Name]]) &lt; 41, LEN(Table001__Page_1_19[[#This Row],[Parameter Name]]), "TOO LONG")</f>
        <v>TOO LONG</v>
      </c>
      <c r="I531" s="1" t="str">
        <f>_xlfn.CONCAT(Table001__Page_1_19[[#This Row],[Adjusted Name]], IF(Table001__Page_1_19[[#This Row],[Column10]] = "", Table001__Page_1_19[[#This Row],[Column10]], _xlfn.CONCAT(" ",Table001__Page_1_19[[#This Row],[Column10]])))</f>
        <v>UPS: inverter standby operation 8=UPS is in inverter standby operation</v>
      </c>
      <c r="J531" s="1"/>
      <c r="K531" s="1">
        <f>IF(Table001__Page_1_19[[#This Row],[4]]=0,0,Table001__Page_1_19[[#This Row],[4]]+40001)</f>
        <v>0</v>
      </c>
      <c r="L531" s="1" t="str">
        <f>IF(Table001__Page_1_19[[#This Row],[3]] = "", "", Table001__Page_1_19[[#This Row],[3]]+40001)</f>
        <v/>
      </c>
      <c r="M531" s="1"/>
      <c r="N531" s="1" t="s">
        <v>4</v>
      </c>
      <c r="O531" s="1" t="s">
        <v>522</v>
      </c>
      <c r="P531" s="1" t="s">
        <v>4</v>
      </c>
      <c r="Q531" s="1" t="s">
        <v>4</v>
      </c>
      <c r="R531" s="1" t="s">
        <v>1019</v>
      </c>
    </row>
    <row r="532" spans="1:18" x14ac:dyDescent="0.25">
      <c r="A532" s="1" t="s">
        <v>4</v>
      </c>
      <c r="B532" s="1" t="s">
        <v>4</v>
      </c>
      <c r="C532" s="1" t="s">
        <v>4</v>
      </c>
      <c r="D532" s="1">
        <f>IF(Table001__Page_1_19[[#This Row],[3]] &gt;= 0, IF(Table001__Page_1_19[[#This Row],[BOOLEAN]] = "UINT32", Table001__Page_1_19[[#This Row],[3]]+1,0), "")</f>
        <v>0</v>
      </c>
      <c r="E532" s="1" t="s">
        <v>4</v>
      </c>
      <c r="F532" s="1" t="s">
        <v>1020</v>
      </c>
      <c r="G532" s="1" t="str">
        <f>Table001__Page_1_19[[#This Row],[Original Name]]</f>
        <v>UPS: static bypass standby operation</v>
      </c>
      <c r="H532" s="12" t="str">
        <f>IF(LEN(Table001__Page_1_19[[#This Row],[Parameter Name]]) &lt; 41, LEN(Table001__Page_1_19[[#This Row],[Parameter Name]]), "TOO LONG")</f>
        <v>TOO LONG</v>
      </c>
      <c r="I532" s="1" t="str">
        <f>_xlfn.CONCAT(Table001__Page_1_19[[#This Row],[Adjusted Name]], IF(Table001__Page_1_19[[#This Row],[Column10]] = "", Table001__Page_1_19[[#This Row],[Column10]], _xlfn.CONCAT(" ",Table001__Page_1_19[[#This Row],[Column10]])))</f>
        <v>UPS: static bypass standby operation 9=UPS is in static bypass standby operation</v>
      </c>
      <c r="J532" s="1"/>
      <c r="K532" s="1">
        <f>IF(Table001__Page_1_19[[#This Row],[4]]=0,0,Table001__Page_1_19[[#This Row],[4]]+40001)</f>
        <v>0</v>
      </c>
      <c r="L532" s="1" t="str">
        <f>IF(Table001__Page_1_19[[#This Row],[3]] = "", "", Table001__Page_1_19[[#This Row],[3]]+40001)</f>
        <v/>
      </c>
      <c r="M532" s="1"/>
      <c r="N532" s="1" t="s">
        <v>4</v>
      </c>
      <c r="O532" s="1" t="s">
        <v>522</v>
      </c>
      <c r="P532" s="1" t="s">
        <v>4</v>
      </c>
      <c r="Q532" s="1" t="s">
        <v>4</v>
      </c>
      <c r="R532" s="1" t="s">
        <v>1021</v>
      </c>
    </row>
    <row r="533" spans="1:18" x14ac:dyDescent="0.25">
      <c r="A533" s="1" t="s">
        <v>4</v>
      </c>
      <c r="B533" s="1" t="s">
        <v>4</v>
      </c>
      <c r="C533" s="1" t="s">
        <v>4</v>
      </c>
      <c r="D533" s="1">
        <f>IF(Table001__Page_1_19[[#This Row],[3]] &gt;= 0, IF(Table001__Page_1_19[[#This Row],[BOOLEAN]] = "UINT32", Table001__Page_1_19[[#This Row],[3]]+1,0), "")</f>
        <v>0</v>
      </c>
      <c r="E533" s="1" t="s">
        <v>4</v>
      </c>
      <c r="F533" s="1" t="s">
        <v>1022</v>
      </c>
      <c r="G533" s="1" t="str">
        <f>Table001__Page_1_19[[#This Row],[Original Name]]</f>
        <v>UPS: battery test</v>
      </c>
      <c r="H533" s="12" t="str">
        <f>IF(LEN(Table001__Page_1_19[[#This Row],[Parameter Name]]) &lt; 41, LEN(Table001__Page_1_19[[#This Row],[Parameter Name]]), "TOO LONG")</f>
        <v>TOO LONG</v>
      </c>
      <c r="I533" s="1" t="str">
        <f>_xlfn.CONCAT(Table001__Page_1_19[[#This Row],[Adjusted Name]], IF(Table001__Page_1_19[[#This Row],[Column10]] = "", Table001__Page_1_19[[#This Row],[Column10]], _xlfn.CONCAT(" ",Table001__Page_1_19[[#This Row],[Column10]])))</f>
        <v>UPS: battery test 10=UPS is in battery test</v>
      </c>
      <c r="J533" s="1"/>
      <c r="K533" s="1">
        <f>IF(Table001__Page_1_19[[#This Row],[4]]=0,0,Table001__Page_1_19[[#This Row],[4]]+40001)</f>
        <v>0</v>
      </c>
      <c r="L533" s="1" t="str">
        <f>IF(Table001__Page_1_19[[#This Row],[3]] = "", "", Table001__Page_1_19[[#This Row],[3]]+40001)</f>
        <v/>
      </c>
      <c r="M533" s="1"/>
      <c r="N533" s="1" t="s">
        <v>4</v>
      </c>
      <c r="O533" s="1" t="s">
        <v>522</v>
      </c>
      <c r="P533" s="1" t="s">
        <v>4</v>
      </c>
      <c r="Q533" s="1" t="s">
        <v>4</v>
      </c>
      <c r="R533" s="1" t="s">
        <v>1023</v>
      </c>
    </row>
    <row r="534" spans="1:18" x14ac:dyDescent="0.25">
      <c r="A534" s="1" t="s">
        <v>4</v>
      </c>
      <c r="B534" s="1" t="s">
        <v>4</v>
      </c>
      <c r="C534" s="1" t="s">
        <v>4</v>
      </c>
      <c r="D534" s="1">
        <f>IF(Table001__Page_1_19[[#This Row],[3]] &gt;= 0, IF(Table001__Page_1_19[[#This Row],[BOOLEAN]] = "UINT32", Table001__Page_1_19[[#This Row],[3]]+1,0), "")</f>
        <v>0</v>
      </c>
      <c r="E534" s="1" t="s">
        <v>4</v>
      </c>
      <c r="F534" s="1" t="s">
        <v>1024</v>
      </c>
      <c r="G534" s="1" t="str">
        <f>Table001__Page_1_19[[#This Row],[Original Name]]</f>
        <v>UPS: inverter SPoT mode</v>
      </c>
      <c r="H534" s="12" t="str">
        <f>IF(LEN(Table001__Page_1_19[[#This Row],[Parameter Name]]) &lt; 41, LEN(Table001__Page_1_19[[#This Row],[Parameter Name]]), "TOO LONG")</f>
        <v>TOO LONG</v>
      </c>
      <c r="I534" s="1" t="str">
        <f>_xlfn.CONCAT(Table001__Page_1_19[[#This Row],[Adjusted Name]], IF(Table001__Page_1_19[[#This Row],[Column10]] = "", Table001__Page_1_19[[#This Row],[Column10]], _xlfn.CONCAT(" ",Table001__Page_1_19[[#This Row],[Column10]])))</f>
        <v>UPS: inverter SPoT mode 11=UPS is in inverter SPoT mode</v>
      </c>
      <c r="J534" s="1"/>
      <c r="K534" s="1">
        <f>IF(Table001__Page_1_19[[#This Row],[4]]=0,0,Table001__Page_1_19[[#This Row],[4]]+40001)</f>
        <v>0</v>
      </c>
      <c r="L534" s="1" t="str">
        <f>IF(Table001__Page_1_19[[#This Row],[3]] = "", "", Table001__Page_1_19[[#This Row],[3]]+40001)</f>
        <v/>
      </c>
      <c r="M534" s="1"/>
      <c r="N534" s="1" t="s">
        <v>4</v>
      </c>
      <c r="O534" s="1" t="s">
        <v>522</v>
      </c>
      <c r="P534" s="1" t="s">
        <v>4</v>
      </c>
      <c r="Q534" s="1" t="s">
        <v>4</v>
      </c>
      <c r="R534" s="1" t="s">
        <v>1025</v>
      </c>
    </row>
    <row r="535" spans="1:18" x14ac:dyDescent="0.25">
      <c r="A535" s="1" t="s">
        <v>4</v>
      </c>
      <c r="B535" s="1" t="s">
        <v>4</v>
      </c>
      <c r="C535" s="1" t="s">
        <v>4</v>
      </c>
      <c r="D535" s="1">
        <f>IF(Table001__Page_1_19[[#This Row],[3]] &gt;= 0, IF(Table001__Page_1_19[[#This Row],[BOOLEAN]] = "UINT32", Table001__Page_1_19[[#This Row],[3]]+1,0), "")</f>
        <v>0</v>
      </c>
      <c r="E535" s="1" t="s">
        <v>4</v>
      </c>
      <c r="F535" s="1" t="s">
        <v>1026</v>
      </c>
      <c r="G535" s="1" t="str">
        <f>Table001__Page_1_19[[#This Row],[Original Name]]</f>
        <v>UPS: charger SPoT mode</v>
      </c>
      <c r="H535" s="12" t="str">
        <f>IF(LEN(Table001__Page_1_19[[#This Row],[Parameter Name]]) &lt; 41, LEN(Table001__Page_1_19[[#This Row],[Parameter Name]]), "TOO LONG")</f>
        <v>TOO LONG</v>
      </c>
      <c r="I535" s="1" t="str">
        <f>_xlfn.CONCAT(Table001__Page_1_19[[#This Row],[Adjusted Name]], IF(Table001__Page_1_19[[#This Row],[Column10]] = "", Table001__Page_1_19[[#This Row],[Column10]], _xlfn.CONCAT(" ",Table001__Page_1_19[[#This Row],[Column10]])))</f>
        <v>UPS: charger SPoT mode 12=UPS is in charger SPoT mode</v>
      </c>
      <c r="J535" s="1"/>
      <c r="K535" s="1">
        <f>IF(Table001__Page_1_19[[#This Row],[4]]=0,0,Table001__Page_1_19[[#This Row],[4]]+40001)</f>
        <v>0</v>
      </c>
      <c r="L535" s="1" t="str">
        <f>IF(Table001__Page_1_19[[#This Row],[3]] = "", "", Table001__Page_1_19[[#This Row],[3]]+40001)</f>
        <v/>
      </c>
      <c r="M535" s="1"/>
      <c r="N535" s="1" t="s">
        <v>4</v>
      </c>
      <c r="O535" s="1" t="s">
        <v>522</v>
      </c>
      <c r="P535" s="1" t="s">
        <v>4</v>
      </c>
      <c r="Q535" s="1" t="s">
        <v>4</v>
      </c>
      <c r="R535" s="1" t="s">
        <v>1027</v>
      </c>
    </row>
    <row r="536" spans="1:18" x14ac:dyDescent="0.25">
      <c r="A536" s="1" t="s">
        <v>4</v>
      </c>
      <c r="B536" s="1" t="s">
        <v>4</v>
      </c>
      <c r="C536" s="1" t="s">
        <v>4</v>
      </c>
      <c r="D536" s="1">
        <f>IF(Table001__Page_1_19[[#This Row],[3]] &gt;= 0, IF(Table001__Page_1_19[[#This Row],[BOOLEAN]] = "UINT32", Table001__Page_1_19[[#This Row],[3]]+1,0), "")</f>
        <v>0</v>
      </c>
      <c r="E536" s="1" t="s">
        <v>4</v>
      </c>
      <c r="F536" s="1" t="s">
        <v>1028</v>
      </c>
      <c r="G536" s="1" t="str">
        <f>Table001__Page_1_19[[#This Row],[Original Name]]</f>
        <v>UPS: battery SPoT mode</v>
      </c>
      <c r="H536" s="12" t="str">
        <f>IF(LEN(Table001__Page_1_19[[#This Row],[Parameter Name]]) &lt; 41, LEN(Table001__Page_1_19[[#This Row],[Parameter Name]]), "TOO LONG")</f>
        <v>TOO LONG</v>
      </c>
      <c r="I536" s="1" t="str">
        <f>_xlfn.CONCAT(Table001__Page_1_19[[#This Row],[Adjusted Name]], IF(Table001__Page_1_19[[#This Row],[Column10]] = "", Table001__Page_1_19[[#This Row],[Column10]], _xlfn.CONCAT(" ",Table001__Page_1_19[[#This Row],[Column10]])))</f>
        <v>UPS: battery SPoT mode 13=UPS is in battery SPoT mode</v>
      </c>
      <c r="J536" s="1"/>
      <c r="K536" s="1">
        <f>IF(Table001__Page_1_19[[#This Row],[4]]=0,0,Table001__Page_1_19[[#This Row],[4]]+40001)</f>
        <v>0</v>
      </c>
      <c r="L536" s="1" t="str">
        <f>IF(Table001__Page_1_19[[#This Row],[3]] = "", "", Table001__Page_1_19[[#This Row],[3]]+40001)</f>
        <v/>
      </c>
      <c r="M536" s="1"/>
      <c r="N536" s="1" t="s">
        <v>4</v>
      </c>
      <c r="O536" s="1" t="s">
        <v>522</v>
      </c>
      <c r="P536" s="1" t="s">
        <v>4</v>
      </c>
      <c r="Q536" s="1" t="s">
        <v>4</v>
      </c>
      <c r="R536" s="1" t="s">
        <v>1029</v>
      </c>
    </row>
    <row r="537" spans="1:18" x14ac:dyDescent="0.25">
      <c r="A537" s="1" t="s">
        <v>4</v>
      </c>
      <c r="B537" s="1" t="s">
        <v>4</v>
      </c>
      <c r="C537" s="1" t="s">
        <v>4</v>
      </c>
      <c r="D537" s="1">
        <f>IF(Table001__Page_1_19[[#This Row],[3]] &gt;= 0, IF(Table001__Page_1_19[[#This Row],[BOOLEAN]] = "UINT32", Table001__Page_1_19[[#This Row],[3]]+1,0), "")</f>
        <v>0</v>
      </c>
      <c r="E537" s="1" t="s">
        <v>4</v>
      </c>
      <c r="F537" s="1" t="s">
        <v>1030</v>
      </c>
      <c r="G537" s="1" t="str">
        <f>Table001__Page_1_19[[#This Row],[Original Name]]</f>
        <v>UPS: ECOnversion mode</v>
      </c>
      <c r="H537" s="12" t="str">
        <f>IF(LEN(Table001__Page_1_19[[#This Row],[Parameter Name]]) &lt; 41, LEN(Table001__Page_1_19[[#This Row],[Parameter Name]]), "TOO LONG")</f>
        <v>TOO LONG</v>
      </c>
      <c r="I537" s="1" t="str">
        <f>_xlfn.CONCAT(Table001__Page_1_19[[#This Row],[Adjusted Name]], IF(Table001__Page_1_19[[#This Row],[Column10]] = "", Table001__Page_1_19[[#This Row],[Column10]], _xlfn.CONCAT(" ",Table001__Page_1_19[[#This Row],[Column10]])))</f>
        <v>UPS: ECOnversion mode 14=UPS is in ECOnversion mode</v>
      </c>
      <c r="J537" s="1"/>
      <c r="K537" s="1">
        <f>IF(Table001__Page_1_19[[#This Row],[4]]=0,0,Table001__Page_1_19[[#This Row],[4]]+40001)</f>
        <v>0</v>
      </c>
      <c r="L537" s="1" t="str">
        <f>IF(Table001__Page_1_19[[#This Row],[3]] = "", "", Table001__Page_1_19[[#This Row],[3]]+40001)</f>
        <v/>
      </c>
      <c r="M537" s="1"/>
      <c r="N537" s="1" t="s">
        <v>4</v>
      </c>
      <c r="O537" s="1" t="s">
        <v>522</v>
      </c>
      <c r="P537" s="1" t="s">
        <v>4</v>
      </c>
      <c r="Q537" s="1" t="s">
        <v>4</v>
      </c>
      <c r="R537" s="1" t="s">
        <v>1031</v>
      </c>
    </row>
    <row r="538" spans="1:18" x14ac:dyDescent="0.25">
      <c r="A538" s="1" t="s">
        <v>4</v>
      </c>
      <c r="B538" s="1" t="s">
        <v>4</v>
      </c>
      <c r="C538" s="1" t="s">
        <v>4</v>
      </c>
      <c r="D538" s="1">
        <f>IF(Table001__Page_1_19[[#This Row],[3]] &gt;= 0, IF(Table001__Page_1_19[[#This Row],[BOOLEAN]] = "UINT32", Table001__Page_1_19[[#This Row],[3]]+1,0), "")</f>
        <v>0</v>
      </c>
      <c r="E538" s="1" t="s">
        <v>4</v>
      </c>
      <c r="F538" s="1" t="s">
        <v>1032</v>
      </c>
      <c r="G538" s="1" t="str">
        <f>Table001__Page_1_19[[#This Row],[Original Name]]</f>
        <v>UPS: ECO mode</v>
      </c>
      <c r="H538" s="12">
        <f>IF(LEN(Table001__Page_1_19[[#This Row],[Parameter Name]]) &lt; 41, LEN(Table001__Page_1_19[[#This Row],[Parameter Name]]), "TOO LONG")</f>
        <v>35</v>
      </c>
      <c r="I538" s="1" t="str">
        <f>_xlfn.CONCAT(Table001__Page_1_19[[#This Row],[Adjusted Name]], IF(Table001__Page_1_19[[#This Row],[Column10]] = "", Table001__Page_1_19[[#This Row],[Column10]], _xlfn.CONCAT(" ",Table001__Page_1_19[[#This Row],[Column10]])))</f>
        <v>UPS: ECO mode 15=UPS is in ECO mode</v>
      </c>
      <c r="J538" s="1"/>
      <c r="K538" s="1">
        <f>IF(Table001__Page_1_19[[#This Row],[4]]=0,0,Table001__Page_1_19[[#This Row],[4]]+40001)</f>
        <v>0</v>
      </c>
      <c r="L538" s="1" t="str">
        <f>IF(Table001__Page_1_19[[#This Row],[3]] = "", "", Table001__Page_1_19[[#This Row],[3]]+40001)</f>
        <v/>
      </c>
      <c r="M538" s="1"/>
      <c r="N538" s="1" t="s">
        <v>4</v>
      </c>
      <c r="O538" s="1" t="s">
        <v>522</v>
      </c>
      <c r="P538" s="1" t="s">
        <v>4</v>
      </c>
      <c r="Q538" s="1" t="s">
        <v>4</v>
      </c>
      <c r="R538" s="1" t="s">
        <v>1033</v>
      </c>
    </row>
    <row r="539" spans="1:18" x14ac:dyDescent="0.25">
      <c r="A539" s="1" t="s">
        <v>1034</v>
      </c>
      <c r="B539" s="1" t="s">
        <v>1035</v>
      </c>
      <c r="C539" s="1" t="s">
        <v>1036</v>
      </c>
      <c r="D539" s="1">
        <f>IF(Table001__Page_1_19[[#This Row],[3]] &gt;= 0, IF(Table001__Page_1_19[[#This Row],[BOOLEAN]] = "UINT32", Table001__Page_1_19[[#This Row],[3]]+1,0), "")</f>
        <v>0</v>
      </c>
      <c r="E539" s="1" t="s">
        <v>4</v>
      </c>
      <c r="F539" s="1" t="s">
        <v>1037</v>
      </c>
      <c r="G539" s="1" t="s">
        <v>1433</v>
      </c>
      <c r="H539" s="4">
        <f>IF(LEN(Table001__Page_1_19[[#This Row],[Parameter Name]]) &lt; 41, LEN(Table001__Page_1_19[[#This Row],[Parameter Name]]), "TOO LONG")</f>
        <v>22</v>
      </c>
      <c r="I539" s="7" t="str">
        <f>_xlfn.CONCAT(Table001__Page_1_19[[#This Row],[Adjusted Name]], IF(Table001__Page_1_19[[#This Row],[Column10]] = "", Table001__Page_1_19[[#This Row],[Column10]], _xlfn.CONCAT(" ",Table001__Page_1_19[[#This Row],[Column10]])))</f>
        <v>UPS Model Number Check</v>
      </c>
      <c r="J539" s="7"/>
      <c r="K539" s="7">
        <f>IF(Table001__Page_1_19[[#This Row],[4]]=0,0,Table001__Page_1_19[[#This Row],[4]]+40001)</f>
        <v>0</v>
      </c>
      <c r="L539" s="7">
        <f>IF(Table001__Page_1_19[[#This Row],[3]] = "", "", Table001__Page_1_19[[#This Row],[3]]+40001)</f>
        <v>45894</v>
      </c>
      <c r="M539" s="4" t="str">
        <f>IF(Table001__Page_1_19[[#This Row],[BOOLEAN]]="UINT32","Unsigned 32 bit Integer", IF(Table001__Page_1_19[[#This Row],[BOOLEAN]]="UINT16","Unsigned 16 bit Integer",IF(Table001__Page_1_19[[#This Row],[BOOLEAN]]="BOOLEAN","Unsigned 16 bit Integer",Table001__Page_1_19[[#This Row],[BOOLEAN]])))</f>
        <v/>
      </c>
      <c r="N539" s="1" t="s">
        <v>14</v>
      </c>
      <c r="O539" s="1" t="s">
        <v>4</v>
      </c>
      <c r="P539" s="1" t="s">
        <v>4</v>
      </c>
      <c r="Q539" s="1" t="s">
        <v>4</v>
      </c>
      <c r="R539" s="1" t="s">
        <v>4</v>
      </c>
    </row>
    <row r="540" spans="1:18" x14ac:dyDescent="0.25">
      <c r="A540" s="1" t="s">
        <v>4</v>
      </c>
      <c r="B540" s="1" t="s">
        <v>4</v>
      </c>
      <c r="C540" s="1" t="s">
        <v>4</v>
      </c>
      <c r="D540" s="1">
        <f>IF(Table001__Page_1_19[[#This Row],[3]] &gt;= 0, IF(Table001__Page_1_19[[#This Row],[BOOLEAN]] = "UINT32", Table001__Page_1_19[[#This Row],[3]]+1,0), "")</f>
        <v>0</v>
      </c>
      <c r="E540" s="1" t="s">
        <v>4</v>
      </c>
      <c r="F540" s="1" t="s">
        <v>928</v>
      </c>
      <c r="G540" s="1" t="str">
        <f>Table001__Page_1_19[[#This Row],[Original Name]]</f>
        <v>State is OK</v>
      </c>
      <c r="H540" s="12">
        <f>IF(LEN(Table001__Page_1_19[[#This Row],[Parameter Name]]) &lt; 41, LEN(Table001__Page_1_19[[#This Row],[Parameter Name]]), "TOO LONG")</f>
        <v>25</v>
      </c>
      <c r="I540" s="1" t="str">
        <f>_xlfn.CONCAT(Table001__Page_1_19[[#This Row],[Adjusted Name]], IF(Table001__Page_1_19[[#This Row],[Column10]] = "", Table001__Page_1_19[[#This Row],[Column10]], _xlfn.CONCAT(" ",Table001__Page_1_19[[#This Row],[Column10]])))</f>
        <v>State is OK 0=State is OK</v>
      </c>
      <c r="J540" s="1"/>
      <c r="K540" s="1">
        <f>IF(Table001__Page_1_19[[#This Row],[4]]=0,0,Table001__Page_1_19[[#This Row],[4]]+40001)</f>
        <v>0</v>
      </c>
      <c r="L540" s="1" t="str">
        <f>IF(Table001__Page_1_19[[#This Row],[3]] = "", "", Table001__Page_1_19[[#This Row],[3]]+40001)</f>
        <v/>
      </c>
      <c r="M540" s="1"/>
      <c r="N540" s="1" t="s">
        <v>4</v>
      </c>
      <c r="O540" s="1" t="s">
        <v>522</v>
      </c>
      <c r="P540" s="1" t="s">
        <v>4</v>
      </c>
      <c r="Q540" s="1" t="s">
        <v>4</v>
      </c>
      <c r="R540" s="1" t="s">
        <v>929</v>
      </c>
    </row>
    <row r="541" spans="1:18" x14ac:dyDescent="0.25">
      <c r="A541" s="1" t="s">
        <v>4</v>
      </c>
      <c r="B541" s="1" t="s">
        <v>4</v>
      </c>
      <c r="C541" s="1" t="s">
        <v>4</v>
      </c>
      <c r="D541" s="1">
        <f>IF(Table001__Page_1_19[[#This Row],[3]] &gt;= 0, IF(Table001__Page_1_19[[#This Row],[BOOLEAN]] = "UINT32", Table001__Page_1_19[[#This Row],[3]]+1,0), "")</f>
        <v>0</v>
      </c>
      <c r="E541" s="1" t="s">
        <v>4</v>
      </c>
      <c r="F541" s="1" t="s">
        <v>930</v>
      </c>
      <c r="G541" s="1" t="str">
        <f>Table001__Page_1_19[[#This Row],[Original Name]]</f>
        <v>State is not OK</v>
      </c>
      <c r="H541" s="12">
        <f>IF(LEN(Table001__Page_1_19[[#This Row],[Parameter Name]]) &lt; 41, LEN(Table001__Page_1_19[[#This Row],[Parameter Name]]), "TOO LONG")</f>
        <v>33</v>
      </c>
      <c r="I541" s="1" t="str">
        <f>_xlfn.CONCAT(Table001__Page_1_19[[#This Row],[Adjusted Name]], IF(Table001__Page_1_19[[#This Row],[Column10]] = "", Table001__Page_1_19[[#This Row],[Column10]], _xlfn.CONCAT(" ",Table001__Page_1_19[[#This Row],[Column10]])))</f>
        <v>State is not OK 1=State is not OK</v>
      </c>
      <c r="J541" s="1"/>
      <c r="K541" s="1">
        <f>IF(Table001__Page_1_19[[#This Row],[4]]=0,0,Table001__Page_1_19[[#This Row],[4]]+40001)</f>
        <v>0</v>
      </c>
      <c r="L541" s="1" t="str">
        <f>IF(Table001__Page_1_19[[#This Row],[3]] = "", "", Table001__Page_1_19[[#This Row],[3]]+40001)</f>
        <v/>
      </c>
      <c r="M541" s="1"/>
      <c r="N541" s="1" t="s">
        <v>4</v>
      </c>
      <c r="O541" s="1" t="s">
        <v>522</v>
      </c>
      <c r="P541" s="1" t="s">
        <v>4</v>
      </c>
      <c r="Q541" s="1" t="s">
        <v>4</v>
      </c>
      <c r="R541" s="1" t="s">
        <v>931</v>
      </c>
    </row>
    <row r="542" spans="1:18" x14ac:dyDescent="0.25">
      <c r="A542" s="1" t="s">
        <v>4</v>
      </c>
      <c r="B542" s="1" t="s">
        <v>4</v>
      </c>
      <c r="C542" s="1" t="s">
        <v>4</v>
      </c>
      <c r="D542" s="1">
        <f>IF(Table001__Page_1_19[[#This Row],[3]] &gt;= 0, IF(Table001__Page_1_19[[#This Row],[BOOLEAN]] = "UINT32", Table001__Page_1_19[[#This Row],[3]]+1,0), "")</f>
        <v>0</v>
      </c>
      <c r="E542" s="1" t="s">
        <v>4</v>
      </c>
      <c r="F542" s="1" t="s">
        <v>4</v>
      </c>
      <c r="G542" s="1" t="str">
        <f>Table001__Page_1_19[[#This Row],[Original Name]]</f>
        <v/>
      </c>
      <c r="H542" s="12">
        <f>IF(LEN(Table001__Page_1_19[[#This Row],[Parameter Name]]) &lt; 41, LEN(Table001__Page_1_19[[#This Row],[Parameter Name]]), "TOO LONG")</f>
        <v>0</v>
      </c>
      <c r="I542" s="1" t="str">
        <f>_xlfn.CONCAT(Table001__Page_1_19[[#This Row],[Adjusted Name]], IF(Table001__Page_1_19[[#This Row],[Column10]] = "", Table001__Page_1_19[[#This Row],[Column10]], _xlfn.CONCAT(" ",Table001__Page_1_19[[#This Row],[Column10]])))</f>
        <v/>
      </c>
      <c r="J542" s="1"/>
      <c r="K542" s="1">
        <f>IF(Table001__Page_1_19[[#This Row],[4]]=0,0,Table001__Page_1_19[[#This Row],[4]]+40001)</f>
        <v>0</v>
      </c>
      <c r="L542" s="1" t="str">
        <f>IF(Table001__Page_1_19[[#This Row],[3]] = "", "", Table001__Page_1_19[[#This Row],[3]]+40001)</f>
        <v/>
      </c>
      <c r="M542" s="1"/>
      <c r="N542" s="1" t="s">
        <v>4</v>
      </c>
      <c r="O542" s="1" t="s">
        <v>4</v>
      </c>
      <c r="P542" s="1" t="s">
        <v>4</v>
      </c>
      <c r="Q542" s="1" t="s">
        <v>4</v>
      </c>
      <c r="R542" s="1" t="s">
        <v>4</v>
      </c>
    </row>
    <row r="543" spans="1:18" x14ac:dyDescent="0.25">
      <c r="A543" s="1" t="s">
        <v>1038</v>
      </c>
      <c r="B543" s="1" t="s">
        <v>1039</v>
      </c>
      <c r="C543" s="1" t="s">
        <v>1040</v>
      </c>
      <c r="D543" s="1">
        <f>IF(Table001__Page_1_19[[#This Row],[3]] &gt;= 0, IF(Table001__Page_1_19[[#This Row],[BOOLEAN]] = "UINT32", Table001__Page_1_19[[#This Row],[3]]+1,0), "")</f>
        <v>0</v>
      </c>
      <c r="E543" s="1" t="s">
        <v>4</v>
      </c>
      <c r="F543" s="1" t="s">
        <v>1041</v>
      </c>
      <c r="G543" s="1" t="s">
        <v>1434</v>
      </c>
      <c r="H543" s="4">
        <f>IF(LEN(Table001__Page_1_19[[#This Row],[Parameter Name]]) &lt; 41, LEN(Table001__Page_1_19[[#This Row],[Parameter Name]]), "TOO LONG")</f>
        <v>25</v>
      </c>
      <c r="I543" s="7" t="str">
        <f>_xlfn.CONCAT(Table001__Page_1_19[[#This Row],[Adjusted Name]], IF(Table001__Page_1_19[[#This Row],[Column10]] = "", Table001__Page_1_19[[#This Row],[Column10]], _xlfn.CONCAT(" ",Table001__Page_1_19[[#This Row],[Column10]])))</f>
        <v>Phase A-B Input Current A</v>
      </c>
      <c r="J543" s="7" t="s">
        <v>1533</v>
      </c>
      <c r="K543" s="7">
        <f>IF(Table001__Page_1_19[[#This Row],[4]]=0,0,Table001__Page_1_19[[#This Row],[4]]+40001)</f>
        <v>0</v>
      </c>
      <c r="L543" s="7">
        <f>IF(Table001__Page_1_19[[#This Row],[3]] = "", "", Table001__Page_1_19[[#This Row],[3]]+40001)</f>
        <v>46145</v>
      </c>
      <c r="M543" s="4" t="str">
        <f>IF(Table001__Page_1_19[[#This Row],[BOOLEAN]]="UINT32","Unsigned 32 bit Integer", IF(Table001__Page_1_19[[#This Row],[BOOLEAN]]="UINT16","Unsigned 16 bit Integer",IF(Table001__Page_1_19[[#This Row],[BOOLEAN]]="BOOLEAN","Unsigned 16 bit Integer",Table001__Page_1_19[[#This Row],[BOOLEAN]])))</f>
        <v>Unsigned 16 bit Integer</v>
      </c>
      <c r="N543" s="1" t="s">
        <v>14</v>
      </c>
      <c r="O543" s="1" t="s">
        <v>530</v>
      </c>
      <c r="P543" s="1" t="s">
        <v>531</v>
      </c>
      <c r="Q543" s="1" t="s">
        <v>37</v>
      </c>
      <c r="R543" s="1" t="s">
        <v>547</v>
      </c>
    </row>
    <row r="544" spans="1:18" x14ac:dyDescent="0.25">
      <c r="A544" s="1" t="s">
        <v>1042</v>
      </c>
      <c r="B544" s="1" t="s">
        <v>1043</v>
      </c>
      <c r="C544" s="1" t="s">
        <v>1044</v>
      </c>
      <c r="D544" s="1">
        <f>IF(Table001__Page_1_19[[#This Row],[3]] &gt;= 0, IF(Table001__Page_1_19[[#This Row],[BOOLEAN]] = "UINT32", Table001__Page_1_19[[#This Row],[3]]+1,0), "")</f>
        <v>0</v>
      </c>
      <c r="E544" s="1" t="s">
        <v>4</v>
      </c>
      <c r="F544" s="1" t="s">
        <v>1045</v>
      </c>
      <c r="G544" s="1" t="s">
        <v>1435</v>
      </c>
      <c r="H544" s="4">
        <f>IF(LEN(Table001__Page_1_19[[#This Row],[Parameter Name]]) &lt; 41, LEN(Table001__Page_1_19[[#This Row],[Parameter Name]]), "TOO LONG")</f>
        <v>25</v>
      </c>
      <c r="I544" s="7" t="str">
        <f>_xlfn.CONCAT(Table001__Page_1_19[[#This Row],[Adjusted Name]], IF(Table001__Page_1_19[[#This Row],[Column10]] = "", Table001__Page_1_19[[#This Row],[Column10]], _xlfn.CONCAT(" ",Table001__Page_1_19[[#This Row],[Column10]])))</f>
        <v>Phase B-C Input Current A</v>
      </c>
      <c r="J544" s="7" t="s">
        <v>1533</v>
      </c>
      <c r="K544" s="7">
        <f>IF(Table001__Page_1_19[[#This Row],[4]]=0,0,Table001__Page_1_19[[#This Row],[4]]+40001)</f>
        <v>0</v>
      </c>
      <c r="L544" s="7">
        <f>IF(Table001__Page_1_19[[#This Row],[3]] = "", "", Table001__Page_1_19[[#This Row],[3]]+40001)</f>
        <v>46146</v>
      </c>
      <c r="M544" s="4" t="str">
        <f>IF(Table001__Page_1_19[[#This Row],[BOOLEAN]]="UINT32","Unsigned 32 bit Integer", IF(Table001__Page_1_19[[#This Row],[BOOLEAN]]="UINT16","Unsigned 16 bit Integer",IF(Table001__Page_1_19[[#This Row],[BOOLEAN]]="BOOLEAN","Unsigned 16 bit Integer",Table001__Page_1_19[[#This Row],[BOOLEAN]])))</f>
        <v>Unsigned 16 bit Integer</v>
      </c>
      <c r="N544" s="1" t="s">
        <v>14</v>
      </c>
      <c r="O544" s="1" t="s">
        <v>530</v>
      </c>
      <c r="P544" s="1" t="s">
        <v>531</v>
      </c>
      <c r="Q544" s="1" t="s">
        <v>37</v>
      </c>
      <c r="R544" s="1" t="s">
        <v>547</v>
      </c>
    </row>
    <row r="545" spans="1:18" x14ac:dyDescent="0.25">
      <c r="A545" s="1" t="s">
        <v>1046</v>
      </c>
      <c r="B545" s="1" t="s">
        <v>1047</v>
      </c>
      <c r="C545" s="1" t="s">
        <v>1048</v>
      </c>
      <c r="D545" s="1">
        <f>IF(Table001__Page_1_19[[#This Row],[3]] &gt;= 0, IF(Table001__Page_1_19[[#This Row],[BOOLEAN]] = "UINT32", Table001__Page_1_19[[#This Row],[3]]+1,0), "")</f>
        <v>0</v>
      </c>
      <c r="E545" s="1" t="s">
        <v>4</v>
      </c>
      <c r="F545" s="1" t="s">
        <v>1049</v>
      </c>
      <c r="G545" s="1" t="s">
        <v>1436</v>
      </c>
      <c r="H545" s="4">
        <f>IF(LEN(Table001__Page_1_19[[#This Row],[Parameter Name]]) &lt; 41, LEN(Table001__Page_1_19[[#This Row],[Parameter Name]]), "TOO LONG")</f>
        <v>25</v>
      </c>
      <c r="I545" s="7" t="str">
        <f>_xlfn.CONCAT(Table001__Page_1_19[[#This Row],[Adjusted Name]], IF(Table001__Page_1_19[[#This Row],[Column10]] = "", Table001__Page_1_19[[#This Row],[Column10]], _xlfn.CONCAT(" ",Table001__Page_1_19[[#This Row],[Column10]])))</f>
        <v>Phase C-A Input Current A</v>
      </c>
      <c r="J545" s="7" t="s">
        <v>1533</v>
      </c>
      <c r="K545" s="7">
        <f>IF(Table001__Page_1_19[[#This Row],[4]]=0,0,Table001__Page_1_19[[#This Row],[4]]+40001)</f>
        <v>0</v>
      </c>
      <c r="L545" s="7">
        <f>IF(Table001__Page_1_19[[#This Row],[3]] = "", "", Table001__Page_1_19[[#This Row],[3]]+40001)</f>
        <v>46147</v>
      </c>
      <c r="M545" s="4" t="str">
        <f>IF(Table001__Page_1_19[[#This Row],[BOOLEAN]]="UINT32","Unsigned 32 bit Integer", IF(Table001__Page_1_19[[#This Row],[BOOLEAN]]="UINT16","Unsigned 16 bit Integer",IF(Table001__Page_1_19[[#This Row],[BOOLEAN]]="BOOLEAN","Unsigned 16 bit Integer",Table001__Page_1_19[[#This Row],[BOOLEAN]])))</f>
        <v>Unsigned 16 bit Integer</v>
      </c>
      <c r="N545" s="1" t="s">
        <v>14</v>
      </c>
      <c r="O545" s="1" t="s">
        <v>530</v>
      </c>
      <c r="P545" s="1" t="s">
        <v>531</v>
      </c>
      <c r="Q545" s="1" t="s">
        <v>37</v>
      </c>
      <c r="R545" s="1" t="s">
        <v>547</v>
      </c>
    </row>
    <row r="546" spans="1:18" x14ac:dyDescent="0.25">
      <c r="A546" s="1" t="s">
        <v>1050</v>
      </c>
      <c r="B546" s="1" t="s">
        <v>1051</v>
      </c>
      <c r="C546" s="1" t="s">
        <v>1052</v>
      </c>
      <c r="D546" s="1">
        <f>IF(Table001__Page_1_19[[#This Row],[3]] &gt;= 0, IF(Table001__Page_1_19[[#This Row],[BOOLEAN]] = "UINT32", Table001__Page_1_19[[#This Row],[3]]+1,0), "")</f>
        <v>0</v>
      </c>
      <c r="E546" s="1" t="s">
        <v>4</v>
      </c>
      <c r="F546" s="1" t="s">
        <v>1053</v>
      </c>
      <c r="G546" s="1" t="str">
        <f>SUBSTITUTE(G543, "Input", "Bypass")</f>
        <v>Phase A-B Bypass Current</v>
      </c>
      <c r="H546" s="4">
        <f>IF(LEN(Table001__Page_1_19[[#This Row],[Parameter Name]]) &lt; 41, LEN(Table001__Page_1_19[[#This Row],[Parameter Name]]), "TOO LONG")</f>
        <v>26</v>
      </c>
      <c r="I546" s="7" t="str">
        <f>_xlfn.CONCAT(Table001__Page_1_19[[#This Row],[Adjusted Name]], IF(Table001__Page_1_19[[#This Row],[Column10]] = "", Table001__Page_1_19[[#This Row],[Column10]], _xlfn.CONCAT(" ",Table001__Page_1_19[[#This Row],[Column10]])))</f>
        <v>Phase A-B Bypass Current A</v>
      </c>
      <c r="J546" s="7" t="s">
        <v>1533</v>
      </c>
      <c r="K546" s="7">
        <f>IF(Table001__Page_1_19[[#This Row],[4]]=0,0,Table001__Page_1_19[[#This Row],[4]]+40001)</f>
        <v>0</v>
      </c>
      <c r="L546" s="7">
        <f>IF(Table001__Page_1_19[[#This Row],[3]] = "", "", Table001__Page_1_19[[#This Row],[3]]+40001)</f>
        <v>46148</v>
      </c>
      <c r="M546" s="4" t="str">
        <f>IF(Table001__Page_1_19[[#This Row],[BOOLEAN]]="UINT32","Unsigned 32 bit Integer", IF(Table001__Page_1_19[[#This Row],[BOOLEAN]]="UINT16","Unsigned 16 bit Integer",IF(Table001__Page_1_19[[#This Row],[BOOLEAN]]="BOOLEAN","Unsigned 16 bit Integer",Table001__Page_1_19[[#This Row],[BOOLEAN]])))</f>
        <v>Unsigned 16 bit Integer</v>
      </c>
      <c r="N546" s="1" t="s">
        <v>14</v>
      </c>
      <c r="O546" s="1" t="s">
        <v>530</v>
      </c>
      <c r="P546" s="1" t="s">
        <v>531</v>
      </c>
      <c r="Q546" s="1" t="s">
        <v>37</v>
      </c>
      <c r="R546" s="1" t="s">
        <v>547</v>
      </c>
    </row>
    <row r="547" spans="1:18" x14ac:dyDescent="0.25">
      <c r="A547" s="1" t="s">
        <v>1054</v>
      </c>
      <c r="B547" s="1" t="s">
        <v>1055</v>
      </c>
      <c r="C547" s="1" t="s">
        <v>1056</v>
      </c>
      <c r="D547" s="1">
        <f>IF(Table001__Page_1_19[[#This Row],[3]] &gt;= 0, IF(Table001__Page_1_19[[#This Row],[BOOLEAN]] = "UINT32", Table001__Page_1_19[[#This Row],[3]]+1,0), "")</f>
        <v>0</v>
      </c>
      <c r="E547" s="1" t="s">
        <v>4</v>
      </c>
      <c r="F547" s="1" t="s">
        <v>1057</v>
      </c>
      <c r="G547" s="1" t="str">
        <f t="shared" ref="G547:G548" si="9">SUBSTITUTE(G544, "Input", "Bypass")</f>
        <v>Phase B-C Bypass Current</v>
      </c>
      <c r="H547" s="4">
        <f>IF(LEN(Table001__Page_1_19[[#This Row],[Parameter Name]]) &lt; 41, LEN(Table001__Page_1_19[[#This Row],[Parameter Name]]), "TOO LONG")</f>
        <v>26</v>
      </c>
      <c r="I547" s="7" t="str">
        <f>_xlfn.CONCAT(Table001__Page_1_19[[#This Row],[Adjusted Name]], IF(Table001__Page_1_19[[#This Row],[Column10]] = "", Table001__Page_1_19[[#This Row],[Column10]], _xlfn.CONCAT(" ",Table001__Page_1_19[[#This Row],[Column10]])))</f>
        <v>Phase B-C Bypass Current A</v>
      </c>
      <c r="J547" s="7" t="s">
        <v>1533</v>
      </c>
      <c r="K547" s="7">
        <f>IF(Table001__Page_1_19[[#This Row],[4]]=0,0,Table001__Page_1_19[[#This Row],[4]]+40001)</f>
        <v>0</v>
      </c>
      <c r="L547" s="7">
        <f>IF(Table001__Page_1_19[[#This Row],[3]] = "", "", Table001__Page_1_19[[#This Row],[3]]+40001)</f>
        <v>46149</v>
      </c>
      <c r="M547" s="4" t="str">
        <f>IF(Table001__Page_1_19[[#This Row],[BOOLEAN]]="UINT32","Unsigned 32 bit Integer", IF(Table001__Page_1_19[[#This Row],[BOOLEAN]]="UINT16","Unsigned 16 bit Integer",IF(Table001__Page_1_19[[#This Row],[BOOLEAN]]="BOOLEAN","Unsigned 16 bit Integer",Table001__Page_1_19[[#This Row],[BOOLEAN]])))</f>
        <v>Unsigned 16 bit Integer</v>
      </c>
      <c r="N547" s="1" t="s">
        <v>14</v>
      </c>
      <c r="O547" s="1" t="s">
        <v>530</v>
      </c>
      <c r="P547" s="1" t="s">
        <v>531</v>
      </c>
      <c r="Q547" s="1" t="s">
        <v>37</v>
      </c>
      <c r="R547" s="1" t="s">
        <v>547</v>
      </c>
    </row>
    <row r="548" spans="1:18" x14ac:dyDescent="0.25">
      <c r="A548" s="1" t="s">
        <v>1058</v>
      </c>
      <c r="B548" s="1" t="s">
        <v>1059</v>
      </c>
      <c r="C548" s="1" t="s">
        <v>1060</v>
      </c>
      <c r="D548" s="1">
        <f>IF(Table001__Page_1_19[[#This Row],[3]] &gt;= 0, IF(Table001__Page_1_19[[#This Row],[BOOLEAN]] = "UINT32", Table001__Page_1_19[[#This Row],[3]]+1,0), "")</f>
        <v>0</v>
      </c>
      <c r="E548" s="1" t="s">
        <v>4</v>
      </c>
      <c r="F548" s="1" t="s">
        <v>1061</v>
      </c>
      <c r="G548" s="1" t="str">
        <f t="shared" si="9"/>
        <v>Phase C-A Bypass Current</v>
      </c>
      <c r="H548" s="4">
        <f>IF(LEN(Table001__Page_1_19[[#This Row],[Parameter Name]]) &lt; 41, LEN(Table001__Page_1_19[[#This Row],[Parameter Name]]), "TOO LONG")</f>
        <v>26</v>
      </c>
      <c r="I548" s="7" t="str">
        <f>_xlfn.CONCAT(Table001__Page_1_19[[#This Row],[Adjusted Name]], IF(Table001__Page_1_19[[#This Row],[Column10]] = "", Table001__Page_1_19[[#This Row],[Column10]], _xlfn.CONCAT(" ",Table001__Page_1_19[[#This Row],[Column10]])))</f>
        <v>Phase C-A Bypass Current A</v>
      </c>
      <c r="J548" s="7" t="s">
        <v>1533</v>
      </c>
      <c r="K548" s="7">
        <f>IF(Table001__Page_1_19[[#This Row],[4]]=0,0,Table001__Page_1_19[[#This Row],[4]]+40001)</f>
        <v>0</v>
      </c>
      <c r="L548" s="7">
        <f>IF(Table001__Page_1_19[[#This Row],[3]] = "", "", Table001__Page_1_19[[#This Row],[3]]+40001)</f>
        <v>46150</v>
      </c>
      <c r="M548" s="4" t="str">
        <f>IF(Table001__Page_1_19[[#This Row],[BOOLEAN]]="UINT32","Unsigned 32 bit Integer", IF(Table001__Page_1_19[[#This Row],[BOOLEAN]]="UINT16","Unsigned 16 bit Integer",IF(Table001__Page_1_19[[#This Row],[BOOLEAN]]="BOOLEAN","Unsigned 16 bit Integer",Table001__Page_1_19[[#This Row],[BOOLEAN]])))</f>
        <v>Unsigned 16 bit Integer</v>
      </c>
      <c r="N548" s="1" t="s">
        <v>14</v>
      </c>
      <c r="O548" s="1" t="s">
        <v>530</v>
      </c>
      <c r="P548" s="1" t="s">
        <v>531</v>
      </c>
      <c r="Q548" s="1" t="s">
        <v>37</v>
      </c>
      <c r="R548" s="1" t="s">
        <v>547</v>
      </c>
    </row>
    <row r="549" spans="1:18" x14ac:dyDescent="0.25">
      <c r="A549" s="1" t="s">
        <v>1062</v>
      </c>
      <c r="B549" s="1" t="s">
        <v>1063</v>
      </c>
      <c r="C549" s="1" t="s">
        <v>1064</v>
      </c>
      <c r="D549" s="1">
        <f>IF(Table001__Page_1_19[[#This Row],[3]] &gt;= 0, IF(Table001__Page_1_19[[#This Row],[BOOLEAN]] = "UINT32", Table001__Page_1_19[[#This Row],[3]]+1,0), "")</f>
        <v>0</v>
      </c>
      <c r="E549" s="1" t="s">
        <v>4</v>
      </c>
      <c r="F549" s="1" t="s">
        <v>1065</v>
      </c>
      <c r="G549" s="1" t="str">
        <f>SUBSTITUTE(G543, "Input", "Output")</f>
        <v>Phase A-B Output Current</v>
      </c>
      <c r="H549" s="4">
        <f>IF(LEN(Table001__Page_1_19[[#This Row],[Parameter Name]]) &lt; 41, LEN(Table001__Page_1_19[[#This Row],[Parameter Name]]), "TOO LONG")</f>
        <v>26</v>
      </c>
      <c r="I549" s="7" t="str">
        <f>_xlfn.CONCAT(Table001__Page_1_19[[#This Row],[Adjusted Name]], IF(Table001__Page_1_19[[#This Row],[Column10]] = "", Table001__Page_1_19[[#This Row],[Column10]], _xlfn.CONCAT(" ",Table001__Page_1_19[[#This Row],[Column10]])))</f>
        <v>Phase A-B Output Current A</v>
      </c>
      <c r="J549" s="7" t="s">
        <v>1533</v>
      </c>
      <c r="K549" s="7">
        <f>IF(Table001__Page_1_19[[#This Row],[4]]=0,0,Table001__Page_1_19[[#This Row],[4]]+40001)</f>
        <v>0</v>
      </c>
      <c r="L549" s="7">
        <f>IF(Table001__Page_1_19[[#This Row],[3]] = "", "", Table001__Page_1_19[[#This Row],[3]]+40001)</f>
        <v>46151</v>
      </c>
      <c r="M549" s="4" t="str">
        <f>IF(Table001__Page_1_19[[#This Row],[BOOLEAN]]="UINT32","Unsigned 32 bit Integer", IF(Table001__Page_1_19[[#This Row],[BOOLEAN]]="UINT16","Unsigned 16 bit Integer",IF(Table001__Page_1_19[[#This Row],[BOOLEAN]]="BOOLEAN","Unsigned 16 bit Integer",Table001__Page_1_19[[#This Row],[BOOLEAN]])))</f>
        <v>Unsigned 16 bit Integer</v>
      </c>
      <c r="N549" s="1" t="s">
        <v>14</v>
      </c>
      <c r="O549" s="1" t="s">
        <v>530</v>
      </c>
      <c r="P549" s="1" t="s">
        <v>531</v>
      </c>
      <c r="Q549" s="1" t="s">
        <v>37</v>
      </c>
      <c r="R549" s="1" t="s">
        <v>547</v>
      </c>
    </row>
    <row r="550" spans="1:18" x14ac:dyDescent="0.25">
      <c r="A550" s="1" t="s">
        <v>1066</v>
      </c>
      <c r="B550" s="1" t="s">
        <v>1067</v>
      </c>
      <c r="C550" s="1" t="s">
        <v>1068</v>
      </c>
      <c r="D550" s="1">
        <f>IF(Table001__Page_1_19[[#This Row],[3]] &gt;= 0, IF(Table001__Page_1_19[[#This Row],[BOOLEAN]] = "UINT32", Table001__Page_1_19[[#This Row],[3]]+1,0), "")</f>
        <v>0</v>
      </c>
      <c r="E550" s="1" t="s">
        <v>4</v>
      </c>
      <c r="F550" s="1" t="s">
        <v>1069</v>
      </c>
      <c r="G550" s="1" t="str">
        <f t="shared" ref="G550:G551" si="10">SUBSTITUTE(G544, "Input", "Output")</f>
        <v>Phase B-C Output Current</v>
      </c>
      <c r="H550" s="4">
        <f>IF(LEN(Table001__Page_1_19[[#This Row],[Parameter Name]]) &lt; 41, LEN(Table001__Page_1_19[[#This Row],[Parameter Name]]), "TOO LONG")</f>
        <v>26</v>
      </c>
      <c r="I550" s="7" t="str">
        <f>_xlfn.CONCAT(Table001__Page_1_19[[#This Row],[Adjusted Name]], IF(Table001__Page_1_19[[#This Row],[Column10]] = "", Table001__Page_1_19[[#This Row],[Column10]], _xlfn.CONCAT(" ",Table001__Page_1_19[[#This Row],[Column10]])))</f>
        <v>Phase B-C Output Current A</v>
      </c>
      <c r="J550" s="7" t="s">
        <v>1533</v>
      </c>
      <c r="K550" s="7">
        <f>IF(Table001__Page_1_19[[#This Row],[4]]=0,0,Table001__Page_1_19[[#This Row],[4]]+40001)</f>
        <v>0</v>
      </c>
      <c r="L550" s="7">
        <f>IF(Table001__Page_1_19[[#This Row],[3]] = "", "", Table001__Page_1_19[[#This Row],[3]]+40001)</f>
        <v>46152</v>
      </c>
      <c r="M550" s="4" t="str">
        <f>IF(Table001__Page_1_19[[#This Row],[BOOLEAN]]="UINT32","Unsigned 32 bit Integer", IF(Table001__Page_1_19[[#This Row],[BOOLEAN]]="UINT16","Unsigned 16 bit Integer",IF(Table001__Page_1_19[[#This Row],[BOOLEAN]]="BOOLEAN","Unsigned 16 bit Integer",Table001__Page_1_19[[#This Row],[BOOLEAN]])))</f>
        <v>Unsigned 16 bit Integer</v>
      </c>
      <c r="N550" s="1" t="s">
        <v>14</v>
      </c>
      <c r="O550" s="1" t="s">
        <v>530</v>
      </c>
      <c r="P550" s="1" t="s">
        <v>531</v>
      </c>
      <c r="Q550" s="1" t="s">
        <v>37</v>
      </c>
      <c r="R550" s="1" t="s">
        <v>547</v>
      </c>
    </row>
    <row r="551" spans="1:18" x14ac:dyDescent="0.25">
      <c r="A551" s="1" t="s">
        <v>1070</v>
      </c>
      <c r="B551" s="1" t="s">
        <v>1071</v>
      </c>
      <c r="C551" s="1" t="s">
        <v>1072</v>
      </c>
      <c r="D551" s="1">
        <f>IF(Table001__Page_1_19[[#This Row],[3]] &gt;= 0, IF(Table001__Page_1_19[[#This Row],[BOOLEAN]] = "UINT32", Table001__Page_1_19[[#This Row],[3]]+1,0), "")</f>
        <v>0</v>
      </c>
      <c r="E551" s="1" t="s">
        <v>4</v>
      </c>
      <c r="F551" s="1" t="s">
        <v>1073</v>
      </c>
      <c r="G551" s="1" t="str">
        <f t="shared" si="10"/>
        <v>Phase C-A Output Current</v>
      </c>
      <c r="H551" s="4">
        <f>IF(LEN(Table001__Page_1_19[[#This Row],[Parameter Name]]) &lt; 41, LEN(Table001__Page_1_19[[#This Row],[Parameter Name]]), "TOO LONG")</f>
        <v>26</v>
      </c>
      <c r="I551" s="7" t="str">
        <f>_xlfn.CONCAT(Table001__Page_1_19[[#This Row],[Adjusted Name]], IF(Table001__Page_1_19[[#This Row],[Column10]] = "", Table001__Page_1_19[[#This Row],[Column10]], _xlfn.CONCAT(" ",Table001__Page_1_19[[#This Row],[Column10]])))</f>
        <v>Phase C-A Output Current A</v>
      </c>
      <c r="J551" s="7" t="s">
        <v>1533</v>
      </c>
      <c r="K551" s="7">
        <f>IF(Table001__Page_1_19[[#This Row],[4]]=0,0,Table001__Page_1_19[[#This Row],[4]]+40001)</f>
        <v>0</v>
      </c>
      <c r="L551" s="7">
        <f>IF(Table001__Page_1_19[[#This Row],[3]] = "", "", Table001__Page_1_19[[#This Row],[3]]+40001)</f>
        <v>46153</v>
      </c>
      <c r="M551" s="4" t="str">
        <f>IF(Table001__Page_1_19[[#This Row],[BOOLEAN]]="UINT32","Unsigned 32 bit Integer", IF(Table001__Page_1_19[[#This Row],[BOOLEAN]]="UINT16","Unsigned 16 bit Integer",IF(Table001__Page_1_19[[#This Row],[BOOLEAN]]="BOOLEAN","Unsigned 16 bit Integer",Table001__Page_1_19[[#This Row],[BOOLEAN]])))</f>
        <v>Unsigned 16 bit Integer</v>
      </c>
      <c r="N551" s="1" t="s">
        <v>14</v>
      </c>
      <c r="O551" s="1" t="s">
        <v>530</v>
      </c>
      <c r="P551" s="1" t="s">
        <v>531</v>
      </c>
      <c r="Q551" s="1" t="s">
        <v>37</v>
      </c>
      <c r="R551" s="1" t="s">
        <v>547</v>
      </c>
    </row>
    <row r="552" spans="1:18" x14ac:dyDescent="0.25">
      <c r="A552" s="1" t="s">
        <v>1074</v>
      </c>
      <c r="B552" s="1" t="s">
        <v>1075</v>
      </c>
      <c r="C552" s="1" t="s">
        <v>1076</v>
      </c>
      <c r="D552" s="1">
        <f>IF(Table001__Page_1_19[[#This Row],[3]] &gt;= 0, IF(Table001__Page_1_19[[#This Row],[BOOLEAN]] = "UINT32", Table001__Page_1_19[[#This Row],[3]]+1,0), "")</f>
        <v>0</v>
      </c>
      <c r="E552" s="1" t="s">
        <v>4</v>
      </c>
      <c r="F552" s="1" t="s">
        <v>1077</v>
      </c>
      <c r="G552" s="1" t="s">
        <v>1517</v>
      </c>
      <c r="H552" s="4">
        <f>IF(LEN(Table001__Page_1_19[[#This Row],[Parameter Name]]) &lt; 41, LEN(Table001__Page_1_19[[#This Row],[Parameter Name]]), "TOO LONG")</f>
        <v>40</v>
      </c>
      <c r="I552" s="7" t="str">
        <f>_xlfn.CONCAT(Table001__Page_1_19[[#This Row],[Adjusted Name]], IF(Table001__Page_1_19[[#This Row],[Column10]] = "", Table001__Page_1_19[[#This Row],[Column10]], _xlfn.CONCAT(" ",Table001__Page_1_19[[#This Row],[Column10]])))</f>
        <v>Total Parallel Apparent Output Power kVA</v>
      </c>
      <c r="J552" s="7" t="s">
        <v>1533</v>
      </c>
      <c r="K552" s="7">
        <f>IF(Table001__Page_1_19[[#This Row],[4]]=0,0,Table001__Page_1_19[[#This Row],[4]]+40001)</f>
        <v>0</v>
      </c>
      <c r="L552" s="7">
        <f>IF(Table001__Page_1_19[[#This Row],[3]] = "", "", Table001__Page_1_19[[#This Row],[3]]+40001)</f>
        <v>46154</v>
      </c>
      <c r="M552" s="4" t="str">
        <f>IF(Table001__Page_1_19[[#This Row],[BOOLEAN]]="UINT32","Unsigned 32 bit Integer", IF(Table001__Page_1_19[[#This Row],[BOOLEAN]]="UINT16","Unsigned 16 bit Integer",IF(Table001__Page_1_19[[#This Row],[BOOLEAN]]="BOOLEAN","Unsigned 16 bit Integer",Table001__Page_1_19[[#This Row],[BOOLEAN]])))</f>
        <v>Unsigned 16 bit Integer</v>
      </c>
      <c r="N552" s="1" t="s">
        <v>14</v>
      </c>
      <c r="O552" s="1" t="s">
        <v>530</v>
      </c>
      <c r="P552" s="1" t="s">
        <v>531</v>
      </c>
      <c r="Q552" s="1" t="s">
        <v>37</v>
      </c>
      <c r="R552" s="1" t="s">
        <v>532</v>
      </c>
    </row>
    <row r="553" spans="1:18" x14ac:dyDescent="0.25">
      <c r="A553" s="1" t="s">
        <v>1078</v>
      </c>
      <c r="B553" s="1" t="s">
        <v>1079</v>
      </c>
      <c r="C553" s="1" t="s">
        <v>1080</v>
      </c>
      <c r="D553" s="1">
        <f>IF(Table001__Page_1_19[[#This Row],[3]] &gt;= 0, IF(Table001__Page_1_19[[#This Row],[BOOLEAN]] = "UINT32", Table001__Page_1_19[[#This Row],[3]]+1,0), "")</f>
        <v>0</v>
      </c>
      <c r="E553" s="1" t="s">
        <v>4</v>
      </c>
      <c r="F553" s="1" t="s">
        <v>1081</v>
      </c>
      <c r="G553" s="1" t="s">
        <v>1466</v>
      </c>
      <c r="H553" s="4">
        <f>IF(LEN(Table001__Page_1_19[[#This Row],[Parameter Name]]) &lt; 41, LEN(Table001__Page_1_19[[#This Row],[Parameter Name]]), "TOO LONG")</f>
        <v>30</v>
      </c>
      <c r="I553" s="7" t="str">
        <f>_xlfn.CONCAT(Table001__Page_1_19[[#This Row],[Adjusted Name]], IF(Table001__Page_1_19[[#This Row],[Column10]] = "", Table001__Page_1_19[[#This Row],[Column10]], _xlfn.CONCAT(" ",Table001__Page_1_19[[#This Row],[Column10]])))</f>
        <v>Usage of UPS System Capacity %</v>
      </c>
      <c r="J553" s="7" t="s">
        <v>1533</v>
      </c>
      <c r="K553" s="7">
        <f>IF(Table001__Page_1_19[[#This Row],[4]]=0,0,Table001__Page_1_19[[#This Row],[4]]+40001)</f>
        <v>0</v>
      </c>
      <c r="L553" s="7">
        <f>IF(Table001__Page_1_19[[#This Row],[3]] = "", "", Table001__Page_1_19[[#This Row],[3]]+40001)</f>
        <v>46155</v>
      </c>
      <c r="M553" s="4" t="str">
        <f>IF(Table001__Page_1_19[[#This Row],[BOOLEAN]]="UINT32","Unsigned 32 bit Integer", IF(Table001__Page_1_19[[#This Row],[BOOLEAN]]="UINT16","Unsigned 16 bit Integer",IF(Table001__Page_1_19[[#This Row],[BOOLEAN]]="BOOLEAN","Unsigned 16 bit Integer",Table001__Page_1_19[[#This Row],[BOOLEAN]])))</f>
        <v>Unsigned 16 bit Integer</v>
      </c>
      <c r="N553" s="1" t="s">
        <v>14</v>
      </c>
      <c r="O553" s="1" t="s">
        <v>530</v>
      </c>
      <c r="P553" s="1" t="s">
        <v>531</v>
      </c>
      <c r="Q553" s="1" t="s">
        <v>37</v>
      </c>
      <c r="R553" s="1" t="s">
        <v>572</v>
      </c>
    </row>
    <row r="554" spans="1:18" x14ac:dyDescent="0.25">
      <c r="A554" s="1" t="s">
        <v>1082</v>
      </c>
      <c r="B554" s="1" t="s">
        <v>1083</v>
      </c>
      <c r="C554" s="1" t="s">
        <v>1084</v>
      </c>
      <c r="D554" s="1">
        <f>IF(Table001__Page_1_19[[#This Row],[3]] &gt;= 0, IF(Table001__Page_1_19[[#This Row],[BOOLEAN]] = "UINT32", Table001__Page_1_19[[#This Row],[3]]+1,0), "")</f>
        <v>0</v>
      </c>
      <c r="E554" s="1" t="s">
        <v>4</v>
      </c>
      <c r="F554" s="1" t="s">
        <v>1085</v>
      </c>
      <c r="G554" s="1" t="s">
        <v>1467</v>
      </c>
      <c r="H554" s="4">
        <f>IF(LEN(Table001__Page_1_19[[#This Row],[Parameter Name]]) &lt; 41, LEN(Table001__Page_1_19[[#This Row],[Parameter Name]]), "TOO LONG")</f>
        <v>28</v>
      </c>
      <c r="I554" s="7" t="str">
        <f>_xlfn.CONCAT(Table001__Page_1_19[[#This Row],[Adjusted Name]], IF(Table001__Page_1_19[[#This Row],[Column10]] = "", Table001__Page_1_19[[#This Row],[Column10]], _xlfn.CONCAT(" ",Table001__Page_1_19[[#This Row],[Column10]])))</f>
        <v>Total Active Output Power kW</v>
      </c>
      <c r="J554" s="7" t="s">
        <v>1533</v>
      </c>
      <c r="K554" s="7">
        <f>IF(Table001__Page_1_19[[#This Row],[4]]=0,0,Table001__Page_1_19[[#This Row],[4]]+40001)</f>
        <v>0</v>
      </c>
      <c r="L554" s="7">
        <f>IF(Table001__Page_1_19[[#This Row],[3]] = "", "", Table001__Page_1_19[[#This Row],[3]]+40001)</f>
        <v>46156</v>
      </c>
      <c r="M554" s="4" t="str">
        <f>IF(Table001__Page_1_19[[#This Row],[BOOLEAN]]="UINT32","Unsigned 32 bit Integer", IF(Table001__Page_1_19[[#This Row],[BOOLEAN]]="UINT16","Unsigned 16 bit Integer",IF(Table001__Page_1_19[[#This Row],[BOOLEAN]]="BOOLEAN","Unsigned 16 bit Integer",Table001__Page_1_19[[#This Row],[BOOLEAN]])))</f>
        <v>Unsigned 16 bit Integer</v>
      </c>
      <c r="N554" s="1" t="s">
        <v>14</v>
      </c>
      <c r="O554" s="1" t="s">
        <v>530</v>
      </c>
      <c r="P554" s="1" t="s">
        <v>531</v>
      </c>
      <c r="Q554" s="1" t="s">
        <v>37</v>
      </c>
      <c r="R554" s="1" t="s">
        <v>597</v>
      </c>
    </row>
    <row r="555" spans="1:18" x14ac:dyDescent="0.25">
      <c r="A555" s="1" t="s">
        <v>4</v>
      </c>
      <c r="B555" s="1" t="s">
        <v>4</v>
      </c>
      <c r="C555" s="1" t="s">
        <v>4</v>
      </c>
      <c r="D555" s="1">
        <f>IF(Table001__Page_1_19[[#This Row],[3]] &gt;= 0, IF(Table001__Page_1_19[[#This Row],[BOOLEAN]] = "UINT32", Table001__Page_1_19[[#This Row],[3]]+1,0), "")</f>
        <v>0</v>
      </c>
      <c r="E555" s="1" t="s">
        <v>4</v>
      </c>
      <c r="F555" s="1" t="s">
        <v>4</v>
      </c>
      <c r="G555" s="1" t="str">
        <f>Table001__Page_1_19[[#This Row],[Original Name]]</f>
        <v/>
      </c>
      <c r="H555" s="12">
        <f>IF(LEN(Table001__Page_1_19[[#This Row],[Parameter Name]]) &lt; 41, LEN(Table001__Page_1_19[[#This Row],[Parameter Name]]), "TOO LONG")</f>
        <v>0</v>
      </c>
      <c r="I555" s="1" t="str">
        <f>_xlfn.CONCAT(Table001__Page_1_19[[#This Row],[Adjusted Name]], IF(Table001__Page_1_19[[#This Row],[Column10]] = "", Table001__Page_1_19[[#This Row],[Column10]], _xlfn.CONCAT(" ",Table001__Page_1_19[[#This Row],[Column10]])))</f>
        <v/>
      </c>
      <c r="J555" s="1"/>
      <c r="K555" s="1">
        <f>IF(Table001__Page_1_19[[#This Row],[4]]=0,0,Table001__Page_1_19[[#This Row],[4]]+40001)</f>
        <v>0</v>
      </c>
      <c r="L555" s="1" t="str">
        <f>IF(Table001__Page_1_19[[#This Row],[3]] = "", "", Table001__Page_1_19[[#This Row],[3]]+40001)</f>
        <v/>
      </c>
      <c r="M555" s="1"/>
      <c r="N555" s="1" t="s">
        <v>4</v>
      </c>
      <c r="O555" s="1" t="s">
        <v>4</v>
      </c>
      <c r="P555" s="1" t="s">
        <v>4</v>
      </c>
      <c r="Q555" s="1" t="s">
        <v>4</v>
      </c>
      <c r="R555" s="1" t="s">
        <v>4</v>
      </c>
    </row>
    <row r="556" spans="1:18" x14ac:dyDescent="0.25">
      <c r="A556" s="1" t="s">
        <v>1086</v>
      </c>
      <c r="B556" s="1" t="s">
        <v>1087</v>
      </c>
      <c r="C556" s="1" t="s">
        <v>1088</v>
      </c>
      <c r="D556" s="1">
        <f>IF(Table001__Page_1_19[[#This Row],[3]] &gt;= 0, IF(Table001__Page_1_19[[#This Row],[BOOLEAN]] = "UINT32", Table001__Page_1_19[[#This Row],[3]]+1,0), "")</f>
        <v>0</v>
      </c>
      <c r="E556" s="1" t="s">
        <v>4</v>
      </c>
      <c r="F556" s="1" t="s">
        <v>1089</v>
      </c>
      <c r="G556" s="1" t="s">
        <v>1468</v>
      </c>
      <c r="H556" s="4">
        <f>IF(LEN(Table001__Page_1_19[[#This Row],[Parameter Name]]) &lt; 41, LEN(Table001__Page_1_19[[#This Row],[Parameter Name]]), "TOO LONG")</f>
        <v>21</v>
      </c>
      <c r="I556" s="7" t="str">
        <f>_xlfn.CONCAT(Table001__Page_1_19[[#This Row],[Adjusted Name]], IF(Table001__Page_1_19[[#This Row],[Column10]] = "", Table001__Page_1_19[[#This Row],[Column10]], _xlfn.CONCAT(" ",Table001__Page_1_19[[#This Row],[Column10]])))</f>
        <v>Temperature Sensor °C</v>
      </c>
      <c r="J556" s="7" t="s">
        <v>1533</v>
      </c>
      <c r="K556" s="7">
        <f>IF(Table001__Page_1_19[[#This Row],[4]]=0,0,Table001__Page_1_19[[#This Row],[4]]+40001)</f>
        <v>0</v>
      </c>
      <c r="L556" s="7">
        <f>IF(Table001__Page_1_19[[#This Row],[3]] = "", "", Table001__Page_1_19[[#This Row],[3]]+40001)</f>
        <v>46401</v>
      </c>
      <c r="M556" s="4" t="str">
        <f>IF(Table001__Page_1_19[[#This Row],[BOOLEAN]]="UINT32","Unsigned 32 bit Integer", IF(Table001__Page_1_19[[#This Row],[BOOLEAN]]="UINT16","Unsigned 16 bit Integer",IF(Table001__Page_1_19[[#This Row],[BOOLEAN]]="BOOLEAN","Unsigned 16 bit Integer",Table001__Page_1_19[[#This Row],[BOOLEAN]])))</f>
        <v>Unsigned 16 bit Integer</v>
      </c>
      <c r="N556" s="1" t="s">
        <v>14</v>
      </c>
      <c r="O556" s="1" t="s">
        <v>530</v>
      </c>
      <c r="P556" s="1" t="s">
        <v>531</v>
      </c>
      <c r="Q556" s="1" t="s">
        <v>37</v>
      </c>
      <c r="R556" s="1" t="s">
        <v>1090</v>
      </c>
    </row>
    <row r="557" spans="1:18" x14ac:dyDescent="0.25">
      <c r="A557" s="1" t="s">
        <v>1091</v>
      </c>
      <c r="B557" s="1" t="s">
        <v>1092</v>
      </c>
      <c r="C557" s="1" t="s">
        <v>1093</v>
      </c>
      <c r="D557" s="1">
        <f>IF(Table001__Page_1_19[[#This Row],[3]] &gt;= 0, IF(Table001__Page_1_19[[#This Row],[BOOLEAN]] = "UINT32", Table001__Page_1_19[[#This Row],[3]]+1,0), "")</f>
        <v>0</v>
      </c>
      <c r="E557" s="1" t="s">
        <v>4</v>
      </c>
      <c r="F557" s="1" t="s">
        <v>1094</v>
      </c>
      <c r="G557" s="1" t="s">
        <v>1469</v>
      </c>
      <c r="H557" s="4">
        <f>IF(LEN(Table001__Page_1_19[[#This Row],[Parameter Name]]) &lt; 41, LEN(Table001__Page_1_19[[#This Row],[Parameter Name]]), "TOO LONG")</f>
        <v>20</v>
      </c>
      <c r="I557" s="7" t="str">
        <f>_xlfn.CONCAT(Table001__Page_1_19[[#This Row],[Adjusted Name]], IF(Table001__Page_1_19[[#This Row],[Column10]] = "", Table001__Page_1_19[[#This Row],[Column10]], _xlfn.CONCAT(" ",Table001__Page_1_19[[#This Row],[Column10]])))</f>
        <v>Humidity Sensor % RH</v>
      </c>
      <c r="J557" s="7" t="s">
        <v>1533</v>
      </c>
      <c r="K557" s="7">
        <f>IF(Table001__Page_1_19[[#This Row],[4]]=0,0,Table001__Page_1_19[[#This Row],[4]]+40001)</f>
        <v>0</v>
      </c>
      <c r="L557" s="7">
        <f>IF(Table001__Page_1_19[[#This Row],[3]] = "", "", Table001__Page_1_19[[#This Row],[3]]+40001)</f>
        <v>46402</v>
      </c>
      <c r="M557" s="4" t="str">
        <f>IF(Table001__Page_1_19[[#This Row],[BOOLEAN]]="UINT32","Unsigned 32 bit Integer", IF(Table001__Page_1_19[[#This Row],[BOOLEAN]]="UINT16","Unsigned 16 bit Integer",IF(Table001__Page_1_19[[#This Row],[BOOLEAN]]="BOOLEAN","Unsigned 16 bit Integer",Table001__Page_1_19[[#This Row],[BOOLEAN]])))</f>
        <v>Unsigned 16 bit Integer</v>
      </c>
      <c r="N557" s="1" t="s">
        <v>14</v>
      </c>
      <c r="O557" s="1" t="s">
        <v>530</v>
      </c>
      <c r="P557" s="1" t="s">
        <v>531</v>
      </c>
      <c r="Q557" s="1" t="s">
        <v>37</v>
      </c>
      <c r="R557" s="1" t="s">
        <v>1095</v>
      </c>
    </row>
    <row r="558" spans="1:18" x14ac:dyDescent="0.25">
      <c r="A558" s="1" t="s">
        <v>4</v>
      </c>
      <c r="B558" s="1" t="s">
        <v>4</v>
      </c>
      <c r="C558" s="1" t="s">
        <v>4</v>
      </c>
      <c r="D558" s="1">
        <f>IF(Table001__Page_1_19[[#This Row],[3]] &gt;= 0, IF(Table001__Page_1_19[[#This Row],[BOOLEAN]] = "UINT32", Table001__Page_1_19[[#This Row],[3]]+1,0), "")</f>
        <v>0</v>
      </c>
      <c r="E558" s="1" t="s">
        <v>4</v>
      </c>
      <c r="F558" s="1" t="s">
        <v>4</v>
      </c>
      <c r="G558" s="1" t="str">
        <f>Table001__Page_1_19[[#This Row],[Original Name]]</f>
        <v/>
      </c>
      <c r="H558" s="12">
        <f>IF(LEN(Table001__Page_1_19[[#This Row],[Parameter Name]]) &lt; 41, LEN(Table001__Page_1_19[[#This Row],[Parameter Name]]), "TOO LONG")</f>
        <v>0</v>
      </c>
      <c r="I558" s="1" t="str">
        <f>_xlfn.CONCAT(Table001__Page_1_19[[#This Row],[Adjusted Name]], IF(Table001__Page_1_19[[#This Row],[Column10]] = "", Table001__Page_1_19[[#This Row],[Column10]], _xlfn.CONCAT(" ",Table001__Page_1_19[[#This Row],[Column10]])))</f>
        <v/>
      </c>
      <c r="J558" s="1"/>
      <c r="K558" s="1">
        <f>IF(Table001__Page_1_19[[#This Row],[4]]=0,0,Table001__Page_1_19[[#This Row],[4]]+40001)</f>
        <v>0</v>
      </c>
      <c r="L558" s="1" t="str">
        <f>IF(Table001__Page_1_19[[#This Row],[3]] = "", "", Table001__Page_1_19[[#This Row],[3]]+40001)</f>
        <v/>
      </c>
      <c r="M558" s="1"/>
      <c r="N558" s="1" t="s">
        <v>4</v>
      </c>
      <c r="O558" s="1" t="s">
        <v>4</v>
      </c>
      <c r="P558" s="1" t="s">
        <v>4</v>
      </c>
      <c r="Q558" s="1" t="s">
        <v>4</v>
      </c>
      <c r="R558" s="1" t="s">
        <v>4</v>
      </c>
    </row>
    <row r="559" spans="1:18" x14ac:dyDescent="0.25">
      <c r="A559" s="1" t="s">
        <v>4</v>
      </c>
      <c r="B559" s="1" t="s">
        <v>4</v>
      </c>
      <c r="C559" s="1" t="s">
        <v>4</v>
      </c>
      <c r="D559" s="1">
        <f>IF(Table001__Page_1_19[[#This Row],[3]] &gt;= 0, IF(Table001__Page_1_19[[#This Row],[BOOLEAN]] = "UINT32", Table001__Page_1_19[[#This Row],[3]]+1,0), "")</f>
        <v>0</v>
      </c>
      <c r="E559" s="1" t="s">
        <v>4</v>
      </c>
      <c r="F559" s="1" t="s">
        <v>4</v>
      </c>
      <c r="G559" s="1" t="str">
        <f>Table001__Page_1_19[[#This Row],[Original Name]]</f>
        <v/>
      </c>
      <c r="H559" s="12">
        <f>IF(LEN(Table001__Page_1_19[[#This Row],[Parameter Name]]) &lt; 41, LEN(Table001__Page_1_19[[#This Row],[Parameter Name]]), "TOO LONG")</f>
        <v>0</v>
      </c>
      <c r="I559" s="1" t="str">
        <f>_xlfn.CONCAT(Table001__Page_1_19[[#This Row],[Adjusted Name]], IF(Table001__Page_1_19[[#This Row],[Column10]] = "", Table001__Page_1_19[[#This Row],[Column10]], _xlfn.CONCAT(" ",Table001__Page_1_19[[#This Row],[Column10]])))</f>
        <v/>
      </c>
      <c r="J559" s="1"/>
      <c r="K559" s="1">
        <f>IF(Table001__Page_1_19[[#This Row],[4]]=0,0,Table001__Page_1_19[[#This Row],[4]]+40001)</f>
        <v>0</v>
      </c>
      <c r="L559" s="1" t="str">
        <f>IF(Table001__Page_1_19[[#This Row],[3]] = "", "", Table001__Page_1_19[[#This Row],[3]]+40001)</f>
        <v/>
      </c>
      <c r="M559" s="1"/>
      <c r="N559" s="1" t="s">
        <v>4</v>
      </c>
      <c r="O559" s="1" t="s">
        <v>4</v>
      </c>
      <c r="P559" s="1" t="s">
        <v>4</v>
      </c>
      <c r="Q559" s="1" t="s">
        <v>4</v>
      </c>
      <c r="R559" s="1" t="s">
        <v>4</v>
      </c>
    </row>
    <row r="560" spans="1:18" x14ac:dyDescent="0.25">
      <c r="A560" s="1" t="s">
        <v>4</v>
      </c>
      <c r="B560" s="1" t="s">
        <v>4</v>
      </c>
      <c r="C560" s="1" t="s">
        <v>4</v>
      </c>
      <c r="D560" s="1">
        <f>IF(Table001__Page_1_19[[#This Row],[3]] &gt;= 0, IF(Table001__Page_1_19[[#This Row],[BOOLEAN]] = "UINT32", Table001__Page_1_19[[#This Row],[3]]+1,0), "")</f>
        <v>0</v>
      </c>
      <c r="E560" s="1" t="s">
        <v>4</v>
      </c>
      <c r="F560" s="1" t="s">
        <v>4</v>
      </c>
      <c r="G560" s="1" t="str">
        <f>Table001__Page_1_19[[#This Row],[Original Name]]</f>
        <v/>
      </c>
      <c r="H560" s="12">
        <f>IF(LEN(Table001__Page_1_19[[#This Row],[Parameter Name]]) &lt; 41, LEN(Table001__Page_1_19[[#This Row],[Parameter Name]]), "TOO LONG")</f>
        <v>0</v>
      </c>
      <c r="I560" s="1" t="str">
        <f>_xlfn.CONCAT(Table001__Page_1_19[[#This Row],[Adjusted Name]], IF(Table001__Page_1_19[[#This Row],[Column10]] = "", Table001__Page_1_19[[#This Row],[Column10]], _xlfn.CONCAT(" ",Table001__Page_1_19[[#This Row],[Column10]])))</f>
        <v/>
      </c>
      <c r="J560" s="1"/>
      <c r="K560" s="1">
        <f>IF(Table001__Page_1_19[[#This Row],[4]]=0,0,Table001__Page_1_19[[#This Row],[4]]+40001)</f>
        <v>0</v>
      </c>
      <c r="L560" s="1" t="str">
        <f>IF(Table001__Page_1_19[[#This Row],[3]] = "", "", Table001__Page_1_19[[#This Row],[3]]+40001)</f>
        <v/>
      </c>
      <c r="M560" s="1"/>
      <c r="N560" s="1" t="s">
        <v>4</v>
      </c>
      <c r="O560" s="1" t="s">
        <v>4</v>
      </c>
      <c r="P560" s="1" t="s">
        <v>4</v>
      </c>
      <c r="Q560" s="1" t="s">
        <v>4</v>
      </c>
      <c r="R560" s="1" t="s">
        <v>4</v>
      </c>
    </row>
    <row r="561" spans="1:18" x14ac:dyDescent="0.25">
      <c r="A561" s="1" t="s">
        <v>1096</v>
      </c>
      <c r="B561" s="1" t="s">
        <v>4</v>
      </c>
      <c r="C561" s="1" t="s">
        <v>4</v>
      </c>
      <c r="D561" s="1">
        <f>IF(Table001__Page_1_19[[#This Row],[3]] &gt;= 0, IF(Table001__Page_1_19[[#This Row],[BOOLEAN]] = "UINT32", Table001__Page_1_19[[#This Row],[3]]+1,0), "")</f>
        <v>0</v>
      </c>
      <c r="E561" s="1" t="s">
        <v>4</v>
      </c>
      <c r="F561" s="1" t="s">
        <v>4</v>
      </c>
      <c r="G561" s="1" t="str">
        <f>Table001__Page_1_19[[#This Row],[Original Name]]</f>
        <v/>
      </c>
      <c r="H561" s="12">
        <f>IF(LEN(Table001__Page_1_19[[#This Row],[Parameter Name]]) &lt; 41, LEN(Table001__Page_1_19[[#This Row],[Parameter Name]]), "TOO LONG")</f>
        <v>0</v>
      </c>
      <c r="I561" s="1" t="str">
        <f>_xlfn.CONCAT(Table001__Page_1_19[[#This Row],[Adjusted Name]], IF(Table001__Page_1_19[[#This Row],[Column10]] = "", Table001__Page_1_19[[#This Row],[Column10]], _xlfn.CONCAT(" ",Table001__Page_1_19[[#This Row],[Column10]])))</f>
        <v/>
      </c>
      <c r="J561" s="1"/>
      <c r="K561" s="1">
        <f>IF(Table001__Page_1_19[[#This Row],[4]]=0,0,Table001__Page_1_19[[#This Row],[4]]+40001)</f>
        <v>0</v>
      </c>
      <c r="L561" s="1" t="str">
        <f>IF(Table001__Page_1_19[[#This Row],[3]] = "", "", Table001__Page_1_19[[#This Row],[3]]+40001)</f>
        <v/>
      </c>
      <c r="M561" s="1"/>
      <c r="N561" s="1" t="s">
        <v>4</v>
      </c>
      <c r="O561" s="1" t="s">
        <v>4</v>
      </c>
      <c r="P561" s="1" t="s">
        <v>4</v>
      </c>
      <c r="Q561" s="1" t="s">
        <v>4</v>
      </c>
      <c r="R561" s="1" t="s">
        <v>4</v>
      </c>
    </row>
    <row r="562" spans="1:18" x14ac:dyDescent="0.25">
      <c r="A562" s="1" t="s">
        <v>1097</v>
      </c>
      <c r="B562" s="1" t="s">
        <v>1098</v>
      </c>
      <c r="C562" s="1" t="s">
        <v>1099</v>
      </c>
      <c r="D562" s="1">
        <f>IF(Table001__Page_1_19[[#This Row],[3]] &gt;= 0, IF(Table001__Page_1_19[[#This Row],[BOOLEAN]] = "UINT32", Table001__Page_1_19[[#This Row],[3]]+1,0), "")</f>
        <v>0</v>
      </c>
      <c r="E562" s="1" t="s">
        <v>4</v>
      </c>
      <c r="F562" s="1" t="s">
        <v>1100</v>
      </c>
      <c r="G562" s="1" t="s">
        <v>1477</v>
      </c>
      <c r="H562" s="4">
        <f>IF(LEN(Table001__Page_1_19[[#This Row],[Parameter Name]]) &lt; 41, LEN(Table001__Page_1_19[[#This Row],[Parameter Name]]), "TOO LONG")</f>
        <v>25</v>
      </c>
      <c r="I562" s="7" t="str">
        <f>_xlfn.CONCAT(Table001__Page_1_19[[#This Row],[Adjusted Name]], IF(Table001__Page_1_19[[#This Row],[Column10]] = "", Table001__Page_1_19[[#This Row],[Column10]], _xlfn.CONCAT(" ",Table001__Page_1_19[[#This Row],[Column10]])))</f>
        <v>AC Voltage System Setting</v>
      </c>
      <c r="J562" s="7"/>
      <c r="K562" s="7">
        <f>IF(Table001__Page_1_19[[#This Row],[4]]=0,0,Table001__Page_1_19[[#This Row],[4]]+40001)</f>
        <v>0</v>
      </c>
      <c r="L562" s="7">
        <f>IF(Table001__Page_1_19[[#This Row],[3]] = "", "", Table001__Page_1_19[[#This Row],[3]]+40001)</f>
        <v>48193</v>
      </c>
      <c r="M562" s="4" t="str">
        <f>IF(Table001__Page_1_19[[#This Row],[BOOLEAN]]="UINT32","Unsigned 32 bit Integer", IF(Table001__Page_1_19[[#This Row],[BOOLEAN]]="UINT16","Unsigned 16 bit Integer",IF(Table001__Page_1_19[[#This Row],[BOOLEAN]]="BOOLEAN","Unsigned 16 bit Integer",Table001__Page_1_19[[#This Row],[BOOLEAN]])))</f>
        <v/>
      </c>
      <c r="N562" s="1" t="s">
        <v>14</v>
      </c>
      <c r="O562" s="1" t="s">
        <v>4</v>
      </c>
      <c r="P562" s="1" t="s">
        <v>4</v>
      </c>
      <c r="Q562" s="1" t="s">
        <v>4</v>
      </c>
      <c r="R562" s="1" t="s">
        <v>4</v>
      </c>
    </row>
    <row r="563" spans="1:18" x14ac:dyDescent="0.25">
      <c r="A563" s="1" t="s">
        <v>4</v>
      </c>
      <c r="B563" s="1" t="s">
        <v>4</v>
      </c>
      <c r="C563" s="1" t="s">
        <v>4</v>
      </c>
      <c r="D563" s="1">
        <f>IF(Table001__Page_1_19[[#This Row],[3]] &gt;= 0, IF(Table001__Page_1_19[[#This Row],[BOOLEAN]] = "UINT32", Table001__Page_1_19[[#This Row],[3]]+1,0), "")</f>
        <v>0</v>
      </c>
      <c r="E563" s="1" t="s">
        <v>4</v>
      </c>
      <c r="F563" s="1" t="s">
        <v>1101</v>
      </c>
      <c r="G563" s="1" t="str">
        <f>Table001__Page_1_19[[#This Row],[Original Name]]</f>
        <v>Output voltage 380VAC PhPh</v>
      </c>
      <c r="H563" s="12" t="str">
        <f>IF(LEN(Table001__Page_1_19[[#This Row],[Parameter Name]]) &lt; 41, LEN(Table001__Page_1_19[[#This Row],[Parameter Name]]), "TOO LONG")</f>
        <v>TOO LONG</v>
      </c>
      <c r="I563" s="1" t="str">
        <f>_xlfn.CONCAT(Table001__Page_1_19[[#This Row],[Adjusted Name]], IF(Table001__Page_1_19[[#This Row],[Column10]] = "", Table001__Page_1_19[[#This Row],[Column10]], _xlfn.CONCAT(" ",Table001__Page_1_19[[#This Row],[Column10]])))</f>
        <v>Output voltage 380VAC PhPh 0=Output voltage 380VAC PhPh</v>
      </c>
      <c r="J563" s="1"/>
      <c r="K563" s="1">
        <f>IF(Table001__Page_1_19[[#This Row],[4]]=0,0,Table001__Page_1_19[[#This Row],[4]]+40001)</f>
        <v>0</v>
      </c>
      <c r="L563" s="1" t="str">
        <f>IF(Table001__Page_1_19[[#This Row],[3]] = "", "", Table001__Page_1_19[[#This Row],[3]]+40001)</f>
        <v/>
      </c>
      <c r="M563" s="1"/>
      <c r="N563" s="1" t="s">
        <v>4</v>
      </c>
      <c r="O563" s="1" t="s">
        <v>522</v>
      </c>
      <c r="P563" s="1" t="s">
        <v>4</v>
      </c>
      <c r="Q563" s="1" t="s">
        <v>4</v>
      </c>
      <c r="R563" s="1" t="s">
        <v>1102</v>
      </c>
    </row>
    <row r="564" spans="1:18" x14ac:dyDescent="0.25">
      <c r="A564" s="1" t="s">
        <v>4</v>
      </c>
      <c r="B564" s="1" t="s">
        <v>4</v>
      </c>
      <c r="C564" s="1" t="s">
        <v>4</v>
      </c>
      <c r="D564" s="1">
        <f>IF(Table001__Page_1_19[[#This Row],[3]] &gt;= 0, IF(Table001__Page_1_19[[#This Row],[BOOLEAN]] = "UINT32", Table001__Page_1_19[[#This Row],[3]]+1,0), "")</f>
        <v>0</v>
      </c>
      <c r="E564" s="1" t="s">
        <v>4</v>
      </c>
      <c r="F564" s="1" t="s">
        <v>1103</v>
      </c>
      <c r="G564" s="1" t="str">
        <f>Table001__Page_1_19[[#This Row],[Original Name]]</f>
        <v>Output voltage 400VAC PhPh</v>
      </c>
      <c r="H564" s="12" t="str">
        <f>IF(LEN(Table001__Page_1_19[[#This Row],[Parameter Name]]) &lt; 41, LEN(Table001__Page_1_19[[#This Row],[Parameter Name]]), "TOO LONG")</f>
        <v>TOO LONG</v>
      </c>
      <c r="I564" s="1" t="str">
        <f>_xlfn.CONCAT(Table001__Page_1_19[[#This Row],[Adjusted Name]], IF(Table001__Page_1_19[[#This Row],[Column10]] = "", Table001__Page_1_19[[#This Row],[Column10]], _xlfn.CONCAT(" ",Table001__Page_1_19[[#This Row],[Column10]])))</f>
        <v>Output voltage 400VAC PhPh 1=Output voltage 400VAC PhPh</v>
      </c>
      <c r="J564" s="1"/>
      <c r="K564" s="1">
        <f>IF(Table001__Page_1_19[[#This Row],[4]]=0,0,Table001__Page_1_19[[#This Row],[4]]+40001)</f>
        <v>0</v>
      </c>
      <c r="L564" s="1" t="str">
        <f>IF(Table001__Page_1_19[[#This Row],[3]] = "", "", Table001__Page_1_19[[#This Row],[3]]+40001)</f>
        <v/>
      </c>
      <c r="M564" s="1"/>
      <c r="N564" s="1" t="s">
        <v>4</v>
      </c>
      <c r="O564" s="1" t="s">
        <v>522</v>
      </c>
      <c r="P564" s="1" t="s">
        <v>4</v>
      </c>
      <c r="Q564" s="1" t="s">
        <v>4</v>
      </c>
      <c r="R564" s="1" t="s">
        <v>1104</v>
      </c>
    </row>
    <row r="565" spans="1:18" x14ac:dyDescent="0.25">
      <c r="A565" s="1" t="s">
        <v>4</v>
      </c>
      <c r="B565" s="1" t="s">
        <v>4</v>
      </c>
      <c r="C565" s="1" t="s">
        <v>4</v>
      </c>
      <c r="D565" s="1">
        <f>IF(Table001__Page_1_19[[#This Row],[3]] &gt;= 0, IF(Table001__Page_1_19[[#This Row],[BOOLEAN]] = "UINT32", Table001__Page_1_19[[#This Row],[3]]+1,0), "")</f>
        <v>0</v>
      </c>
      <c r="E565" s="1" t="s">
        <v>4</v>
      </c>
      <c r="F565" s="1" t="s">
        <v>1105</v>
      </c>
      <c r="G565" s="1" t="str">
        <f>Table001__Page_1_19[[#This Row],[Original Name]]</f>
        <v>Output voltage 415VAC PhPh</v>
      </c>
      <c r="H565" s="12" t="str">
        <f>IF(LEN(Table001__Page_1_19[[#This Row],[Parameter Name]]) &lt; 41, LEN(Table001__Page_1_19[[#This Row],[Parameter Name]]), "TOO LONG")</f>
        <v>TOO LONG</v>
      </c>
      <c r="I565" s="1" t="str">
        <f>_xlfn.CONCAT(Table001__Page_1_19[[#This Row],[Adjusted Name]], IF(Table001__Page_1_19[[#This Row],[Column10]] = "", Table001__Page_1_19[[#This Row],[Column10]], _xlfn.CONCAT(" ",Table001__Page_1_19[[#This Row],[Column10]])))</f>
        <v>Output voltage 415VAC PhPh 2=Output voltage 415VAC PhPh</v>
      </c>
      <c r="J565" s="1"/>
      <c r="K565" s="1">
        <f>IF(Table001__Page_1_19[[#This Row],[4]]=0,0,Table001__Page_1_19[[#This Row],[4]]+40001)</f>
        <v>0</v>
      </c>
      <c r="L565" s="1" t="str">
        <f>IF(Table001__Page_1_19[[#This Row],[3]] = "", "", Table001__Page_1_19[[#This Row],[3]]+40001)</f>
        <v/>
      </c>
      <c r="M565" s="1"/>
      <c r="N565" s="1" t="s">
        <v>4</v>
      </c>
      <c r="O565" s="1" t="s">
        <v>522</v>
      </c>
      <c r="P565" s="1" t="s">
        <v>4</v>
      </c>
      <c r="Q565" s="1" t="s">
        <v>4</v>
      </c>
      <c r="R565" s="1" t="s">
        <v>1106</v>
      </c>
    </row>
    <row r="566" spans="1:18" x14ac:dyDescent="0.25">
      <c r="A566" s="1" t="s">
        <v>4</v>
      </c>
      <c r="B566" s="1" t="s">
        <v>4</v>
      </c>
      <c r="C566" s="1" t="s">
        <v>4</v>
      </c>
      <c r="D566" s="1">
        <f>IF(Table001__Page_1_19[[#This Row],[3]] &gt;= 0, IF(Table001__Page_1_19[[#This Row],[BOOLEAN]] = "UINT32", Table001__Page_1_19[[#This Row],[3]]+1,0), "")</f>
        <v>0</v>
      </c>
      <c r="E566" s="1" t="s">
        <v>4</v>
      </c>
      <c r="F566" s="1" t="s">
        <v>1107</v>
      </c>
      <c r="G566" s="1" t="str">
        <f>Table001__Page_1_19[[#This Row],[Original Name]]</f>
        <v>Output voltage 480VAC PhPh</v>
      </c>
      <c r="H566" s="12" t="str">
        <f>IF(LEN(Table001__Page_1_19[[#This Row],[Parameter Name]]) &lt; 41, LEN(Table001__Page_1_19[[#This Row],[Parameter Name]]), "TOO LONG")</f>
        <v>TOO LONG</v>
      </c>
      <c r="I566" s="1" t="str">
        <f>_xlfn.CONCAT(Table001__Page_1_19[[#This Row],[Adjusted Name]], IF(Table001__Page_1_19[[#This Row],[Column10]] = "", Table001__Page_1_19[[#This Row],[Column10]], _xlfn.CONCAT(" ",Table001__Page_1_19[[#This Row],[Column10]])))</f>
        <v>Output voltage 480VAC PhPh 3=Output voltage 480VAC PhPh</v>
      </c>
      <c r="J566" s="1"/>
      <c r="K566" s="1">
        <f>IF(Table001__Page_1_19[[#This Row],[4]]=0,0,Table001__Page_1_19[[#This Row],[4]]+40001)</f>
        <v>0</v>
      </c>
      <c r="L566" s="1" t="str">
        <f>IF(Table001__Page_1_19[[#This Row],[3]] = "", "", Table001__Page_1_19[[#This Row],[3]]+40001)</f>
        <v/>
      </c>
      <c r="M566" s="1"/>
      <c r="N566" s="1" t="s">
        <v>4</v>
      </c>
      <c r="O566" s="1" t="s">
        <v>522</v>
      </c>
      <c r="P566" s="1" t="s">
        <v>4</v>
      </c>
      <c r="Q566" s="1" t="s">
        <v>4</v>
      </c>
      <c r="R566" s="1" t="s">
        <v>1108</v>
      </c>
    </row>
    <row r="567" spans="1:18" x14ac:dyDescent="0.25">
      <c r="A567" s="1" t="s">
        <v>4</v>
      </c>
      <c r="B567" s="1" t="s">
        <v>4</v>
      </c>
      <c r="C567" s="1" t="s">
        <v>4</v>
      </c>
      <c r="D567" s="1">
        <f>IF(Table001__Page_1_19[[#This Row],[3]] &gt;= 0, IF(Table001__Page_1_19[[#This Row],[BOOLEAN]] = "UINT32", Table001__Page_1_19[[#This Row],[3]]+1,0), "")</f>
        <v>0</v>
      </c>
      <c r="E567" s="1" t="s">
        <v>4</v>
      </c>
      <c r="F567" s="1" t="s">
        <v>1109</v>
      </c>
      <c r="G567" s="1" t="str">
        <f>Table001__Page_1_19[[#This Row],[Original Name]]</f>
        <v>Output voltage 208VAC PhPh</v>
      </c>
      <c r="H567" s="12" t="str">
        <f>IF(LEN(Table001__Page_1_19[[#This Row],[Parameter Name]]) &lt; 41, LEN(Table001__Page_1_19[[#This Row],[Parameter Name]]), "TOO LONG")</f>
        <v>TOO LONG</v>
      </c>
      <c r="I567" s="1" t="str">
        <f>_xlfn.CONCAT(Table001__Page_1_19[[#This Row],[Adjusted Name]], IF(Table001__Page_1_19[[#This Row],[Column10]] = "", Table001__Page_1_19[[#This Row],[Column10]], _xlfn.CONCAT(" ",Table001__Page_1_19[[#This Row],[Column10]])))</f>
        <v>Output voltage 208VAC PhPh 4=Output voltage 208VAC PhPh</v>
      </c>
      <c r="J567" s="1"/>
      <c r="K567" s="1">
        <f>IF(Table001__Page_1_19[[#This Row],[4]]=0,0,Table001__Page_1_19[[#This Row],[4]]+40001)</f>
        <v>0</v>
      </c>
      <c r="L567" s="1" t="str">
        <f>IF(Table001__Page_1_19[[#This Row],[3]] = "", "", Table001__Page_1_19[[#This Row],[3]]+40001)</f>
        <v/>
      </c>
      <c r="M567" s="1"/>
      <c r="N567" s="1" t="s">
        <v>4</v>
      </c>
      <c r="O567" s="1" t="s">
        <v>522</v>
      </c>
      <c r="P567" s="1" t="s">
        <v>4</v>
      </c>
      <c r="Q567" s="1" t="s">
        <v>4</v>
      </c>
      <c r="R567" s="1" t="s">
        <v>1110</v>
      </c>
    </row>
    <row r="568" spans="1:18" x14ac:dyDescent="0.25">
      <c r="A568" s="1" t="s">
        <v>4</v>
      </c>
      <c r="B568" s="1" t="s">
        <v>4</v>
      </c>
      <c r="C568" s="1" t="s">
        <v>4</v>
      </c>
      <c r="D568" s="1">
        <f>IF(Table001__Page_1_19[[#This Row],[3]] &gt;= 0, IF(Table001__Page_1_19[[#This Row],[BOOLEAN]] = "UINT32", Table001__Page_1_19[[#This Row],[3]]+1,0), "")</f>
        <v>0</v>
      </c>
      <c r="E568" s="1" t="s">
        <v>4</v>
      </c>
      <c r="F568" s="1" t="s">
        <v>1111</v>
      </c>
      <c r="G568" s="1" t="str">
        <f>Table001__Page_1_19[[#This Row],[Original Name]]</f>
        <v>Output voltage 200VAC PhPh</v>
      </c>
      <c r="H568" s="12" t="str">
        <f>IF(LEN(Table001__Page_1_19[[#This Row],[Parameter Name]]) &lt; 41, LEN(Table001__Page_1_19[[#This Row],[Parameter Name]]), "TOO LONG")</f>
        <v>TOO LONG</v>
      </c>
      <c r="I568" s="1" t="str">
        <f>_xlfn.CONCAT(Table001__Page_1_19[[#This Row],[Adjusted Name]], IF(Table001__Page_1_19[[#This Row],[Column10]] = "", Table001__Page_1_19[[#This Row],[Column10]], _xlfn.CONCAT(" ",Table001__Page_1_19[[#This Row],[Column10]])))</f>
        <v>Output voltage 200VAC PhPh 5=Output voltage 200VAC PhPh</v>
      </c>
      <c r="J568" s="1"/>
      <c r="K568" s="1">
        <f>IF(Table001__Page_1_19[[#This Row],[4]]=0,0,Table001__Page_1_19[[#This Row],[4]]+40001)</f>
        <v>0</v>
      </c>
      <c r="L568" s="1" t="str">
        <f>IF(Table001__Page_1_19[[#This Row],[3]] = "", "", Table001__Page_1_19[[#This Row],[3]]+40001)</f>
        <v/>
      </c>
      <c r="M568" s="1"/>
      <c r="N568" s="1" t="s">
        <v>4</v>
      </c>
      <c r="O568" s="1" t="s">
        <v>522</v>
      </c>
      <c r="P568" s="1" t="s">
        <v>4</v>
      </c>
      <c r="Q568" s="1" t="s">
        <v>4</v>
      </c>
      <c r="R568" s="1" t="s">
        <v>1112</v>
      </c>
    </row>
    <row r="569" spans="1:18" x14ac:dyDescent="0.25">
      <c r="A569" s="1" t="s">
        <v>4</v>
      </c>
      <c r="B569" s="1" t="s">
        <v>4</v>
      </c>
      <c r="C569" s="1" t="s">
        <v>4</v>
      </c>
      <c r="D569" s="1">
        <f>IF(Table001__Page_1_19[[#This Row],[3]] &gt;= 0, IF(Table001__Page_1_19[[#This Row],[BOOLEAN]] = "UINT32", Table001__Page_1_19[[#This Row],[3]]+1,0), "")</f>
        <v>0</v>
      </c>
      <c r="E569" s="1" t="s">
        <v>4</v>
      </c>
      <c r="F569" s="1" t="s">
        <v>1113</v>
      </c>
      <c r="G569" s="1" t="str">
        <f>Table001__Page_1_19[[#This Row],[Original Name]]</f>
        <v>Output voltage 220VAC PhPh</v>
      </c>
      <c r="H569" s="12" t="str">
        <f>IF(LEN(Table001__Page_1_19[[#This Row],[Parameter Name]]) &lt; 41, LEN(Table001__Page_1_19[[#This Row],[Parameter Name]]), "TOO LONG")</f>
        <v>TOO LONG</v>
      </c>
      <c r="I569" s="1" t="str">
        <f>_xlfn.CONCAT(Table001__Page_1_19[[#This Row],[Adjusted Name]], IF(Table001__Page_1_19[[#This Row],[Column10]] = "", Table001__Page_1_19[[#This Row],[Column10]], _xlfn.CONCAT(" ",Table001__Page_1_19[[#This Row],[Column10]])))</f>
        <v>Output voltage 220VAC PhPh 6=Output voltage 220VAC PhPh</v>
      </c>
      <c r="J569" s="1"/>
      <c r="K569" s="1">
        <f>IF(Table001__Page_1_19[[#This Row],[4]]=0,0,Table001__Page_1_19[[#This Row],[4]]+40001)</f>
        <v>0</v>
      </c>
      <c r="L569" s="1" t="str">
        <f>IF(Table001__Page_1_19[[#This Row],[3]] = "", "", Table001__Page_1_19[[#This Row],[3]]+40001)</f>
        <v/>
      </c>
      <c r="M569" s="1"/>
      <c r="N569" s="1" t="s">
        <v>4</v>
      </c>
      <c r="O569" s="1" t="s">
        <v>522</v>
      </c>
      <c r="P569" s="1" t="s">
        <v>4</v>
      </c>
      <c r="Q569" s="1" t="s">
        <v>4</v>
      </c>
      <c r="R569" s="1" t="s">
        <v>1114</v>
      </c>
    </row>
    <row r="570" spans="1:18" x14ac:dyDescent="0.25">
      <c r="A570" s="1" t="s">
        <v>4</v>
      </c>
      <c r="B570" s="1" t="s">
        <v>4</v>
      </c>
      <c r="C570" s="1" t="s">
        <v>4</v>
      </c>
      <c r="D570" s="1">
        <f>IF(Table001__Page_1_19[[#This Row],[3]] &gt;= 0, IF(Table001__Page_1_19[[#This Row],[BOOLEAN]] = "UINT32", Table001__Page_1_19[[#This Row],[3]]+1,0), "")</f>
        <v>0</v>
      </c>
      <c r="E570" s="1" t="s">
        <v>4</v>
      </c>
      <c r="F570" s="1" t="s">
        <v>1115</v>
      </c>
      <c r="G570" s="1" t="str">
        <f>Table001__Page_1_19[[#This Row],[Original Name]]</f>
        <v>Output voltage 440VAC PhPh</v>
      </c>
      <c r="H570" s="12" t="str">
        <f>IF(LEN(Table001__Page_1_19[[#This Row],[Parameter Name]]) &lt; 41, LEN(Table001__Page_1_19[[#This Row],[Parameter Name]]), "TOO LONG")</f>
        <v>TOO LONG</v>
      </c>
      <c r="I570" s="1" t="str">
        <f>_xlfn.CONCAT(Table001__Page_1_19[[#This Row],[Adjusted Name]], IF(Table001__Page_1_19[[#This Row],[Column10]] = "", Table001__Page_1_19[[#This Row],[Column10]], _xlfn.CONCAT(" ",Table001__Page_1_19[[#This Row],[Column10]])))</f>
        <v>Output voltage 440VAC PhPh 7=Output voltage 440VAC PhPh</v>
      </c>
      <c r="J570" s="1"/>
      <c r="K570" s="1">
        <f>IF(Table001__Page_1_19[[#This Row],[4]]=0,0,Table001__Page_1_19[[#This Row],[4]]+40001)</f>
        <v>0</v>
      </c>
      <c r="L570" s="1" t="str">
        <f>IF(Table001__Page_1_19[[#This Row],[3]] = "", "", Table001__Page_1_19[[#This Row],[3]]+40001)</f>
        <v/>
      </c>
      <c r="M570" s="1"/>
      <c r="N570" s="1" t="s">
        <v>4</v>
      </c>
      <c r="O570" s="1" t="s">
        <v>522</v>
      </c>
      <c r="P570" s="1" t="s">
        <v>4</v>
      </c>
      <c r="Q570" s="1" t="s">
        <v>4</v>
      </c>
      <c r="R570" s="1" t="s">
        <v>1116</v>
      </c>
    </row>
    <row r="571" spans="1:18" x14ac:dyDescent="0.25">
      <c r="A571" s="1" t="s">
        <v>1117</v>
      </c>
      <c r="B571" s="1" t="s">
        <v>1118</v>
      </c>
      <c r="C571" s="1" t="s">
        <v>1119</v>
      </c>
      <c r="D571" s="1">
        <f>IF(Table001__Page_1_19[[#This Row],[3]] &gt;= 0, IF(Table001__Page_1_19[[#This Row],[BOOLEAN]] = "UINT32", Table001__Page_1_19[[#This Row],[3]]+1,0), "")</f>
        <v>0</v>
      </c>
      <c r="E571" s="1" t="s">
        <v>4</v>
      </c>
      <c r="F571" s="1" t="s">
        <v>1120</v>
      </c>
      <c r="G571" s="1" t="s">
        <v>1478</v>
      </c>
      <c r="H571" s="4">
        <f>IF(LEN(Table001__Page_1_19[[#This Row],[Parameter Name]]) &lt; 41, LEN(Table001__Page_1_19[[#This Row],[Parameter Name]]), "TOO LONG")</f>
        <v>26</v>
      </c>
      <c r="I571" s="7" t="str">
        <f>_xlfn.CONCAT(Table001__Page_1_19[[#This Row],[Adjusted Name]], IF(Table001__Page_1_19[[#This Row],[Column10]] = "", Table001__Page_1_19[[#This Row],[Column10]], _xlfn.CONCAT(" ",Table001__Page_1_19[[#This Row],[Column10]])))</f>
        <v>Single Mains or Dual Mains</v>
      </c>
      <c r="J571" s="7"/>
      <c r="K571" s="7">
        <f>IF(Table001__Page_1_19[[#This Row],[4]]=0,0,Table001__Page_1_19[[#This Row],[4]]+40001)</f>
        <v>0</v>
      </c>
      <c r="L571" s="7">
        <f>IF(Table001__Page_1_19[[#This Row],[3]] = "", "", Table001__Page_1_19[[#This Row],[3]]+40001)</f>
        <v>48194</v>
      </c>
      <c r="M571" s="4" t="str">
        <f>IF(Table001__Page_1_19[[#This Row],[BOOLEAN]]="UINT32","Unsigned 32 bit Integer", IF(Table001__Page_1_19[[#This Row],[BOOLEAN]]="UINT16","Unsigned 16 bit Integer",IF(Table001__Page_1_19[[#This Row],[BOOLEAN]]="BOOLEAN","Unsigned 16 bit Integer",Table001__Page_1_19[[#This Row],[BOOLEAN]])))</f>
        <v/>
      </c>
      <c r="N571" s="1" t="s">
        <v>14</v>
      </c>
      <c r="O571" s="1" t="s">
        <v>4</v>
      </c>
      <c r="P571" s="1" t="s">
        <v>4</v>
      </c>
      <c r="Q571" s="1" t="s">
        <v>4</v>
      </c>
      <c r="R571" s="1" t="s">
        <v>4</v>
      </c>
    </row>
    <row r="572" spans="1:18" x14ac:dyDescent="0.25">
      <c r="A572" s="1" t="s">
        <v>4</v>
      </c>
      <c r="B572" s="1" t="s">
        <v>4</v>
      </c>
      <c r="C572" s="1" t="s">
        <v>4</v>
      </c>
      <c r="D572" s="1">
        <f>IF(Table001__Page_1_19[[#This Row],[3]] &gt;= 0, IF(Table001__Page_1_19[[#This Row],[BOOLEAN]] = "UINT32", Table001__Page_1_19[[#This Row],[3]]+1,0), "")</f>
        <v>0</v>
      </c>
      <c r="E572" s="1" t="s">
        <v>4</v>
      </c>
      <c r="F572" s="1" t="s">
        <v>1121</v>
      </c>
      <c r="G572" s="1" t="str">
        <f>Table001__Page_1_19[[#This Row],[Original Name]]</f>
        <v>Single mains system</v>
      </c>
      <c r="H572" s="12" t="str">
        <f>IF(LEN(Table001__Page_1_19[[#This Row],[Parameter Name]]) &lt; 41, LEN(Table001__Page_1_19[[#This Row],[Parameter Name]]), "TOO LONG")</f>
        <v>TOO LONG</v>
      </c>
      <c r="I572" s="1" t="str">
        <f>_xlfn.CONCAT(Table001__Page_1_19[[#This Row],[Adjusted Name]], IF(Table001__Page_1_19[[#This Row],[Column10]] = "", Table001__Page_1_19[[#This Row],[Column10]], _xlfn.CONCAT(" ",Table001__Page_1_19[[#This Row],[Column10]])))</f>
        <v>Single mains system 0=Single mains system</v>
      </c>
      <c r="J572" s="1"/>
      <c r="K572" s="1">
        <f>IF(Table001__Page_1_19[[#This Row],[4]]=0,0,Table001__Page_1_19[[#This Row],[4]]+40001)</f>
        <v>0</v>
      </c>
      <c r="L572" s="1" t="str">
        <f>IF(Table001__Page_1_19[[#This Row],[3]] = "", "", Table001__Page_1_19[[#This Row],[3]]+40001)</f>
        <v/>
      </c>
      <c r="M572" s="1"/>
      <c r="N572" s="1" t="s">
        <v>4</v>
      </c>
      <c r="O572" s="1" t="s">
        <v>522</v>
      </c>
      <c r="P572" s="1" t="s">
        <v>4</v>
      </c>
      <c r="Q572" s="1" t="s">
        <v>4</v>
      </c>
      <c r="R572" s="1" t="s">
        <v>1122</v>
      </c>
    </row>
    <row r="573" spans="1:18" x14ac:dyDescent="0.25">
      <c r="A573" s="1" t="s">
        <v>4</v>
      </c>
      <c r="B573" s="1" t="s">
        <v>4</v>
      </c>
      <c r="C573" s="1" t="s">
        <v>4</v>
      </c>
      <c r="D573" s="1">
        <f>IF(Table001__Page_1_19[[#This Row],[3]] &gt;= 0, IF(Table001__Page_1_19[[#This Row],[BOOLEAN]] = "UINT32", Table001__Page_1_19[[#This Row],[3]]+1,0), "")</f>
        <v>0</v>
      </c>
      <c r="E573" s="1" t="s">
        <v>4</v>
      </c>
      <c r="F573" s="1" t="s">
        <v>1123</v>
      </c>
      <c r="G573" s="1" t="str">
        <f>Table001__Page_1_19[[#This Row],[Original Name]]</f>
        <v>Dual mains system</v>
      </c>
      <c r="H573" s="12">
        <f>IF(LEN(Table001__Page_1_19[[#This Row],[Parameter Name]]) &lt; 41, LEN(Table001__Page_1_19[[#This Row],[Parameter Name]]), "TOO LONG")</f>
        <v>37</v>
      </c>
      <c r="I573" s="1" t="str">
        <f>_xlfn.CONCAT(Table001__Page_1_19[[#This Row],[Adjusted Name]], IF(Table001__Page_1_19[[#This Row],[Column10]] = "", Table001__Page_1_19[[#This Row],[Column10]], _xlfn.CONCAT(" ",Table001__Page_1_19[[#This Row],[Column10]])))</f>
        <v>Dual mains system 1=Dual mains system</v>
      </c>
      <c r="J573" s="1"/>
      <c r="K573" s="1">
        <f>IF(Table001__Page_1_19[[#This Row],[4]]=0,0,Table001__Page_1_19[[#This Row],[4]]+40001)</f>
        <v>0</v>
      </c>
      <c r="L573" s="1" t="str">
        <f>IF(Table001__Page_1_19[[#This Row],[3]] = "", "", Table001__Page_1_19[[#This Row],[3]]+40001)</f>
        <v/>
      </c>
      <c r="M573" s="1"/>
      <c r="N573" s="1" t="s">
        <v>4</v>
      </c>
      <c r="O573" s="1" t="s">
        <v>522</v>
      </c>
      <c r="P573" s="1" t="s">
        <v>4</v>
      </c>
      <c r="Q573" s="1" t="s">
        <v>4</v>
      </c>
      <c r="R573" s="1" t="s">
        <v>1124</v>
      </c>
    </row>
    <row r="574" spans="1:18" x14ac:dyDescent="0.25">
      <c r="A574" s="1" t="s">
        <v>1125</v>
      </c>
      <c r="B574" s="1" t="s">
        <v>1126</v>
      </c>
      <c r="C574" s="1" t="s">
        <v>1127</v>
      </c>
      <c r="D574" s="1">
        <f>IF(Table001__Page_1_19[[#This Row],[3]] &gt;= 0, IF(Table001__Page_1_19[[#This Row],[BOOLEAN]] = "UINT32", Table001__Page_1_19[[#This Row],[3]]+1,0), "")</f>
        <v>0</v>
      </c>
      <c r="E574" s="1" t="s">
        <v>4</v>
      </c>
      <c r="F574" s="1" t="s">
        <v>1480</v>
      </c>
      <c r="G574" s="1" t="s">
        <v>1531</v>
      </c>
      <c r="H574" s="4">
        <f>IF(LEN(Table001__Page_1_19[[#This Row],[Parameter Name]]) &lt; 41, LEN(Table001__Page_1_19[[#This Row],[Parameter Name]]), "TOO LONG")</f>
        <v>34</v>
      </c>
      <c r="I574" s="7" t="str">
        <f>_xlfn.CONCAT(Table001__Page_1_19[[#This Row],[Adjusted Name]], IF(Table001__Page_1_19[[#This Row],[Column10]] = "", Table001__Page_1_19[[#This Row],[Column10]], _xlfn.CONCAT(" ",Table001__Page_1_19[[#This Row],[Column10]])))</f>
        <v>Transfer Current Ramp-in Timer Sec</v>
      </c>
      <c r="J574" s="7" t="s">
        <v>1533</v>
      </c>
      <c r="K574" s="7">
        <f>IF(Table001__Page_1_19[[#This Row],[4]]=0,0,Table001__Page_1_19[[#This Row],[4]]+40001)</f>
        <v>0</v>
      </c>
      <c r="L574" s="7">
        <f>IF(Table001__Page_1_19[[#This Row],[3]] = "", "", Table001__Page_1_19[[#This Row],[3]]+40001)</f>
        <v>48195</v>
      </c>
      <c r="M574" s="4" t="str">
        <f>IF(Table001__Page_1_19[[#This Row],[BOOLEAN]]="UINT32","Unsigned 32 bit Integer", IF(Table001__Page_1_19[[#This Row],[BOOLEAN]]="UINT16","Unsigned 16 bit Integer",IF(Table001__Page_1_19[[#This Row],[BOOLEAN]]="BOOLEAN","Unsigned 16 bit Integer",Table001__Page_1_19[[#This Row],[BOOLEAN]])))</f>
        <v>Unsigned 16 bit Integer</v>
      </c>
      <c r="N574" s="1" t="s">
        <v>14</v>
      </c>
      <c r="O574" s="1" t="s">
        <v>530</v>
      </c>
      <c r="P574" s="1" t="s">
        <v>4</v>
      </c>
      <c r="Q574" s="1" t="s">
        <v>4</v>
      </c>
      <c r="R574" s="1" t="s">
        <v>868</v>
      </c>
    </row>
    <row r="575" spans="1:18" x14ac:dyDescent="0.25">
      <c r="A575" s="1" t="s">
        <v>1128</v>
      </c>
      <c r="B575" s="1" t="s">
        <v>1129</v>
      </c>
      <c r="C575" s="1" t="s">
        <v>1130</v>
      </c>
      <c r="D575" s="1">
        <f>IF(Table001__Page_1_19[[#This Row],[3]] &gt;= 0, IF(Table001__Page_1_19[[#This Row],[BOOLEAN]] = "UINT32", Table001__Page_1_19[[#This Row],[3]]+1,0), "")</f>
        <v>0</v>
      </c>
      <c r="E575" s="1" t="s">
        <v>4</v>
      </c>
      <c r="F575" s="1" t="s">
        <v>1131</v>
      </c>
      <c r="G575" s="1" t="s">
        <v>1476</v>
      </c>
      <c r="H575" s="4">
        <f>IF(LEN(Table001__Page_1_19[[#This Row],[Parameter Name]]) &lt; 41, LEN(Table001__Page_1_19[[#This Row],[Parameter Name]]), "TOO LONG")</f>
        <v>25</v>
      </c>
      <c r="I575" s="7" t="str">
        <f>_xlfn.CONCAT(Table001__Page_1_19[[#This Row],[Adjusted Name]], IF(Table001__Page_1_19[[#This Row],[Column10]] = "", Table001__Page_1_19[[#This Row],[Column10]], _xlfn.CONCAT(" ",Table001__Page_1_19[[#This Row],[Column10]])))</f>
        <v>AC Wiring Config ABC ABCN</v>
      </c>
      <c r="J575" s="7"/>
      <c r="K575" s="7">
        <f>IF(Table001__Page_1_19[[#This Row],[4]]=0,0,Table001__Page_1_19[[#This Row],[4]]+40001)</f>
        <v>0</v>
      </c>
      <c r="L575" s="7">
        <f>IF(Table001__Page_1_19[[#This Row],[3]] = "", "", Table001__Page_1_19[[#This Row],[3]]+40001)</f>
        <v>48196</v>
      </c>
      <c r="M575" s="4" t="str">
        <f>IF(Table001__Page_1_19[[#This Row],[BOOLEAN]]="UINT32","Unsigned 32 bit Integer", IF(Table001__Page_1_19[[#This Row],[BOOLEAN]]="UINT16","Unsigned 16 bit Integer",IF(Table001__Page_1_19[[#This Row],[BOOLEAN]]="BOOLEAN","Unsigned 16 bit Integer",Table001__Page_1_19[[#This Row],[BOOLEAN]])))</f>
        <v/>
      </c>
      <c r="N575" s="1" t="s">
        <v>14</v>
      </c>
      <c r="O575" s="1" t="s">
        <v>4</v>
      </c>
      <c r="P575" s="1" t="s">
        <v>4</v>
      </c>
      <c r="Q575" s="1" t="s">
        <v>4</v>
      </c>
      <c r="R575" s="1" t="s">
        <v>4</v>
      </c>
    </row>
    <row r="576" spans="1:18" x14ac:dyDescent="0.25">
      <c r="A576" s="1" t="s">
        <v>4</v>
      </c>
      <c r="B576" s="1" t="s">
        <v>4</v>
      </c>
      <c r="C576" s="1" t="s">
        <v>4</v>
      </c>
      <c r="D576" s="1">
        <f>IF(Table001__Page_1_19[[#This Row],[3]] &gt;= 0, IF(Table001__Page_1_19[[#This Row],[BOOLEAN]] = "UINT32", Table001__Page_1_19[[#This Row],[3]]+1,0), "")</f>
        <v>0</v>
      </c>
      <c r="E576" s="1" t="s">
        <v>4</v>
      </c>
      <c r="F576" s="1" t="s">
        <v>1132</v>
      </c>
      <c r="G576" s="1" t="str">
        <f>Table001__Page_1_19[[#This Row],[Original Name]]</f>
        <v>3-wire system configuration</v>
      </c>
      <c r="H576" s="12" t="str">
        <f>IF(LEN(Table001__Page_1_19[[#This Row],[Parameter Name]]) &lt; 41, LEN(Table001__Page_1_19[[#This Row],[Parameter Name]]), "TOO LONG")</f>
        <v>TOO LONG</v>
      </c>
      <c r="I576" s="1" t="str">
        <f>_xlfn.CONCAT(Table001__Page_1_19[[#This Row],[Adjusted Name]], IF(Table001__Page_1_19[[#This Row],[Column10]] = "", Table001__Page_1_19[[#This Row],[Column10]], _xlfn.CONCAT(" ",Table001__Page_1_19[[#This Row],[Column10]])))</f>
        <v>3-wire system configuration 0=3 wire-system configuration</v>
      </c>
      <c r="J576" s="1"/>
      <c r="K576" s="1">
        <f>IF(Table001__Page_1_19[[#This Row],[4]]=0,0,Table001__Page_1_19[[#This Row],[4]]+40001)</f>
        <v>0</v>
      </c>
      <c r="L576" s="1" t="str">
        <f>IF(Table001__Page_1_19[[#This Row],[3]] = "", "", Table001__Page_1_19[[#This Row],[3]]+40001)</f>
        <v/>
      </c>
      <c r="M576" s="1"/>
      <c r="N576" s="1" t="s">
        <v>4</v>
      </c>
      <c r="O576" s="1" t="s">
        <v>522</v>
      </c>
      <c r="P576" s="1" t="s">
        <v>4</v>
      </c>
      <c r="Q576" s="1" t="s">
        <v>4</v>
      </c>
      <c r="R576" s="1" t="s">
        <v>1133</v>
      </c>
    </row>
    <row r="577" spans="1:18" x14ac:dyDescent="0.25">
      <c r="A577" s="1" t="s">
        <v>4</v>
      </c>
      <c r="B577" s="1" t="s">
        <v>4</v>
      </c>
      <c r="C577" s="1" t="s">
        <v>4</v>
      </c>
      <c r="D577" s="1">
        <f>IF(Table001__Page_1_19[[#This Row],[3]] &gt;= 0, IF(Table001__Page_1_19[[#This Row],[BOOLEAN]] = "UINT32", Table001__Page_1_19[[#This Row],[3]]+1,0), "")</f>
        <v>0</v>
      </c>
      <c r="E577" s="1" t="s">
        <v>4</v>
      </c>
      <c r="F577" s="1" t="s">
        <v>1134</v>
      </c>
      <c r="G577" s="1" t="str">
        <f>Table001__Page_1_19[[#This Row],[Original Name]]</f>
        <v>4-wire system configuration</v>
      </c>
      <c r="H577" s="12" t="str">
        <f>IF(LEN(Table001__Page_1_19[[#This Row],[Parameter Name]]) &lt; 41, LEN(Table001__Page_1_19[[#This Row],[Parameter Name]]), "TOO LONG")</f>
        <v>TOO LONG</v>
      </c>
      <c r="I577" s="1" t="str">
        <f>_xlfn.CONCAT(Table001__Page_1_19[[#This Row],[Adjusted Name]], IF(Table001__Page_1_19[[#This Row],[Column10]] = "", Table001__Page_1_19[[#This Row],[Column10]], _xlfn.CONCAT(" ",Table001__Page_1_19[[#This Row],[Column10]])))</f>
        <v>4-wire system configuration 1=4 wire-system configuration</v>
      </c>
      <c r="J577" s="1"/>
      <c r="K577" s="1">
        <f>IF(Table001__Page_1_19[[#This Row],[4]]=0,0,Table001__Page_1_19[[#This Row],[4]]+40001)</f>
        <v>0</v>
      </c>
      <c r="L577" s="1" t="str">
        <f>IF(Table001__Page_1_19[[#This Row],[3]] = "", "", Table001__Page_1_19[[#This Row],[3]]+40001)</f>
        <v/>
      </c>
      <c r="M577" s="1"/>
      <c r="N577" s="1" t="s">
        <v>4</v>
      </c>
      <c r="O577" s="1" t="s">
        <v>522</v>
      </c>
      <c r="P577" s="1" t="s">
        <v>4</v>
      </c>
      <c r="Q577" s="1" t="s">
        <v>4</v>
      </c>
      <c r="R577" s="1" t="s">
        <v>1135</v>
      </c>
    </row>
    <row r="578" spans="1:18" x14ac:dyDescent="0.25">
      <c r="A578" s="1" t="s">
        <v>4</v>
      </c>
      <c r="B578" s="1" t="s">
        <v>4</v>
      </c>
      <c r="C578" s="1" t="s">
        <v>4</v>
      </c>
      <c r="D578" s="1">
        <f>IF(Table001__Page_1_19[[#This Row],[3]] &gt;= 0, IF(Table001__Page_1_19[[#This Row],[BOOLEAN]] = "UINT32", Table001__Page_1_19[[#This Row],[3]]+1,0), "")</f>
        <v>0</v>
      </c>
      <c r="E578" s="1" t="s">
        <v>4</v>
      </c>
      <c r="F578" s="1" t="s">
        <v>1136</v>
      </c>
      <c r="G578" s="1" t="str">
        <f>Table001__Page_1_19[[#This Row],[Original Name]]</f>
        <v>4-wire system configuration HRG</v>
      </c>
      <c r="H578" s="12" t="str">
        <f>IF(LEN(Table001__Page_1_19[[#This Row],[Parameter Name]]) &lt; 41, LEN(Table001__Page_1_19[[#This Row],[Parameter Name]]), "TOO LONG")</f>
        <v>TOO LONG</v>
      </c>
      <c r="I578" s="1" t="str">
        <f>_xlfn.CONCAT(Table001__Page_1_19[[#This Row],[Adjusted Name]], IF(Table001__Page_1_19[[#This Row],[Column10]] = "", Table001__Page_1_19[[#This Row],[Column10]], _xlfn.CONCAT(" ",Table001__Page_1_19[[#This Row],[Column10]])))</f>
        <v>4-wire system configuration HRG 2=4-wire system configuration HRG</v>
      </c>
      <c r="J578" s="1"/>
      <c r="K578" s="1">
        <f>IF(Table001__Page_1_19[[#This Row],[4]]=0,0,Table001__Page_1_19[[#This Row],[4]]+40001)</f>
        <v>0</v>
      </c>
      <c r="L578" s="1" t="str">
        <f>IF(Table001__Page_1_19[[#This Row],[3]] = "", "", Table001__Page_1_19[[#This Row],[3]]+40001)</f>
        <v/>
      </c>
      <c r="M578" s="1"/>
      <c r="N578" s="1" t="s">
        <v>4</v>
      </c>
      <c r="O578" s="1" t="s">
        <v>522</v>
      </c>
      <c r="P578" s="1" t="s">
        <v>4</v>
      </c>
      <c r="Q578" s="1" t="s">
        <v>4</v>
      </c>
      <c r="R578" s="1" t="s">
        <v>1137</v>
      </c>
    </row>
    <row r="579" spans="1:18" x14ac:dyDescent="0.25">
      <c r="A579" s="1" t="s">
        <v>1138</v>
      </c>
      <c r="B579" s="1" t="s">
        <v>1139</v>
      </c>
      <c r="C579" s="1" t="s">
        <v>1140</v>
      </c>
      <c r="D579" s="1">
        <f>IF(Table001__Page_1_19[[#This Row],[3]] &gt;= 0, IF(Table001__Page_1_19[[#This Row],[BOOLEAN]] = "UINT32", Table001__Page_1_19[[#This Row],[3]]+1,0), "")</f>
        <v>0</v>
      </c>
      <c r="E579" s="1" t="s">
        <v>4</v>
      </c>
      <c r="F579" s="1" t="s">
        <v>1141</v>
      </c>
      <c r="G579" s="1" t="s">
        <v>1475</v>
      </c>
      <c r="H579" s="4">
        <f>IF(LEN(Table001__Page_1_19[[#This Row],[Parameter Name]]) &lt; 41, LEN(Table001__Page_1_19[[#This Row],[Parameter Name]]), "TOO LONG")</f>
        <v>19</v>
      </c>
      <c r="I579" s="7" t="str">
        <f>_xlfn.CONCAT(Table001__Page_1_19[[#This Row],[Adjusted Name]], IF(Table001__Page_1_19[[#This Row],[Column10]] = "", Table001__Page_1_19[[#This Row],[Column10]], _xlfn.CONCAT(" ",Table001__Page_1_19[[#This Row],[Column10]])))</f>
        <v>Energy Storage Type</v>
      </c>
      <c r="J579" s="7"/>
      <c r="K579" s="7">
        <f>IF(Table001__Page_1_19[[#This Row],[4]]=0,0,Table001__Page_1_19[[#This Row],[4]]+40001)</f>
        <v>0</v>
      </c>
      <c r="L579" s="7">
        <f>IF(Table001__Page_1_19[[#This Row],[3]] = "", "", Table001__Page_1_19[[#This Row],[3]]+40001)</f>
        <v>48197</v>
      </c>
      <c r="M579" s="4" t="str">
        <f>IF(Table001__Page_1_19[[#This Row],[BOOLEAN]]="UINT32","Unsigned 32 bit Integer", IF(Table001__Page_1_19[[#This Row],[BOOLEAN]]="UINT16","Unsigned 16 bit Integer",IF(Table001__Page_1_19[[#This Row],[BOOLEAN]]="BOOLEAN","Unsigned 16 bit Integer",Table001__Page_1_19[[#This Row],[BOOLEAN]])))</f>
        <v/>
      </c>
      <c r="N579" s="1" t="s">
        <v>14</v>
      </c>
      <c r="O579" s="1" t="s">
        <v>4</v>
      </c>
      <c r="P579" s="1" t="s">
        <v>4</v>
      </c>
      <c r="Q579" s="1" t="s">
        <v>4</v>
      </c>
      <c r="R579" s="1" t="s">
        <v>4</v>
      </c>
    </row>
    <row r="580" spans="1:18" x14ac:dyDescent="0.25">
      <c r="A580" s="1" t="s">
        <v>4</v>
      </c>
      <c r="B580" s="1" t="s">
        <v>4</v>
      </c>
      <c r="C580" s="1" t="s">
        <v>4</v>
      </c>
      <c r="D580" s="1">
        <f>IF(Table001__Page_1_19[[#This Row],[3]] &gt;= 0, IF(Table001__Page_1_19[[#This Row],[BOOLEAN]] = "UINT32", Table001__Page_1_19[[#This Row],[3]]+1,0), "")</f>
        <v>0</v>
      </c>
      <c r="E580" s="1" t="s">
        <v>4</v>
      </c>
      <c r="F580" s="1" t="s">
        <v>1142</v>
      </c>
      <c r="G580" s="1" t="str">
        <f>Table001__Page_1_19[[#This Row],[Original Name]]</f>
        <v>No energy storage</v>
      </c>
      <c r="H580" s="12">
        <f>IF(LEN(Table001__Page_1_19[[#This Row],[Parameter Name]]) &lt; 41, LEN(Table001__Page_1_19[[#This Row],[Parameter Name]]), "TOO LONG")</f>
        <v>37</v>
      </c>
      <c r="I580" s="1" t="str">
        <f>_xlfn.CONCAT(Table001__Page_1_19[[#This Row],[Adjusted Name]], IF(Table001__Page_1_19[[#This Row],[Column10]] = "", Table001__Page_1_19[[#This Row],[Column10]], _xlfn.CONCAT(" ",Table001__Page_1_19[[#This Row],[Column10]])))</f>
        <v>No energy storage 0=No energy storage</v>
      </c>
      <c r="J580" s="1"/>
      <c r="K580" s="1">
        <f>IF(Table001__Page_1_19[[#This Row],[4]]=0,0,Table001__Page_1_19[[#This Row],[4]]+40001)</f>
        <v>0</v>
      </c>
      <c r="L580" s="1" t="str">
        <f>IF(Table001__Page_1_19[[#This Row],[3]] = "", "", Table001__Page_1_19[[#This Row],[3]]+40001)</f>
        <v/>
      </c>
      <c r="M580" s="1"/>
      <c r="N580" s="1" t="s">
        <v>4</v>
      </c>
      <c r="O580" s="1" t="s">
        <v>522</v>
      </c>
      <c r="P580" s="1" t="s">
        <v>4</v>
      </c>
      <c r="Q580" s="1" t="s">
        <v>4</v>
      </c>
      <c r="R580" s="1" t="s">
        <v>1143</v>
      </c>
    </row>
    <row r="581" spans="1:18" x14ac:dyDescent="0.25">
      <c r="A581" s="1" t="s">
        <v>4</v>
      </c>
      <c r="B581" s="1" t="s">
        <v>4</v>
      </c>
      <c r="C581" s="1" t="s">
        <v>4</v>
      </c>
      <c r="D581" s="1">
        <f>IF(Table001__Page_1_19[[#This Row],[3]] &gt;= 0, IF(Table001__Page_1_19[[#This Row],[BOOLEAN]] = "UINT32", Table001__Page_1_19[[#This Row],[3]]+1,0), "")</f>
        <v>0</v>
      </c>
      <c r="E581" s="1" t="s">
        <v>4</v>
      </c>
      <c r="F581" s="1" t="s">
        <v>1144</v>
      </c>
      <c r="G581" s="1" t="str">
        <f>Table001__Page_1_19[[#This Row],[Original Name]]</f>
        <v>Battery/batteries</v>
      </c>
      <c r="H581" s="12">
        <f>IF(LEN(Table001__Page_1_19[[#This Row],[Parameter Name]]) &lt; 41, LEN(Table001__Page_1_19[[#This Row],[Parameter Name]]), "TOO LONG")</f>
        <v>37</v>
      </c>
      <c r="I581" s="1" t="str">
        <f>_xlfn.CONCAT(Table001__Page_1_19[[#This Row],[Adjusted Name]], IF(Table001__Page_1_19[[#This Row],[Column10]] = "", Table001__Page_1_19[[#This Row],[Column10]], _xlfn.CONCAT(" ",Table001__Page_1_19[[#This Row],[Column10]])))</f>
        <v>Battery/batteries 1=Battery/batteries</v>
      </c>
      <c r="J581" s="1"/>
      <c r="K581" s="1">
        <f>IF(Table001__Page_1_19[[#This Row],[4]]=0,0,Table001__Page_1_19[[#This Row],[4]]+40001)</f>
        <v>0</v>
      </c>
      <c r="L581" s="1" t="str">
        <f>IF(Table001__Page_1_19[[#This Row],[3]] = "", "", Table001__Page_1_19[[#This Row],[3]]+40001)</f>
        <v/>
      </c>
      <c r="M581" s="1"/>
      <c r="N581" s="1" t="s">
        <v>4</v>
      </c>
      <c r="O581" s="1" t="s">
        <v>522</v>
      </c>
      <c r="P581" s="1" t="s">
        <v>4</v>
      </c>
      <c r="Q581" s="1" t="s">
        <v>4</v>
      </c>
      <c r="R581" s="1" t="s">
        <v>1145</v>
      </c>
    </row>
    <row r="582" spans="1:18" x14ac:dyDescent="0.25">
      <c r="A582" s="1" t="s">
        <v>4</v>
      </c>
      <c r="B582" s="1" t="s">
        <v>4</v>
      </c>
      <c r="C582" s="1" t="s">
        <v>4</v>
      </c>
      <c r="D582" s="1">
        <f>IF(Table001__Page_1_19[[#This Row],[3]] &gt;= 0, IF(Table001__Page_1_19[[#This Row],[BOOLEAN]] = "UINT32", Table001__Page_1_19[[#This Row],[3]]+1,0), "")</f>
        <v>0</v>
      </c>
      <c r="E582" s="1" t="s">
        <v>4</v>
      </c>
      <c r="F582" s="1" t="s">
        <v>1146</v>
      </c>
      <c r="G582" s="1" t="str">
        <f>Table001__Page_1_19[[#This Row],[Original Name]]</f>
        <v>Flywheel</v>
      </c>
      <c r="H582" s="12">
        <f>IF(LEN(Table001__Page_1_19[[#This Row],[Parameter Name]]) &lt; 41, LEN(Table001__Page_1_19[[#This Row],[Parameter Name]]), "TOO LONG")</f>
        <v>19</v>
      </c>
      <c r="I582" s="1" t="str">
        <f>_xlfn.CONCAT(Table001__Page_1_19[[#This Row],[Adjusted Name]], IF(Table001__Page_1_19[[#This Row],[Column10]] = "", Table001__Page_1_19[[#This Row],[Column10]], _xlfn.CONCAT(" ",Table001__Page_1_19[[#This Row],[Column10]])))</f>
        <v>Flywheel 2=Flywheel</v>
      </c>
      <c r="J582" s="1"/>
      <c r="K582" s="1">
        <f>IF(Table001__Page_1_19[[#This Row],[4]]=0,0,Table001__Page_1_19[[#This Row],[4]]+40001)</f>
        <v>0</v>
      </c>
      <c r="L582" s="1" t="str">
        <f>IF(Table001__Page_1_19[[#This Row],[3]] = "", "", Table001__Page_1_19[[#This Row],[3]]+40001)</f>
        <v/>
      </c>
      <c r="M582" s="1"/>
      <c r="N582" s="1" t="s">
        <v>4</v>
      </c>
      <c r="O582" s="1" t="s">
        <v>522</v>
      </c>
      <c r="P582" s="1" t="s">
        <v>4</v>
      </c>
      <c r="Q582" s="1" t="s">
        <v>4</v>
      </c>
      <c r="R582" s="1" t="s">
        <v>1147</v>
      </c>
    </row>
    <row r="583" spans="1:18" x14ac:dyDescent="0.25">
      <c r="A583" s="1" t="s">
        <v>4</v>
      </c>
      <c r="B583" s="1" t="s">
        <v>4</v>
      </c>
      <c r="C583" s="1" t="s">
        <v>4</v>
      </c>
      <c r="D583" s="1">
        <f>IF(Table001__Page_1_19[[#This Row],[3]] &gt;= 0, IF(Table001__Page_1_19[[#This Row],[BOOLEAN]] = "UINT32", Table001__Page_1_19[[#This Row],[3]]+1,0), "")</f>
        <v>0</v>
      </c>
      <c r="E583" s="1" t="s">
        <v>4</v>
      </c>
      <c r="F583" s="1" t="s">
        <v>1148</v>
      </c>
      <c r="G583" s="1" t="str">
        <f>Table001__Page_1_19[[#This Row],[Original Name]]</f>
        <v>Ultra capacitors</v>
      </c>
      <c r="H583" s="12">
        <f>IF(LEN(Table001__Page_1_19[[#This Row],[Parameter Name]]) &lt; 41, LEN(Table001__Page_1_19[[#This Row],[Parameter Name]]), "TOO LONG")</f>
        <v>35</v>
      </c>
      <c r="I583" s="1" t="str">
        <f>_xlfn.CONCAT(Table001__Page_1_19[[#This Row],[Adjusted Name]], IF(Table001__Page_1_19[[#This Row],[Column10]] = "", Table001__Page_1_19[[#This Row],[Column10]], _xlfn.CONCAT(" ",Table001__Page_1_19[[#This Row],[Column10]])))</f>
        <v>Ultra capacitors 3=Ultra capacitors</v>
      </c>
      <c r="J583" s="1"/>
      <c r="K583" s="1">
        <f>IF(Table001__Page_1_19[[#This Row],[4]]=0,0,Table001__Page_1_19[[#This Row],[4]]+40001)</f>
        <v>0</v>
      </c>
      <c r="L583" s="1" t="str">
        <f>IF(Table001__Page_1_19[[#This Row],[3]] = "", "", Table001__Page_1_19[[#This Row],[3]]+40001)</f>
        <v/>
      </c>
      <c r="M583" s="1"/>
      <c r="N583" s="1" t="s">
        <v>4</v>
      </c>
      <c r="O583" s="1" t="s">
        <v>522</v>
      </c>
      <c r="P583" s="1" t="s">
        <v>4</v>
      </c>
      <c r="Q583" s="1" t="s">
        <v>4</v>
      </c>
      <c r="R583" s="1" t="s">
        <v>1149</v>
      </c>
    </row>
    <row r="584" spans="1:18" x14ac:dyDescent="0.25">
      <c r="A584" s="1" t="s">
        <v>1150</v>
      </c>
      <c r="B584" s="1" t="s">
        <v>1151</v>
      </c>
      <c r="C584" s="1" t="s">
        <v>1152</v>
      </c>
      <c r="D584" s="1">
        <f>IF(Table001__Page_1_19[[#This Row],[3]] &gt;= 0, IF(Table001__Page_1_19[[#This Row],[BOOLEAN]] = "UINT32", Table001__Page_1_19[[#This Row],[3]]+1,0), "")</f>
        <v>0</v>
      </c>
      <c r="E584" s="1" t="s">
        <v>4</v>
      </c>
      <c r="F584" s="1" t="s">
        <v>1153</v>
      </c>
      <c r="G584" s="1" t="s">
        <v>1474</v>
      </c>
      <c r="H584" s="4">
        <f>IF(LEN(Table001__Page_1_19[[#This Row],[Parameter Name]]) &lt; 41, LEN(Table001__Page_1_19[[#This Row],[Parameter Name]]), "TOO LONG")</f>
        <v>22</v>
      </c>
      <c r="I584" s="7" t="str">
        <f>_xlfn.CONCAT(Table001__Page_1_19[[#This Row],[Adjusted Name]], IF(Table001__Page_1_19[[#This Row],[Column10]] = "", Table001__Page_1_19[[#This Row],[Column10]], _xlfn.CONCAT(" ",Table001__Page_1_19[[#This Row],[Column10]])))</f>
        <v>Voltage Compensation %</v>
      </c>
      <c r="J584" s="7" t="s">
        <v>1533</v>
      </c>
      <c r="K584" s="7">
        <f>IF(Table001__Page_1_19[[#This Row],[4]]=0,0,Table001__Page_1_19[[#This Row],[4]]+40001)</f>
        <v>0</v>
      </c>
      <c r="L584" s="7">
        <f>IF(Table001__Page_1_19[[#This Row],[3]] = "", "", Table001__Page_1_19[[#This Row],[3]]+40001)</f>
        <v>48198</v>
      </c>
      <c r="M584" s="4" t="str">
        <f>IF(Table001__Page_1_19[[#This Row],[BOOLEAN]]="UINT32","Unsigned 32 bit Integer", IF(Table001__Page_1_19[[#This Row],[BOOLEAN]]="UINT16","Unsigned 16 bit Integer",IF(Table001__Page_1_19[[#This Row],[BOOLEAN]]="BOOLEAN","Unsigned 16 bit Integer",Table001__Page_1_19[[#This Row],[BOOLEAN]])))</f>
        <v>Unsigned 16 bit Integer</v>
      </c>
      <c r="N584" s="1" t="s">
        <v>14</v>
      </c>
      <c r="O584" s="1" t="s">
        <v>530</v>
      </c>
      <c r="P584" s="1" t="s">
        <v>531</v>
      </c>
      <c r="Q584" s="1" t="s">
        <v>37</v>
      </c>
      <c r="R584" s="1" t="s">
        <v>572</v>
      </c>
    </row>
    <row r="585" spans="1:18" x14ac:dyDescent="0.25">
      <c r="A585" s="1" t="s">
        <v>1154</v>
      </c>
      <c r="B585" s="1" t="s">
        <v>1155</v>
      </c>
      <c r="C585" s="1" t="s">
        <v>1156</v>
      </c>
      <c r="D585" s="1">
        <f>IF(Table001__Page_1_19[[#This Row],[3]] &gt;= 0, IF(Table001__Page_1_19[[#This Row],[BOOLEAN]] = "UINT32", Table001__Page_1_19[[#This Row],[3]]+1,0), "")</f>
        <v>0</v>
      </c>
      <c r="E585" s="1" t="s">
        <v>4</v>
      </c>
      <c r="F585" s="1" t="s">
        <v>1157</v>
      </c>
      <c r="G585" s="1" t="s">
        <v>1473</v>
      </c>
      <c r="H585" s="4">
        <f>IF(LEN(Table001__Page_1_19[[#This Row],[Parameter Name]]) &lt; 41, LEN(Table001__Page_1_19[[#This Row],[Parameter Name]]), "TOO LONG")</f>
        <v>29</v>
      </c>
      <c r="I585" s="7" t="str">
        <f>_xlfn.CONCAT(Table001__Page_1_19[[#This Row],[Adjusted Name]], IF(Table001__Page_1_19[[#This Row],[Column10]] = "", Table001__Page_1_19[[#This Row],[Column10]], _xlfn.CONCAT(" ",Table001__Page_1_19[[#This Row],[Column10]])))</f>
        <v>Output Frequency Sync Setting</v>
      </c>
      <c r="J585" s="7"/>
      <c r="K585" s="7">
        <f>IF(Table001__Page_1_19[[#This Row],[4]]=0,0,Table001__Page_1_19[[#This Row],[4]]+40001)</f>
        <v>0</v>
      </c>
      <c r="L585" s="7">
        <f>IF(Table001__Page_1_19[[#This Row],[3]] = "", "", Table001__Page_1_19[[#This Row],[3]]+40001)</f>
        <v>48199</v>
      </c>
      <c r="M585" s="4" t="str">
        <f>IF(Table001__Page_1_19[[#This Row],[BOOLEAN]]="UINT32","Unsigned 32 bit Integer", IF(Table001__Page_1_19[[#This Row],[BOOLEAN]]="UINT16","Unsigned 16 bit Integer",IF(Table001__Page_1_19[[#This Row],[BOOLEAN]]="BOOLEAN","Unsigned 16 bit Integer",Table001__Page_1_19[[#This Row],[BOOLEAN]])))</f>
        <v/>
      </c>
      <c r="N585" s="1" t="s">
        <v>14</v>
      </c>
      <c r="O585" s="1" t="s">
        <v>4</v>
      </c>
      <c r="P585" s="1" t="s">
        <v>4</v>
      </c>
      <c r="Q585" s="1" t="s">
        <v>4</v>
      </c>
      <c r="R585" s="1" t="s">
        <v>4</v>
      </c>
    </row>
    <row r="586" spans="1:18" x14ac:dyDescent="0.25">
      <c r="A586" s="1" t="s">
        <v>4</v>
      </c>
      <c r="B586" s="1" t="s">
        <v>4</v>
      </c>
      <c r="C586" s="1" t="s">
        <v>4</v>
      </c>
      <c r="D586" s="1">
        <f>IF(Table001__Page_1_19[[#This Row],[3]] &gt;= 0, IF(Table001__Page_1_19[[#This Row],[BOOLEAN]] = "UINT32", Table001__Page_1_19[[#This Row],[3]]+1,0), "")</f>
        <v>0</v>
      </c>
      <c r="E586" s="1" t="s">
        <v>4</v>
      </c>
      <c r="F586" s="1" t="s">
        <v>1158</v>
      </c>
      <c r="G586" s="1" t="str">
        <f>Table001__Page_1_19[[#This Row],[Original Name]]</f>
        <v>Frequency of 50 Hz +/- 1.0 Hz.</v>
      </c>
      <c r="H586" s="12" t="str">
        <f>IF(LEN(Table001__Page_1_19[[#This Row],[Parameter Name]]) &lt; 41, LEN(Table001__Page_1_19[[#This Row],[Parameter Name]]), "TOO LONG")</f>
        <v>TOO LONG</v>
      </c>
      <c r="I586" s="1" t="str">
        <f>_xlfn.CONCAT(Table001__Page_1_19[[#This Row],[Adjusted Name]], IF(Table001__Page_1_19[[#This Row],[Column10]] = "", Table001__Page_1_19[[#This Row],[Column10]], _xlfn.CONCAT(" ",Table001__Page_1_19[[#This Row],[Column10]])))</f>
        <v>Frequency of 50 Hz +/- 1.0 Hz. 0=Frequency of 50 Hz +/- 1.0 Hz.</v>
      </c>
      <c r="J586" s="1"/>
      <c r="K586" s="1">
        <f>IF(Table001__Page_1_19[[#This Row],[4]]=0,0,Table001__Page_1_19[[#This Row],[4]]+40001)</f>
        <v>0</v>
      </c>
      <c r="L586" s="1" t="str">
        <f>IF(Table001__Page_1_19[[#This Row],[3]] = "", "", Table001__Page_1_19[[#This Row],[3]]+40001)</f>
        <v/>
      </c>
      <c r="M586" s="1"/>
      <c r="N586" s="1" t="s">
        <v>4</v>
      </c>
      <c r="O586" s="1" t="s">
        <v>522</v>
      </c>
      <c r="P586" s="1" t="s">
        <v>4</v>
      </c>
      <c r="Q586" s="1" t="s">
        <v>4</v>
      </c>
      <c r="R586" s="1" t="s">
        <v>1159</v>
      </c>
    </row>
    <row r="587" spans="1:18" x14ac:dyDescent="0.25">
      <c r="A587" s="1" t="s">
        <v>4</v>
      </c>
      <c r="B587" s="1" t="s">
        <v>4</v>
      </c>
      <c r="C587" s="1" t="s">
        <v>4</v>
      </c>
      <c r="D587" s="1">
        <f>IF(Table001__Page_1_19[[#This Row],[3]] &gt;= 0, IF(Table001__Page_1_19[[#This Row],[BOOLEAN]] = "UINT32", Table001__Page_1_19[[#This Row],[3]]+1,0), "")</f>
        <v>0</v>
      </c>
      <c r="E587" s="1" t="s">
        <v>4</v>
      </c>
      <c r="F587" s="1" t="s">
        <v>1160</v>
      </c>
      <c r="G587" s="1" t="str">
        <f>Table001__Page_1_19[[#This Row],[Original Name]]</f>
        <v>Frequency of 50 Hz +/- 3.0 Hz.</v>
      </c>
      <c r="H587" s="12" t="str">
        <f>IF(LEN(Table001__Page_1_19[[#This Row],[Parameter Name]]) &lt; 41, LEN(Table001__Page_1_19[[#This Row],[Parameter Name]]), "TOO LONG")</f>
        <v>TOO LONG</v>
      </c>
      <c r="I587" s="1" t="str">
        <f>_xlfn.CONCAT(Table001__Page_1_19[[#This Row],[Adjusted Name]], IF(Table001__Page_1_19[[#This Row],[Column10]] = "", Table001__Page_1_19[[#This Row],[Column10]], _xlfn.CONCAT(" ",Table001__Page_1_19[[#This Row],[Column10]])))</f>
        <v>Frequency of 50 Hz +/- 3.0 Hz. 1=Frequency of 50 Hz +/- 3.0 Hz.</v>
      </c>
      <c r="J587" s="1"/>
      <c r="K587" s="1">
        <f>IF(Table001__Page_1_19[[#This Row],[4]]=0,0,Table001__Page_1_19[[#This Row],[4]]+40001)</f>
        <v>0</v>
      </c>
      <c r="L587" s="1" t="str">
        <f>IF(Table001__Page_1_19[[#This Row],[3]] = "", "", Table001__Page_1_19[[#This Row],[3]]+40001)</f>
        <v/>
      </c>
      <c r="M587" s="1"/>
      <c r="N587" s="1" t="s">
        <v>4</v>
      </c>
      <c r="O587" s="1" t="s">
        <v>522</v>
      </c>
      <c r="P587" s="1" t="s">
        <v>4</v>
      </c>
      <c r="Q587" s="1" t="s">
        <v>4</v>
      </c>
      <c r="R587" s="1" t="s">
        <v>1161</v>
      </c>
    </row>
    <row r="588" spans="1:18" x14ac:dyDescent="0.25">
      <c r="A588" s="1" t="s">
        <v>4</v>
      </c>
      <c r="B588" s="1" t="s">
        <v>4</v>
      </c>
      <c r="C588" s="1" t="s">
        <v>4</v>
      </c>
      <c r="D588" s="1">
        <f>IF(Table001__Page_1_19[[#This Row],[3]] &gt;= 0, IF(Table001__Page_1_19[[#This Row],[BOOLEAN]] = "UINT32", Table001__Page_1_19[[#This Row],[3]]+1,0), "")</f>
        <v>0</v>
      </c>
      <c r="E588" s="1" t="s">
        <v>4</v>
      </c>
      <c r="F588" s="1" t="s">
        <v>1162</v>
      </c>
      <c r="G588" s="1" t="str">
        <f>Table001__Page_1_19[[#This Row],[Original Name]]</f>
        <v>Frequency of 60 Hz +/- 1.0 Hz.</v>
      </c>
      <c r="H588" s="12" t="str">
        <f>IF(LEN(Table001__Page_1_19[[#This Row],[Parameter Name]]) &lt; 41, LEN(Table001__Page_1_19[[#This Row],[Parameter Name]]), "TOO LONG")</f>
        <v>TOO LONG</v>
      </c>
      <c r="I588" s="1" t="str">
        <f>_xlfn.CONCAT(Table001__Page_1_19[[#This Row],[Adjusted Name]], IF(Table001__Page_1_19[[#This Row],[Column10]] = "", Table001__Page_1_19[[#This Row],[Column10]], _xlfn.CONCAT(" ",Table001__Page_1_19[[#This Row],[Column10]])))</f>
        <v>Frequency of 60 Hz +/- 1.0 Hz. 2=Frequency of 60 Hz +/- 1.0 Hz.</v>
      </c>
      <c r="J588" s="1"/>
      <c r="K588" s="1">
        <f>IF(Table001__Page_1_19[[#This Row],[4]]=0,0,Table001__Page_1_19[[#This Row],[4]]+40001)</f>
        <v>0</v>
      </c>
      <c r="L588" s="1" t="str">
        <f>IF(Table001__Page_1_19[[#This Row],[3]] = "", "", Table001__Page_1_19[[#This Row],[3]]+40001)</f>
        <v/>
      </c>
      <c r="M588" s="1"/>
      <c r="N588" s="1" t="s">
        <v>4</v>
      </c>
      <c r="O588" s="1" t="s">
        <v>522</v>
      </c>
      <c r="P588" s="1" t="s">
        <v>4</v>
      </c>
      <c r="Q588" s="1" t="s">
        <v>4</v>
      </c>
      <c r="R588" s="1" t="s">
        <v>1163</v>
      </c>
    </row>
    <row r="589" spans="1:18" x14ac:dyDescent="0.25">
      <c r="A589" s="1" t="s">
        <v>4</v>
      </c>
      <c r="B589" s="1" t="s">
        <v>4</v>
      </c>
      <c r="C589" s="1" t="s">
        <v>4</v>
      </c>
      <c r="D589" s="1">
        <f>IF(Table001__Page_1_19[[#This Row],[3]] &gt;= 0, IF(Table001__Page_1_19[[#This Row],[BOOLEAN]] = "UINT32", Table001__Page_1_19[[#This Row],[3]]+1,0), "")</f>
        <v>0</v>
      </c>
      <c r="E589" s="1" t="s">
        <v>4</v>
      </c>
      <c r="F589" s="1" t="s">
        <v>1164</v>
      </c>
      <c r="G589" s="1" t="str">
        <f>Table001__Page_1_19[[#This Row],[Original Name]]</f>
        <v>Frequency of 60 Hz +/- 3.0 Hz.</v>
      </c>
      <c r="H589" s="12" t="str">
        <f>IF(LEN(Table001__Page_1_19[[#This Row],[Parameter Name]]) &lt; 41, LEN(Table001__Page_1_19[[#This Row],[Parameter Name]]), "TOO LONG")</f>
        <v>TOO LONG</v>
      </c>
      <c r="I589" s="1" t="str">
        <f>_xlfn.CONCAT(Table001__Page_1_19[[#This Row],[Adjusted Name]], IF(Table001__Page_1_19[[#This Row],[Column10]] = "", Table001__Page_1_19[[#This Row],[Column10]], _xlfn.CONCAT(" ",Table001__Page_1_19[[#This Row],[Column10]])))</f>
        <v>Frequency of 60 Hz +/- 3.0 Hz. 3=Frequency of 60 Hz +/- 3.0 Hz.</v>
      </c>
      <c r="J589" s="1"/>
      <c r="K589" s="1">
        <f>IF(Table001__Page_1_19[[#This Row],[4]]=0,0,Table001__Page_1_19[[#This Row],[4]]+40001)</f>
        <v>0</v>
      </c>
      <c r="L589" s="1" t="str">
        <f>IF(Table001__Page_1_19[[#This Row],[3]] = "", "", Table001__Page_1_19[[#This Row],[3]]+40001)</f>
        <v/>
      </c>
      <c r="M589" s="1"/>
      <c r="N589" s="1" t="s">
        <v>4</v>
      </c>
      <c r="O589" s="1" t="s">
        <v>522</v>
      </c>
      <c r="P589" s="1" t="s">
        <v>4</v>
      </c>
      <c r="Q589" s="1" t="s">
        <v>4</v>
      </c>
      <c r="R589" s="1" t="s">
        <v>1165</v>
      </c>
    </row>
    <row r="590" spans="1:18" x14ac:dyDescent="0.25">
      <c r="A590" s="1" t="s">
        <v>4</v>
      </c>
      <c r="B590" s="1" t="s">
        <v>4</v>
      </c>
      <c r="C590" s="1" t="s">
        <v>4</v>
      </c>
      <c r="D590" s="1">
        <f>IF(Table001__Page_1_19[[#This Row],[3]] &gt;= 0, IF(Table001__Page_1_19[[#This Row],[BOOLEAN]] = "UINT32", Table001__Page_1_19[[#This Row],[3]]+1,0), "")</f>
        <v>0</v>
      </c>
      <c r="E590" s="1" t="s">
        <v>4</v>
      </c>
      <c r="F590" s="1" t="s">
        <v>1166</v>
      </c>
      <c r="G590" s="1" t="str">
        <f>Table001__Page_1_19[[#This Row],[Original Name]]</f>
        <v>Frequency of 50 Hz +/- 10.0 Hz.</v>
      </c>
      <c r="H590" s="12" t="str">
        <f>IF(LEN(Table001__Page_1_19[[#This Row],[Parameter Name]]) &lt; 41, LEN(Table001__Page_1_19[[#This Row],[Parameter Name]]), "TOO LONG")</f>
        <v>TOO LONG</v>
      </c>
      <c r="I590" s="1" t="str">
        <f>_xlfn.CONCAT(Table001__Page_1_19[[#This Row],[Adjusted Name]], IF(Table001__Page_1_19[[#This Row],[Column10]] = "", Table001__Page_1_19[[#This Row],[Column10]], _xlfn.CONCAT(" ",Table001__Page_1_19[[#This Row],[Column10]])))</f>
        <v>Frequency of 50 Hz +/- 10.0 Hz. 4=Frequency of 50 Hz +/- 10.0 Hz.</v>
      </c>
      <c r="J590" s="1"/>
      <c r="K590" s="1">
        <f>IF(Table001__Page_1_19[[#This Row],[4]]=0,0,Table001__Page_1_19[[#This Row],[4]]+40001)</f>
        <v>0</v>
      </c>
      <c r="L590" s="1" t="str">
        <f>IF(Table001__Page_1_19[[#This Row],[3]] = "", "", Table001__Page_1_19[[#This Row],[3]]+40001)</f>
        <v/>
      </c>
      <c r="M590" s="1"/>
      <c r="N590" s="1" t="s">
        <v>4</v>
      </c>
      <c r="O590" s="1" t="s">
        <v>522</v>
      </c>
      <c r="P590" s="1" t="s">
        <v>4</v>
      </c>
      <c r="Q590" s="1" t="s">
        <v>4</v>
      </c>
      <c r="R590" s="1" t="s">
        <v>1167</v>
      </c>
    </row>
    <row r="591" spans="1:18" x14ac:dyDescent="0.25">
      <c r="A591" s="1" t="s">
        <v>4</v>
      </c>
      <c r="B591" s="1" t="s">
        <v>4</v>
      </c>
      <c r="C591" s="1" t="s">
        <v>4</v>
      </c>
      <c r="D591" s="1">
        <f>IF(Table001__Page_1_19[[#This Row],[3]] &gt;= 0, IF(Table001__Page_1_19[[#This Row],[BOOLEAN]] = "UINT32", Table001__Page_1_19[[#This Row],[3]]+1,0), "")</f>
        <v>0</v>
      </c>
      <c r="E591" s="1" t="s">
        <v>4</v>
      </c>
      <c r="F591" s="1" t="s">
        <v>1168</v>
      </c>
      <c r="G591" s="1" t="str">
        <f>Table001__Page_1_19[[#This Row],[Original Name]]</f>
        <v>Frequency of 60 Hz +/- 10.0 Hz.</v>
      </c>
      <c r="H591" s="12" t="str">
        <f>IF(LEN(Table001__Page_1_19[[#This Row],[Parameter Name]]) &lt; 41, LEN(Table001__Page_1_19[[#This Row],[Parameter Name]]), "TOO LONG")</f>
        <v>TOO LONG</v>
      </c>
      <c r="I591" s="1" t="str">
        <f>_xlfn.CONCAT(Table001__Page_1_19[[#This Row],[Adjusted Name]], IF(Table001__Page_1_19[[#This Row],[Column10]] = "", Table001__Page_1_19[[#This Row],[Column10]], _xlfn.CONCAT(" ",Table001__Page_1_19[[#This Row],[Column10]])))</f>
        <v>Frequency of 60 Hz +/- 10.0 Hz. 5=Frequency of 60 Hz +/- 10.0 Hz.</v>
      </c>
      <c r="J591" s="1"/>
      <c r="K591" s="1">
        <f>IF(Table001__Page_1_19[[#This Row],[4]]=0,0,Table001__Page_1_19[[#This Row],[4]]+40001)</f>
        <v>0</v>
      </c>
      <c r="L591" s="1" t="str">
        <f>IF(Table001__Page_1_19[[#This Row],[3]] = "", "", Table001__Page_1_19[[#This Row],[3]]+40001)</f>
        <v/>
      </c>
      <c r="M591" s="1"/>
      <c r="N591" s="1" t="s">
        <v>4</v>
      </c>
      <c r="O591" s="1" t="s">
        <v>522</v>
      </c>
      <c r="P591" s="1" t="s">
        <v>4</v>
      </c>
      <c r="Q591" s="1" t="s">
        <v>4</v>
      </c>
      <c r="R591" s="1" t="s">
        <v>1169</v>
      </c>
    </row>
    <row r="592" spans="1:18" x14ac:dyDescent="0.25">
      <c r="A592" s="1" t="s">
        <v>1170</v>
      </c>
      <c r="B592" s="1" t="s">
        <v>1171</v>
      </c>
      <c r="C592" s="1" t="s">
        <v>1172</v>
      </c>
      <c r="D592" s="1">
        <f>IF(Table001__Page_1_19[[#This Row],[3]] &gt;= 0, IF(Table001__Page_1_19[[#This Row],[BOOLEAN]] = "UINT32", Table001__Page_1_19[[#This Row],[3]]+1,0), "")</f>
        <v>0</v>
      </c>
      <c r="E592" s="1" t="s">
        <v>4</v>
      </c>
      <c r="F592" s="1" t="s">
        <v>1173</v>
      </c>
      <c r="G592" s="1" t="s">
        <v>1518</v>
      </c>
      <c r="H592" s="4">
        <f>IF(LEN(Table001__Page_1_19[[#This Row],[Parameter Name]]) &lt; 41, LEN(Table001__Page_1_19[[#This Row],[Parameter Name]]), "TOO LONG")</f>
        <v>29</v>
      </c>
      <c r="I592" s="7" t="str">
        <f>_xlfn.CONCAT(Table001__Page_1_19[[#This Row],[Adjusted Name]], IF(Table001__Page_1_19[[#This Row],[Column10]] = "", Table001__Page_1_19[[#This Row],[Column10]], _xlfn.CONCAT(" ",Table001__Page_1_19[[#This Row],[Column10]])))</f>
        <v>UPS Apparent Power Rating kVA</v>
      </c>
      <c r="J592" s="7" t="s">
        <v>1533</v>
      </c>
      <c r="K592" s="7">
        <f>IF(Table001__Page_1_19[[#This Row],[4]]=0,0,Table001__Page_1_19[[#This Row],[4]]+40001)</f>
        <v>0</v>
      </c>
      <c r="L592" s="7">
        <f>IF(Table001__Page_1_19[[#This Row],[3]] = "", "", Table001__Page_1_19[[#This Row],[3]]+40001)</f>
        <v>48200</v>
      </c>
      <c r="M592" s="4" t="str">
        <f>IF(Table001__Page_1_19[[#This Row],[BOOLEAN]]="UINT32","Unsigned 32 bit Integer", IF(Table001__Page_1_19[[#This Row],[BOOLEAN]]="UINT16","Unsigned 16 bit Integer",IF(Table001__Page_1_19[[#This Row],[BOOLEAN]]="BOOLEAN","Unsigned 16 bit Integer",Table001__Page_1_19[[#This Row],[BOOLEAN]])))</f>
        <v>Unsigned 16 bit Integer</v>
      </c>
      <c r="N592" s="1" t="s">
        <v>14</v>
      </c>
      <c r="O592" s="1" t="s">
        <v>530</v>
      </c>
      <c r="P592" s="1" t="s">
        <v>4</v>
      </c>
      <c r="Q592" s="1" t="s">
        <v>4</v>
      </c>
      <c r="R592" s="1" t="s">
        <v>532</v>
      </c>
    </row>
    <row r="593" spans="1:18" x14ac:dyDescent="0.25">
      <c r="A593" s="1" t="s">
        <v>1174</v>
      </c>
      <c r="B593" s="1" t="s">
        <v>1175</v>
      </c>
      <c r="C593" s="1" t="s">
        <v>1176</v>
      </c>
      <c r="D593" s="1">
        <f>IF(Table001__Page_1_19[[#This Row],[3]] &gt;= 0, IF(Table001__Page_1_19[[#This Row],[BOOLEAN]] = "UINT32", Table001__Page_1_19[[#This Row],[3]]+1,0), "")</f>
        <v>0</v>
      </c>
      <c r="E593" s="1" t="s">
        <v>4</v>
      </c>
      <c r="F593" s="1" t="s">
        <v>1177</v>
      </c>
      <c r="G593" s="1" t="s">
        <v>1481</v>
      </c>
      <c r="H593" s="4">
        <f>IF(LEN(Table001__Page_1_19[[#This Row],[Parameter Name]]) &lt; 41, LEN(Table001__Page_1_19[[#This Row],[Parameter Name]]), "TOO LONG")</f>
        <v>39</v>
      </c>
      <c r="I593" s="7" t="str">
        <f>_xlfn.CONCAT(Table001__Page_1_19[[#This Row],[Adjusted Name]], IF(Table001__Page_1_19[[#This Row],[Column10]] = "", Table001__Page_1_19[[#This Row],[Column10]], _xlfn.CONCAT(" ",Table001__Page_1_19[[#This Row],[Column10]])))</f>
        <v>Acceptable Percent of Nominal Voltage %</v>
      </c>
      <c r="J593" s="7" t="s">
        <v>1533</v>
      </c>
      <c r="K593" s="7">
        <f>IF(Table001__Page_1_19[[#This Row],[4]]=0,0,Table001__Page_1_19[[#This Row],[4]]+40001)</f>
        <v>0</v>
      </c>
      <c r="L593" s="7">
        <f>IF(Table001__Page_1_19[[#This Row],[3]] = "", "", Table001__Page_1_19[[#This Row],[3]]+40001)</f>
        <v>48201</v>
      </c>
      <c r="M593" s="4" t="str">
        <f>IF(Table001__Page_1_19[[#This Row],[BOOLEAN]]="UINT32","Unsigned 32 bit Integer", IF(Table001__Page_1_19[[#This Row],[BOOLEAN]]="UINT16","Unsigned 16 bit Integer",IF(Table001__Page_1_19[[#This Row],[BOOLEAN]]="BOOLEAN","Unsigned 16 bit Integer",Table001__Page_1_19[[#This Row],[BOOLEAN]])))</f>
        <v>Unsigned 16 bit Integer</v>
      </c>
      <c r="N593" s="1" t="s">
        <v>14</v>
      </c>
      <c r="O593" s="1" t="s">
        <v>530</v>
      </c>
      <c r="P593" s="1" t="s">
        <v>4</v>
      </c>
      <c r="Q593" s="1" t="s">
        <v>4</v>
      </c>
      <c r="R593" s="1" t="s">
        <v>572</v>
      </c>
    </row>
    <row r="594" spans="1:18" x14ac:dyDescent="0.25">
      <c r="A594" s="1" t="s">
        <v>1178</v>
      </c>
      <c r="B594" s="1" t="s">
        <v>1179</v>
      </c>
      <c r="C594" s="1" t="s">
        <v>1180</v>
      </c>
      <c r="D594" s="1">
        <f>IF(Table001__Page_1_19[[#This Row],[3]] &gt;= 0, IF(Table001__Page_1_19[[#This Row],[BOOLEAN]] = "UINT32", Table001__Page_1_19[[#This Row],[3]]+1,0), "")</f>
        <v>0</v>
      </c>
      <c r="E594" s="1" t="s">
        <v>4</v>
      </c>
      <c r="F594" s="1" t="s">
        <v>1181</v>
      </c>
      <c r="G594" s="1" t="s">
        <v>1482</v>
      </c>
      <c r="H594" s="4">
        <f>IF(LEN(Table001__Page_1_19[[#This Row],[Parameter Name]]) &lt; 41, LEN(Table001__Page_1_19[[#This Row],[Parameter Name]]), "TOO LONG")</f>
        <v>29</v>
      </c>
      <c r="I594" s="7" t="str">
        <f>_xlfn.CONCAT(Table001__Page_1_19[[#This Row],[Adjusted Name]], IF(Table001__Page_1_19[[#This Row],[Column10]] = "", Table001__Page_1_19[[#This Row],[Column10]], _xlfn.CONCAT(" ",Table001__Page_1_19[[#This Row],[Column10]])))</f>
        <v>Inverter Autostart Delay Time</v>
      </c>
      <c r="J594" s="7"/>
      <c r="K594" s="7">
        <f>IF(Table001__Page_1_19[[#This Row],[4]]=0,0,Table001__Page_1_19[[#This Row],[4]]+40001)</f>
        <v>0</v>
      </c>
      <c r="L594" s="7">
        <f>IF(Table001__Page_1_19[[#This Row],[3]] = "", "", Table001__Page_1_19[[#This Row],[3]]+40001)</f>
        <v>48202</v>
      </c>
      <c r="M594" s="4" t="str">
        <f>IF(Table001__Page_1_19[[#This Row],[BOOLEAN]]="UINT32","Unsigned 32 bit Integer", IF(Table001__Page_1_19[[#This Row],[BOOLEAN]]="UINT16","Unsigned 16 bit Integer",IF(Table001__Page_1_19[[#This Row],[BOOLEAN]]="BOOLEAN","Unsigned 16 bit Integer",Table001__Page_1_19[[#This Row],[BOOLEAN]])))</f>
        <v/>
      </c>
      <c r="N594" s="1" t="s">
        <v>14</v>
      </c>
      <c r="O594" s="1" t="s">
        <v>4</v>
      </c>
      <c r="P594" s="1" t="s">
        <v>4</v>
      </c>
      <c r="Q594" s="1" t="s">
        <v>4</v>
      </c>
      <c r="R594" s="1" t="s">
        <v>4</v>
      </c>
    </row>
    <row r="595" spans="1:18" x14ac:dyDescent="0.25">
      <c r="A595" s="1" t="s">
        <v>4</v>
      </c>
      <c r="B595" s="1" t="s">
        <v>4</v>
      </c>
      <c r="C595" s="1" t="s">
        <v>4</v>
      </c>
      <c r="D595" s="1">
        <f>IF(Table001__Page_1_19[[#This Row],[3]] &gt;= 0, IF(Table001__Page_1_19[[#This Row],[BOOLEAN]] = "UINT32", Table001__Page_1_19[[#This Row],[3]]+1,0), "")</f>
        <v>0</v>
      </c>
      <c r="E595" s="1" t="s">
        <v>4</v>
      </c>
      <c r="F595" s="1" t="s">
        <v>1182</v>
      </c>
      <c r="G595" s="1" t="str">
        <f>Table001__Page_1_19[[#This Row],[Original Name]]</f>
        <v>Function disabled</v>
      </c>
      <c r="H595" s="12">
        <f>IF(LEN(Table001__Page_1_19[[#This Row],[Parameter Name]]) &lt; 41, LEN(Table001__Page_1_19[[#This Row],[Parameter Name]]), "TOO LONG")</f>
        <v>37</v>
      </c>
      <c r="I595" s="1" t="str">
        <f>_xlfn.CONCAT(Table001__Page_1_19[[#This Row],[Adjusted Name]], IF(Table001__Page_1_19[[#This Row],[Column10]] = "", Table001__Page_1_19[[#This Row],[Column10]], _xlfn.CONCAT(" ",Table001__Page_1_19[[#This Row],[Column10]])))</f>
        <v>Function disabled 0=Function disabled</v>
      </c>
      <c r="J595" s="1"/>
      <c r="K595" s="1">
        <f>IF(Table001__Page_1_19[[#This Row],[4]]=0,0,Table001__Page_1_19[[#This Row],[4]]+40001)</f>
        <v>0</v>
      </c>
      <c r="L595" s="1" t="str">
        <f>IF(Table001__Page_1_19[[#This Row],[3]] = "", "", Table001__Page_1_19[[#This Row],[3]]+40001)</f>
        <v/>
      </c>
      <c r="M595" s="1"/>
      <c r="N595" s="1" t="s">
        <v>4</v>
      </c>
      <c r="O595" s="1" t="s">
        <v>522</v>
      </c>
      <c r="P595" s="1" t="s">
        <v>4</v>
      </c>
      <c r="Q595" s="1" t="s">
        <v>4</v>
      </c>
      <c r="R595" s="1" t="s">
        <v>1183</v>
      </c>
    </row>
    <row r="596" spans="1:18" x14ac:dyDescent="0.25">
      <c r="A596" s="1" t="s">
        <v>4</v>
      </c>
      <c r="B596" s="1" t="s">
        <v>4</v>
      </c>
      <c r="C596" s="1" t="s">
        <v>4</v>
      </c>
      <c r="D596" s="1">
        <f>IF(Table001__Page_1_19[[#This Row],[3]] &gt;= 0, IF(Table001__Page_1_19[[#This Row],[BOOLEAN]] = "UINT32", Table001__Page_1_19[[#This Row],[3]]+1,0), "")</f>
        <v>0</v>
      </c>
      <c r="E596" s="1" t="s">
        <v>4</v>
      </c>
      <c r="F596" s="1" t="s">
        <v>1184</v>
      </c>
      <c r="G596" s="1" t="str">
        <f>Table001__Page_1_19[[#This Row],[Original Name]]</f>
        <v>Function enabled</v>
      </c>
      <c r="H596" s="12">
        <f>IF(LEN(Table001__Page_1_19[[#This Row],[Parameter Name]]) &lt; 41, LEN(Table001__Page_1_19[[#This Row],[Parameter Name]]), "TOO LONG")</f>
        <v>35</v>
      </c>
      <c r="I596" s="1" t="str">
        <f>_xlfn.CONCAT(Table001__Page_1_19[[#This Row],[Adjusted Name]], IF(Table001__Page_1_19[[#This Row],[Column10]] = "", Table001__Page_1_19[[#This Row],[Column10]], _xlfn.CONCAT(" ",Table001__Page_1_19[[#This Row],[Column10]])))</f>
        <v>Function enabled 1=Function enabled</v>
      </c>
      <c r="J596" s="1"/>
      <c r="K596" s="1">
        <f>IF(Table001__Page_1_19[[#This Row],[4]]=0,0,Table001__Page_1_19[[#This Row],[4]]+40001)</f>
        <v>0</v>
      </c>
      <c r="L596" s="1" t="str">
        <f>IF(Table001__Page_1_19[[#This Row],[3]] = "", "", Table001__Page_1_19[[#This Row],[3]]+40001)</f>
        <v/>
      </c>
      <c r="M596" s="1"/>
      <c r="N596" s="1" t="s">
        <v>4</v>
      </c>
      <c r="O596" s="1" t="s">
        <v>522</v>
      </c>
      <c r="P596" s="1" t="s">
        <v>4</v>
      </c>
      <c r="Q596" s="1" t="s">
        <v>4</v>
      </c>
      <c r="R596" s="1" t="s">
        <v>1185</v>
      </c>
    </row>
    <row r="597" spans="1:18" x14ac:dyDescent="0.25">
      <c r="A597" s="1" t="s">
        <v>1186</v>
      </c>
      <c r="B597" s="1" t="s">
        <v>1187</v>
      </c>
      <c r="C597" s="1" t="s">
        <v>1188</v>
      </c>
      <c r="D597" s="1">
        <f>IF(Table001__Page_1_19[[#This Row],[3]] &gt;= 0, IF(Table001__Page_1_19[[#This Row],[BOOLEAN]] = "UINT32", Table001__Page_1_19[[#This Row],[3]]+1,0), "")</f>
        <v>0</v>
      </c>
      <c r="E597" s="1" t="s">
        <v>4</v>
      </c>
      <c r="F597" s="1" t="s">
        <v>1189</v>
      </c>
      <c r="G597" s="1" t="s">
        <v>1532</v>
      </c>
      <c r="H597" s="4">
        <f>IF(LEN(Table001__Page_1_19[[#This Row],[Parameter Name]]) &lt; 41, LEN(Table001__Page_1_19[[#This Row],[Parameter Name]]), "TOO LONG")</f>
        <v>38</v>
      </c>
      <c r="I597" s="7" t="str">
        <f>_xlfn.CONCAT(Table001__Page_1_19[[#This Row],[Adjusted Name]], IF(Table001__Page_1_19[[#This Row],[Column10]] = "", Table001__Page_1_19[[#This Row],[Column10]], _xlfn.CONCAT(" ",Table001__Page_1_19[[#This Row],[Column10]])))</f>
        <v>Set Output Overload Status Threshold %</v>
      </c>
      <c r="J597" s="7" t="s">
        <v>1533</v>
      </c>
      <c r="K597" s="7">
        <f>IF(Table001__Page_1_19[[#This Row],[4]]=0,0,Table001__Page_1_19[[#This Row],[4]]+40001)</f>
        <v>0</v>
      </c>
      <c r="L597" s="7">
        <f>IF(Table001__Page_1_19[[#This Row],[3]] = "", "", Table001__Page_1_19[[#This Row],[3]]+40001)</f>
        <v>48203</v>
      </c>
      <c r="M597" s="4" t="str">
        <f>IF(Table001__Page_1_19[[#This Row],[BOOLEAN]]="UINT32","Unsigned 32 bit Integer", IF(Table001__Page_1_19[[#This Row],[BOOLEAN]]="UINT16","Unsigned 16 bit Integer",IF(Table001__Page_1_19[[#This Row],[BOOLEAN]]="BOOLEAN","Unsigned 16 bit Integer",Table001__Page_1_19[[#This Row],[BOOLEAN]])))</f>
        <v>Unsigned 16 bit Integer</v>
      </c>
      <c r="N597" s="1" t="s">
        <v>14</v>
      </c>
      <c r="O597" s="1" t="s">
        <v>530</v>
      </c>
      <c r="P597" s="1" t="s">
        <v>531</v>
      </c>
      <c r="Q597" s="1" t="s">
        <v>37</v>
      </c>
      <c r="R597" s="1" t="s">
        <v>572</v>
      </c>
    </row>
    <row r="598" spans="1:18" x14ac:dyDescent="0.25">
      <c r="A598" s="1" t="s">
        <v>1190</v>
      </c>
      <c r="B598" s="1" t="s">
        <v>1191</v>
      </c>
      <c r="C598" s="1" t="s">
        <v>1192</v>
      </c>
      <c r="D598" s="1">
        <f>IF(Table001__Page_1_19[[#This Row],[3]] &gt;= 0, IF(Table001__Page_1_19[[#This Row],[BOOLEAN]] = "UINT32", Table001__Page_1_19[[#This Row],[3]]+1,0), "")</f>
        <v>0</v>
      </c>
      <c r="E598" s="1" t="s">
        <v>4</v>
      </c>
      <c r="F598" s="1" t="s">
        <v>1193</v>
      </c>
      <c r="G598" s="1" t="s">
        <v>1487</v>
      </c>
      <c r="H598" s="4">
        <f>IF(LEN(Table001__Page_1_19[[#This Row],[Parameter Name]]) &lt; 41, LEN(Table001__Page_1_19[[#This Row],[Parameter Name]]), "TOO LONG")</f>
        <v>26</v>
      </c>
      <c r="I598" s="7" t="str">
        <f>_xlfn.CONCAT(Table001__Page_1_19[[#This Row],[Adjusted Name]], IF(Table001__Page_1_19[[#This Row],[Column10]] = "", Table001__Page_1_19[[#This Row],[Column10]], _xlfn.CONCAT(" ",Table001__Page_1_19[[#This Row],[Column10]])))</f>
        <v>Charger Autoboost Settings</v>
      </c>
      <c r="J598" s="7"/>
      <c r="K598" s="7">
        <f>IF(Table001__Page_1_19[[#This Row],[4]]=0,0,Table001__Page_1_19[[#This Row],[4]]+40001)</f>
        <v>0</v>
      </c>
      <c r="L598" s="7">
        <f>IF(Table001__Page_1_19[[#This Row],[3]] = "", "", Table001__Page_1_19[[#This Row],[3]]+40001)</f>
        <v>48204</v>
      </c>
      <c r="M598" s="4" t="str">
        <f>IF(Table001__Page_1_19[[#This Row],[BOOLEAN]]="UINT32","Unsigned 32 bit Integer", IF(Table001__Page_1_19[[#This Row],[BOOLEAN]]="UINT16","Unsigned 16 bit Integer",IF(Table001__Page_1_19[[#This Row],[BOOLEAN]]="BOOLEAN","Unsigned 16 bit Integer",Table001__Page_1_19[[#This Row],[BOOLEAN]])))</f>
        <v/>
      </c>
      <c r="N598" s="1" t="s">
        <v>14</v>
      </c>
      <c r="O598" s="1" t="s">
        <v>4</v>
      </c>
      <c r="P598" s="1" t="s">
        <v>4</v>
      </c>
      <c r="Q598" s="1" t="s">
        <v>4</v>
      </c>
      <c r="R598" s="1" t="s">
        <v>4</v>
      </c>
    </row>
    <row r="599" spans="1:18" x14ac:dyDescent="0.25">
      <c r="A599" s="1" t="s">
        <v>4</v>
      </c>
      <c r="B599" s="1" t="s">
        <v>4</v>
      </c>
      <c r="C599" s="1" t="s">
        <v>4</v>
      </c>
      <c r="D599" s="1">
        <f>IF(Table001__Page_1_19[[#This Row],[3]] &gt;= 0, IF(Table001__Page_1_19[[#This Row],[BOOLEAN]] = "UINT32", Table001__Page_1_19[[#This Row],[3]]+1,0), "")</f>
        <v>0</v>
      </c>
      <c r="E599" s="1" t="s">
        <v>4</v>
      </c>
      <c r="F599" s="1" t="s">
        <v>1194</v>
      </c>
      <c r="G599" s="1" t="str">
        <f>Table001__Page_1_19[[#This Row],[Original Name]]</f>
        <v>Disable autoboost charger</v>
      </c>
      <c r="H599" s="12" t="str">
        <f>IF(LEN(Table001__Page_1_19[[#This Row],[Parameter Name]]) &lt; 41, LEN(Table001__Page_1_19[[#This Row],[Parameter Name]]), "TOO LONG")</f>
        <v>TOO LONG</v>
      </c>
      <c r="I599" s="1" t="str">
        <f>_xlfn.CONCAT(Table001__Page_1_19[[#This Row],[Adjusted Name]], IF(Table001__Page_1_19[[#This Row],[Column10]] = "", Table001__Page_1_19[[#This Row],[Column10]], _xlfn.CONCAT(" ",Table001__Page_1_19[[#This Row],[Column10]])))</f>
        <v>Disable autoboost charger 0=Disable autoboost charger</v>
      </c>
      <c r="J599" s="1"/>
      <c r="K599" s="1">
        <f>IF(Table001__Page_1_19[[#This Row],[4]]=0,0,Table001__Page_1_19[[#This Row],[4]]+40001)</f>
        <v>0</v>
      </c>
      <c r="L599" s="1" t="str">
        <f>IF(Table001__Page_1_19[[#This Row],[3]] = "", "", Table001__Page_1_19[[#This Row],[3]]+40001)</f>
        <v/>
      </c>
      <c r="M599" s="1"/>
      <c r="N599" s="1" t="s">
        <v>4</v>
      </c>
      <c r="O599" s="1" t="s">
        <v>522</v>
      </c>
      <c r="P599" s="1" t="s">
        <v>4</v>
      </c>
      <c r="Q599" s="1" t="s">
        <v>4</v>
      </c>
      <c r="R599" s="1" t="s">
        <v>1195</v>
      </c>
    </row>
    <row r="600" spans="1:18" x14ac:dyDescent="0.25">
      <c r="A600" s="1" t="s">
        <v>4</v>
      </c>
      <c r="B600" s="1" t="s">
        <v>4</v>
      </c>
      <c r="C600" s="1" t="s">
        <v>4</v>
      </c>
      <c r="D600" s="1">
        <f>IF(Table001__Page_1_19[[#This Row],[3]] &gt;= 0, IF(Table001__Page_1_19[[#This Row],[BOOLEAN]] = "UINT32", Table001__Page_1_19[[#This Row],[3]]+1,0), "")</f>
        <v>0</v>
      </c>
      <c r="E600" s="1" t="s">
        <v>4</v>
      </c>
      <c r="F600" s="1" t="s">
        <v>1196</v>
      </c>
      <c r="G600" s="1" t="str">
        <f>Table001__Page_1_19[[#This Row],[Original Name]]</f>
        <v>Enable autoboost charger</v>
      </c>
      <c r="H600" s="12" t="str">
        <f>IF(LEN(Table001__Page_1_19[[#This Row],[Parameter Name]]) &lt; 41, LEN(Table001__Page_1_19[[#This Row],[Parameter Name]]), "TOO LONG")</f>
        <v>TOO LONG</v>
      </c>
      <c r="I600" s="1" t="str">
        <f>_xlfn.CONCAT(Table001__Page_1_19[[#This Row],[Adjusted Name]], IF(Table001__Page_1_19[[#This Row],[Column10]] = "", Table001__Page_1_19[[#This Row],[Column10]], _xlfn.CONCAT(" ",Table001__Page_1_19[[#This Row],[Column10]])))</f>
        <v>Enable autoboost charger 1=Enable autoboost charger</v>
      </c>
      <c r="J600" s="1"/>
      <c r="K600" s="1">
        <f>IF(Table001__Page_1_19[[#This Row],[4]]=0,0,Table001__Page_1_19[[#This Row],[4]]+40001)</f>
        <v>0</v>
      </c>
      <c r="L600" s="1" t="str">
        <f>IF(Table001__Page_1_19[[#This Row],[3]] = "", "", Table001__Page_1_19[[#This Row],[3]]+40001)</f>
        <v/>
      </c>
      <c r="M600" s="1"/>
      <c r="N600" s="1" t="s">
        <v>4</v>
      </c>
      <c r="O600" s="1" t="s">
        <v>522</v>
      </c>
      <c r="P600" s="1" t="s">
        <v>4</v>
      </c>
      <c r="Q600" s="1" t="s">
        <v>4</v>
      </c>
      <c r="R600" s="1" t="s">
        <v>1197</v>
      </c>
    </row>
    <row r="601" spans="1:18" x14ac:dyDescent="0.25">
      <c r="A601" s="1" t="s">
        <v>1198</v>
      </c>
      <c r="B601" s="1" t="s">
        <v>1199</v>
      </c>
      <c r="C601" s="1" t="s">
        <v>1200</v>
      </c>
      <c r="D601" s="1">
        <f>IF(Table001__Page_1_19[[#This Row],[3]] &gt;= 0, IF(Table001__Page_1_19[[#This Row],[BOOLEAN]] = "UINT32", Table001__Page_1_19[[#This Row],[3]]+1,0), "")</f>
        <v>0</v>
      </c>
      <c r="E601" s="1" t="s">
        <v>4</v>
      </c>
      <c r="F601" s="1" t="s">
        <v>1201</v>
      </c>
      <c r="G601" s="1" t="s">
        <v>1488</v>
      </c>
      <c r="H601" s="4">
        <f>IF(LEN(Table001__Page_1_19[[#This Row],[Parameter Name]]) &lt; 41, LEN(Table001__Page_1_19[[#This Row],[Parameter Name]]), "TOO LONG")</f>
        <v>34</v>
      </c>
      <c r="I601" s="7" t="str">
        <f>_xlfn.CONCAT(Table001__Page_1_19[[#This Row],[Adjusted Name]], IF(Table001__Page_1_19[[#This Row],[Column10]] = "", Table001__Page_1_19[[#This Row],[Column10]], _xlfn.CONCAT(" ",Table001__Page_1_19[[#This Row],[Column10]])))</f>
        <v>Charger Current Rate User Settings</v>
      </c>
      <c r="J601" s="7" t="s">
        <v>1533</v>
      </c>
      <c r="K601" s="7">
        <f>IF(Table001__Page_1_19[[#This Row],[4]]=0,0,Table001__Page_1_19[[#This Row],[4]]+40001)</f>
        <v>0</v>
      </c>
      <c r="L601" s="7">
        <f>IF(Table001__Page_1_19[[#This Row],[3]] = "", "", Table001__Page_1_19[[#This Row],[3]]+40001)</f>
        <v>48205</v>
      </c>
      <c r="M601" s="4" t="str">
        <f>IF(Table001__Page_1_19[[#This Row],[BOOLEAN]]="UINT32","Unsigned 32 bit Integer", IF(Table001__Page_1_19[[#This Row],[BOOLEAN]]="UINT16","Unsigned 16 bit Integer",IF(Table001__Page_1_19[[#This Row],[BOOLEAN]]="BOOLEAN","Unsigned 16 bit Integer",Table001__Page_1_19[[#This Row],[BOOLEAN]])))</f>
        <v>Unsigned 16 bit Integer</v>
      </c>
      <c r="N601" s="1" t="s">
        <v>14</v>
      </c>
      <c r="O601" s="1" t="s">
        <v>530</v>
      </c>
      <c r="P601" s="1" t="s">
        <v>545</v>
      </c>
      <c r="Q601" s="1" t="s">
        <v>546</v>
      </c>
      <c r="R601" s="1" t="s">
        <v>4</v>
      </c>
    </row>
    <row r="602" spans="1:18" x14ac:dyDescent="0.25">
      <c r="A602" s="1" t="s">
        <v>1202</v>
      </c>
      <c r="B602" s="1" t="s">
        <v>1203</v>
      </c>
      <c r="C602" s="1" t="s">
        <v>1204</v>
      </c>
      <c r="D602" s="1">
        <f>IF(Table001__Page_1_19[[#This Row],[3]] &gt;= 0, IF(Table001__Page_1_19[[#This Row],[BOOLEAN]] = "UINT32", Table001__Page_1_19[[#This Row],[3]]+1,0), "")</f>
        <v>0</v>
      </c>
      <c r="E602" s="1" t="s">
        <v>4</v>
      </c>
      <c r="F602" s="1" t="s">
        <v>1205</v>
      </c>
      <c r="G602" s="1" t="str">
        <f>Table001__Page_1_19[[#This Row],[Original Name]]</f>
        <v>Setting for auto cyclic mode charge mode</v>
      </c>
      <c r="H602" s="4">
        <f>IF(LEN(Table001__Page_1_19[[#This Row],[Parameter Name]]) &lt; 41, LEN(Table001__Page_1_19[[#This Row],[Parameter Name]]), "TOO LONG")</f>
        <v>40</v>
      </c>
      <c r="I602" s="7" t="str">
        <f>_xlfn.CONCAT(Table001__Page_1_19[[#This Row],[Adjusted Name]], IF(Table001__Page_1_19[[#This Row],[Column10]] = "", Table001__Page_1_19[[#This Row],[Column10]], _xlfn.CONCAT(" ",Table001__Page_1_19[[#This Row],[Column10]])))</f>
        <v>Setting for auto cyclic mode charge mode</v>
      </c>
      <c r="J602" s="7"/>
      <c r="K602" s="7">
        <f>IF(Table001__Page_1_19[[#This Row],[4]]=0,0,Table001__Page_1_19[[#This Row],[4]]+40001)</f>
        <v>0</v>
      </c>
      <c r="L602" s="7">
        <f>IF(Table001__Page_1_19[[#This Row],[3]] = "", "", Table001__Page_1_19[[#This Row],[3]]+40001)</f>
        <v>48206</v>
      </c>
      <c r="M602" s="4" t="str">
        <f>IF(Table001__Page_1_19[[#This Row],[BOOLEAN]]="UINT32","Unsigned 32 bit Integer", IF(Table001__Page_1_19[[#This Row],[BOOLEAN]]="UINT16","Unsigned 16 bit Integer",IF(Table001__Page_1_19[[#This Row],[BOOLEAN]]="BOOLEAN","Unsigned 16 bit Integer",Table001__Page_1_19[[#This Row],[BOOLEAN]])))</f>
        <v/>
      </c>
      <c r="N602" s="1" t="s">
        <v>14</v>
      </c>
      <c r="O602" s="1" t="s">
        <v>4</v>
      </c>
      <c r="P602" s="1" t="s">
        <v>4</v>
      </c>
      <c r="Q602" s="1" t="s">
        <v>4</v>
      </c>
      <c r="R602" s="1" t="s">
        <v>4</v>
      </c>
    </row>
    <row r="603" spans="1:18" x14ac:dyDescent="0.25">
      <c r="A603" s="1" t="s">
        <v>4</v>
      </c>
      <c r="B603" s="1" t="s">
        <v>4</v>
      </c>
      <c r="C603" s="1" t="s">
        <v>4</v>
      </c>
      <c r="D603" s="1">
        <f>IF(Table001__Page_1_19[[#This Row],[3]] &gt;= 0, IF(Table001__Page_1_19[[#This Row],[BOOLEAN]] = "UINT32", Table001__Page_1_19[[#This Row],[3]]+1,0), "")</f>
        <v>0</v>
      </c>
      <c r="E603" s="1" t="s">
        <v>4</v>
      </c>
      <c r="F603" s="1" t="s">
        <v>1182</v>
      </c>
      <c r="G603" s="1" t="str">
        <f>Table001__Page_1_19[[#This Row],[Original Name]]</f>
        <v>Function disabled</v>
      </c>
      <c r="H603" s="12">
        <f>IF(LEN(Table001__Page_1_19[[#This Row],[Parameter Name]]) &lt; 41, LEN(Table001__Page_1_19[[#This Row],[Parameter Name]]), "TOO LONG")</f>
        <v>37</v>
      </c>
      <c r="I603" s="1" t="str">
        <f>_xlfn.CONCAT(Table001__Page_1_19[[#This Row],[Adjusted Name]], IF(Table001__Page_1_19[[#This Row],[Column10]] = "", Table001__Page_1_19[[#This Row],[Column10]], _xlfn.CONCAT(" ",Table001__Page_1_19[[#This Row],[Column10]])))</f>
        <v>Function disabled 0=Function disabled</v>
      </c>
      <c r="J603" s="1"/>
      <c r="K603" s="1">
        <f>IF(Table001__Page_1_19[[#This Row],[4]]=0,0,Table001__Page_1_19[[#This Row],[4]]+40001)</f>
        <v>0</v>
      </c>
      <c r="L603" s="1" t="str">
        <f>IF(Table001__Page_1_19[[#This Row],[3]] = "", "", Table001__Page_1_19[[#This Row],[3]]+40001)</f>
        <v/>
      </c>
      <c r="M603" s="1"/>
      <c r="N603" s="1" t="s">
        <v>4</v>
      </c>
      <c r="O603" s="1" t="s">
        <v>522</v>
      </c>
      <c r="P603" s="1" t="s">
        <v>4</v>
      </c>
      <c r="Q603" s="1" t="s">
        <v>4</v>
      </c>
      <c r="R603" s="1" t="s">
        <v>1183</v>
      </c>
    </row>
    <row r="604" spans="1:18" x14ac:dyDescent="0.25">
      <c r="A604" s="1" t="s">
        <v>4</v>
      </c>
      <c r="B604" s="1" t="s">
        <v>4</v>
      </c>
      <c r="C604" s="1" t="s">
        <v>4</v>
      </c>
      <c r="D604" s="1">
        <f>IF(Table001__Page_1_19[[#This Row],[3]] &gt;= 0, IF(Table001__Page_1_19[[#This Row],[BOOLEAN]] = "UINT32", Table001__Page_1_19[[#This Row],[3]]+1,0), "")</f>
        <v>0</v>
      </c>
      <c r="E604" s="1" t="s">
        <v>4</v>
      </c>
      <c r="F604" s="1" t="s">
        <v>1184</v>
      </c>
      <c r="G604" s="1" t="str">
        <f>Table001__Page_1_19[[#This Row],[Original Name]]</f>
        <v>Function enabled</v>
      </c>
      <c r="H604" s="12">
        <f>IF(LEN(Table001__Page_1_19[[#This Row],[Parameter Name]]) &lt; 41, LEN(Table001__Page_1_19[[#This Row],[Parameter Name]]), "TOO LONG")</f>
        <v>35</v>
      </c>
      <c r="I604" s="1" t="str">
        <f>_xlfn.CONCAT(Table001__Page_1_19[[#This Row],[Adjusted Name]], IF(Table001__Page_1_19[[#This Row],[Column10]] = "", Table001__Page_1_19[[#This Row],[Column10]], _xlfn.CONCAT(" ",Table001__Page_1_19[[#This Row],[Column10]])))</f>
        <v>Function enabled 1=Function enabled</v>
      </c>
      <c r="J604" s="1"/>
      <c r="K604" s="1">
        <f>IF(Table001__Page_1_19[[#This Row],[4]]=0,0,Table001__Page_1_19[[#This Row],[4]]+40001)</f>
        <v>0</v>
      </c>
      <c r="L604" s="1" t="str">
        <f>IF(Table001__Page_1_19[[#This Row],[3]] = "", "", Table001__Page_1_19[[#This Row],[3]]+40001)</f>
        <v/>
      </c>
      <c r="M604" s="1"/>
      <c r="N604" s="1" t="s">
        <v>4</v>
      </c>
      <c r="O604" s="1" t="s">
        <v>522</v>
      </c>
      <c r="P604" s="1" t="s">
        <v>4</v>
      </c>
      <c r="Q604" s="1" t="s">
        <v>4</v>
      </c>
      <c r="R604" s="1" t="s">
        <v>1185</v>
      </c>
    </row>
    <row r="605" spans="1:18" x14ac:dyDescent="0.25">
      <c r="A605" s="1" t="s">
        <v>1206</v>
      </c>
      <c r="B605" s="1" t="s">
        <v>1207</v>
      </c>
      <c r="C605" s="1" t="s">
        <v>1208</v>
      </c>
      <c r="D605" s="1">
        <f>IF(Table001__Page_1_19[[#This Row],[3]] &gt;= 0, IF(Table001__Page_1_19[[#This Row],[BOOLEAN]] = "UINT32", Table001__Page_1_19[[#This Row],[3]]+1,0), "")</f>
        <v>0</v>
      </c>
      <c r="E605" s="1" t="s">
        <v>4</v>
      </c>
      <c r="F605" s="1" t="s">
        <v>1209</v>
      </c>
      <c r="G605" s="1" t="s">
        <v>1470</v>
      </c>
      <c r="H605" s="4">
        <f>IF(LEN(Table001__Page_1_19[[#This Row],[Parameter Name]]) &lt; 41, LEN(Table001__Page_1_19[[#This Row],[Parameter Name]]), "TOO LONG")</f>
        <v>23</v>
      </c>
      <c r="I605" s="7" t="str">
        <f>_xlfn.CONCAT(Table001__Page_1_19[[#This Row],[Adjusted Name]], IF(Table001__Page_1_19[[#This Row],[Column10]] = "", Table001__Page_1_19[[#This Row],[Column10]], _xlfn.CONCAT(" ",Table001__Page_1_19[[#This Row],[Column10]])))</f>
        <v>Breaker Configuration 1</v>
      </c>
      <c r="J605" s="7"/>
      <c r="K605" s="7">
        <f>IF(Table001__Page_1_19[[#This Row],[4]]=0,0,Table001__Page_1_19[[#This Row],[4]]+40001)</f>
        <v>0</v>
      </c>
      <c r="L605" s="7">
        <f>IF(Table001__Page_1_19[[#This Row],[3]] = "", "", Table001__Page_1_19[[#This Row],[3]]+40001)</f>
        <v>48207</v>
      </c>
      <c r="M605" s="4" t="str">
        <f>IF(Table001__Page_1_19[[#This Row],[BOOLEAN]]="UINT32","Unsigned 32 bit Integer", IF(Table001__Page_1_19[[#This Row],[BOOLEAN]]="UINT16","Unsigned 16 bit Integer",IF(Table001__Page_1_19[[#This Row],[BOOLEAN]]="BOOLEAN","Unsigned 16 bit Integer",Table001__Page_1_19[[#This Row],[BOOLEAN]])))</f>
        <v/>
      </c>
      <c r="N605" s="1" t="s">
        <v>14</v>
      </c>
      <c r="O605" s="1" t="s">
        <v>4</v>
      </c>
      <c r="P605" s="1" t="s">
        <v>4</v>
      </c>
      <c r="Q605" s="1" t="s">
        <v>4</v>
      </c>
      <c r="R605" s="1" t="s">
        <v>4</v>
      </c>
    </row>
    <row r="606" spans="1:18" x14ac:dyDescent="0.25">
      <c r="A606" s="1" t="s">
        <v>4</v>
      </c>
      <c r="B606" s="1" t="s">
        <v>4</v>
      </c>
      <c r="C606" s="1" t="s">
        <v>4</v>
      </c>
      <c r="D606" s="1">
        <f>IF(Table001__Page_1_19[[#This Row],[3]] &gt;= 0, IF(Table001__Page_1_19[[#This Row],[BOOLEAN]] = "UINT32", Table001__Page_1_19[[#This Row],[3]]+1,0), "")</f>
        <v>0</v>
      </c>
      <c r="E606" s="1" t="s">
        <v>4</v>
      </c>
      <c r="F606" s="1" t="s">
        <v>1210</v>
      </c>
      <c r="G606" s="1" t="str">
        <f>Table001__Page_1_19[[#This Row],[Original Name]]</f>
        <v>Not present</v>
      </c>
      <c r="H606" s="12">
        <f>IF(LEN(Table001__Page_1_19[[#This Row],[Parameter Name]]) &lt; 41, LEN(Table001__Page_1_19[[#This Row],[Parameter Name]]), "TOO LONG")</f>
        <v>25</v>
      </c>
      <c r="I606" s="1" t="str">
        <f>_xlfn.CONCAT(Table001__Page_1_19[[#This Row],[Adjusted Name]], IF(Table001__Page_1_19[[#This Row],[Column10]] = "", Table001__Page_1_19[[#This Row],[Column10]], _xlfn.CONCAT(" ",Table001__Page_1_19[[#This Row],[Column10]])))</f>
        <v>Not present 0=Not present</v>
      </c>
      <c r="J606" s="1"/>
      <c r="K606" s="1">
        <f>IF(Table001__Page_1_19[[#This Row],[4]]=0,0,Table001__Page_1_19[[#This Row],[4]]+40001)</f>
        <v>0</v>
      </c>
      <c r="L606" s="1" t="str">
        <f>IF(Table001__Page_1_19[[#This Row],[3]] = "", "", Table001__Page_1_19[[#This Row],[3]]+40001)</f>
        <v/>
      </c>
      <c r="M606" s="1"/>
      <c r="N606" s="1" t="s">
        <v>4</v>
      </c>
      <c r="O606" s="1" t="s">
        <v>522</v>
      </c>
      <c r="P606" s="1" t="s">
        <v>4</v>
      </c>
      <c r="Q606" s="1" t="s">
        <v>4</v>
      </c>
      <c r="R606" s="1" t="s">
        <v>1211</v>
      </c>
    </row>
    <row r="607" spans="1:18" x14ac:dyDescent="0.25">
      <c r="A607" s="1" t="s">
        <v>4</v>
      </c>
      <c r="B607" s="1" t="s">
        <v>4</v>
      </c>
      <c r="C607" s="1" t="s">
        <v>4</v>
      </c>
      <c r="D607" s="1">
        <f>IF(Table001__Page_1_19[[#This Row],[3]] &gt;= 0, IF(Table001__Page_1_19[[#This Row],[BOOLEAN]] = "UINT32", Table001__Page_1_19[[#This Row],[3]]+1,0), "")</f>
        <v>0</v>
      </c>
      <c r="E607" s="1" t="s">
        <v>4</v>
      </c>
      <c r="F607" s="1" t="s">
        <v>1212</v>
      </c>
      <c r="G607" s="1" t="str">
        <f>Table001__Page_1_19[[#This Row],[Original Name]]</f>
        <v>Present</v>
      </c>
      <c r="H607" s="12">
        <f>IF(LEN(Table001__Page_1_19[[#This Row],[Parameter Name]]) &lt; 41, LEN(Table001__Page_1_19[[#This Row],[Parameter Name]]), "TOO LONG")</f>
        <v>17</v>
      </c>
      <c r="I607" s="1" t="str">
        <f>_xlfn.CONCAT(Table001__Page_1_19[[#This Row],[Adjusted Name]], IF(Table001__Page_1_19[[#This Row],[Column10]] = "", Table001__Page_1_19[[#This Row],[Column10]], _xlfn.CONCAT(" ",Table001__Page_1_19[[#This Row],[Column10]])))</f>
        <v>Present 1=Present</v>
      </c>
      <c r="J607" s="1"/>
      <c r="K607" s="1">
        <f>IF(Table001__Page_1_19[[#This Row],[4]]=0,0,Table001__Page_1_19[[#This Row],[4]]+40001)</f>
        <v>0</v>
      </c>
      <c r="L607" s="1" t="str">
        <f>IF(Table001__Page_1_19[[#This Row],[3]] = "", "", Table001__Page_1_19[[#This Row],[3]]+40001)</f>
        <v/>
      </c>
      <c r="M607" s="1"/>
      <c r="N607" s="1" t="s">
        <v>4</v>
      </c>
      <c r="O607" s="1" t="s">
        <v>522</v>
      </c>
      <c r="P607" s="1" t="s">
        <v>4</v>
      </c>
      <c r="Q607" s="1" t="s">
        <v>4</v>
      </c>
      <c r="R607" s="1" t="s">
        <v>1213</v>
      </c>
    </row>
    <row r="608" spans="1:18" x14ac:dyDescent="0.25">
      <c r="A608" s="1" t="s">
        <v>1214</v>
      </c>
      <c r="B608" s="1" t="s">
        <v>1215</v>
      </c>
      <c r="C608" s="1" t="s">
        <v>1216</v>
      </c>
      <c r="D608" s="1">
        <f>IF(Table001__Page_1_19[[#This Row],[3]] &gt;= 0, IF(Table001__Page_1_19[[#This Row],[BOOLEAN]] = "UINT32", Table001__Page_1_19[[#This Row],[3]]+1,0), "")</f>
        <v>0</v>
      </c>
      <c r="E608" s="1" t="s">
        <v>4</v>
      </c>
      <c r="F608" s="1" t="s">
        <v>1209</v>
      </c>
      <c r="G608" s="1" t="s">
        <v>1471</v>
      </c>
      <c r="H608" s="4">
        <f>IF(LEN(Table001__Page_1_19[[#This Row],[Parameter Name]]) &lt; 41, LEN(Table001__Page_1_19[[#This Row],[Parameter Name]]), "TOO LONG")</f>
        <v>23</v>
      </c>
      <c r="I608" s="7" t="str">
        <f>_xlfn.CONCAT(Table001__Page_1_19[[#This Row],[Adjusted Name]], IF(Table001__Page_1_19[[#This Row],[Column10]] = "", Table001__Page_1_19[[#This Row],[Column10]], _xlfn.CONCAT(" ",Table001__Page_1_19[[#This Row],[Column10]])))</f>
        <v>Breaker Configuration 2</v>
      </c>
      <c r="J608" s="7"/>
      <c r="K608" s="7">
        <f>IF(Table001__Page_1_19[[#This Row],[4]]=0,0,Table001__Page_1_19[[#This Row],[4]]+40001)</f>
        <v>0</v>
      </c>
      <c r="L608" s="7">
        <f>IF(Table001__Page_1_19[[#This Row],[3]] = "", "", Table001__Page_1_19[[#This Row],[3]]+40001)</f>
        <v>48208</v>
      </c>
      <c r="M608" s="4" t="str">
        <f>IF(Table001__Page_1_19[[#This Row],[BOOLEAN]]="UINT32","Unsigned 32 bit Integer", IF(Table001__Page_1_19[[#This Row],[BOOLEAN]]="UINT16","Unsigned 16 bit Integer",IF(Table001__Page_1_19[[#This Row],[BOOLEAN]]="BOOLEAN","Unsigned 16 bit Integer",Table001__Page_1_19[[#This Row],[BOOLEAN]])))</f>
        <v/>
      </c>
      <c r="N608" s="1" t="s">
        <v>14</v>
      </c>
      <c r="O608" s="1" t="s">
        <v>4</v>
      </c>
      <c r="P608" s="1" t="s">
        <v>4</v>
      </c>
      <c r="Q608" s="1" t="s">
        <v>4</v>
      </c>
      <c r="R608" s="1" t="s">
        <v>4</v>
      </c>
    </row>
    <row r="609" spans="1:18" x14ac:dyDescent="0.25">
      <c r="A609" s="1" t="s">
        <v>4</v>
      </c>
      <c r="B609" s="1" t="s">
        <v>4</v>
      </c>
      <c r="C609" s="1" t="s">
        <v>4</v>
      </c>
      <c r="D609" s="1">
        <f>IF(Table001__Page_1_19[[#This Row],[3]] &gt;= 0, IF(Table001__Page_1_19[[#This Row],[BOOLEAN]] = "UINT32", Table001__Page_1_19[[#This Row],[3]]+1,0), "")</f>
        <v>0</v>
      </c>
      <c r="E609" s="1" t="s">
        <v>4</v>
      </c>
      <c r="F609" s="1" t="s">
        <v>1210</v>
      </c>
      <c r="G609" s="1" t="str">
        <f>Table001__Page_1_19[[#This Row],[Original Name]]</f>
        <v>Not present</v>
      </c>
      <c r="H609" s="12">
        <f>IF(LEN(Table001__Page_1_19[[#This Row],[Parameter Name]]) &lt; 41, LEN(Table001__Page_1_19[[#This Row],[Parameter Name]]), "TOO LONG")</f>
        <v>25</v>
      </c>
      <c r="I609" s="1" t="str">
        <f>_xlfn.CONCAT(Table001__Page_1_19[[#This Row],[Adjusted Name]], IF(Table001__Page_1_19[[#This Row],[Column10]] = "", Table001__Page_1_19[[#This Row],[Column10]], _xlfn.CONCAT(" ",Table001__Page_1_19[[#This Row],[Column10]])))</f>
        <v>Not present 0=Not present</v>
      </c>
      <c r="J609" s="1"/>
      <c r="K609" s="1">
        <f>IF(Table001__Page_1_19[[#This Row],[4]]=0,0,Table001__Page_1_19[[#This Row],[4]]+40001)</f>
        <v>0</v>
      </c>
      <c r="L609" s="1" t="str">
        <f>IF(Table001__Page_1_19[[#This Row],[3]] = "", "", Table001__Page_1_19[[#This Row],[3]]+40001)</f>
        <v/>
      </c>
      <c r="M609" s="1"/>
      <c r="N609" s="1" t="s">
        <v>4</v>
      </c>
      <c r="O609" s="1" t="s">
        <v>522</v>
      </c>
      <c r="P609" s="1" t="s">
        <v>4</v>
      </c>
      <c r="Q609" s="1" t="s">
        <v>4</v>
      </c>
      <c r="R609" s="1" t="s">
        <v>1211</v>
      </c>
    </row>
    <row r="610" spans="1:18" x14ac:dyDescent="0.25">
      <c r="A610" s="1" t="s">
        <v>4</v>
      </c>
      <c r="B610" s="1" t="s">
        <v>4</v>
      </c>
      <c r="C610" s="1" t="s">
        <v>4</v>
      </c>
      <c r="D610" s="1">
        <f>IF(Table001__Page_1_19[[#This Row],[3]] &gt;= 0, IF(Table001__Page_1_19[[#This Row],[BOOLEAN]] = "UINT32", Table001__Page_1_19[[#This Row],[3]]+1,0), "")</f>
        <v>0</v>
      </c>
      <c r="E610" s="1" t="s">
        <v>4</v>
      </c>
      <c r="F610" s="1" t="s">
        <v>1212</v>
      </c>
      <c r="G610" s="1" t="str">
        <f>Table001__Page_1_19[[#This Row],[Original Name]]</f>
        <v>Present</v>
      </c>
      <c r="H610" s="12">
        <f>IF(LEN(Table001__Page_1_19[[#This Row],[Parameter Name]]) &lt; 41, LEN(Table001__Page_1_19[[#This Row],[Parameter Name]]), "TOO LONG")</f>
        <v>17</v>
      </c>
      <c r="I610" s="1" t="str">
        <f>_xlfn.CONCAT(Table001__Page_1_19[[#This Row],[Adjusted Name]], IF(Table001__Page_1_19[[#This Row],[Column10]] = "", Table001__Page_1_19[[#This Row],[Column10]], _xlfn.CONCAT(" ",Table001__Page_1_19[[#This Row],[Column10]])))</f>
        <v>Present 1=Present</v>
      </c>
      <c r="J610" s="1"/>
      <c r="K610" s="1">
        <f>IF(Table001__Page_1_19[[#This Row],[4]]=0,0,Table001__Page_1_19[[#This Row],[4]]+40001)</f>
        <v>0</v>
      </c>
      <c r="L610" s="1" t="str">
        <f>IF(Table001__Page_1_19[[#This Row],[3]] = "", "", Table001__Page_1_19[[#This Row],[3]]+40001)</f>
        <v/>
      </c>
      <c r="M610" s="1"/>
      <c r="N610" s="1" t="s">
        <v>4</v>
      </c>
      <c r="O610" s="1" t="s">
        <v>522</v>
      </c>
      <c r="P610" s="1" t="s">
        <v>4</v>
      </c>
      <c r="Q610" s="1" t="s">
        <v>4</v>
      </c>
      <c r="R610" s="1" t="s">
        <v>1213</v>
      </c>
    </row>
    <row r="611" spans="1:18" x14ac:dyDescent="0.25">
      <c r="A611" s="1" t="s">
        <v>1217</v>
      </c>
      <c r="B611" s="1" t="s">
        <v>1218</v>
      </c>
      <c r="C611" s="1" t="s">
        <v>1219</v>
      </c>
      <c r="D611" s="1">
        <f>IF(Table001__Page_1_19[[#This Row],[3]] &gt;= 0, IF(Table001__Page_1_19[[#This Row],[BOOLEAN]] = "UINT32", Table001__Page_1_19[[#This Row],[3]]+1,0), "")</f>
        <v>0</v>
      </c>
      <c r="E611" s="1" t="s">
        <v>4</v>
      </c>
      <c r="F611" s="1" t="s">
        <v>1220</v>
      </c>
      <c r="G611" s="1" t="s">
        <v>1472</v>
      </c>
      <c r="H611" s="4">
        <f>IF(LEN(Table001__Page_1_19[[#This Row],[Parameter Name]]) &lt; 41, LEN(Table001__Page_1_19[[#This Row],[Parameter Name]]), "TOO LONG")</f>
        <v>31</v>
      </c>
      <c r="I611" s="7" t="str">
        <f>_xlfn.CONCAT(Table001__Page_1_19[[#This Row],[Adjusted Name]], IF(Table001__Page_1_19[[#This Row],[Column10]] = "", Table001__Page_1_19[[#This Row],[Column10]], _xlfn.CONCAT(" ",Table001__Page_1_19[[#This Row],[Column10]])))</f>
        <v>Battery Deep Discharge Settings</v>
      </c>
      <c r="J611" s="7"/>
      <c r="K611" s="7">
        <f>IF(Table001__Page_1_19[[#This Row],[4]]=0,0,Table001__Page_1_19[[#This Row],[4]]+40001)</f>
        <v>0</v>
      </c>
      <c r="L611" s="7">
        <f>IF(Table001__Page_1_19[[#This Row],[3]] = "", "", Table001__Page_1_19[[#This Row],[3]]+40001)</f>
        <v>48209</v>
      </c>
      <c r="M611" s="4" t="str">
        <f>IF(Table001__Page_1_19[[#This Row],[BOOLEAN]]="UINT32","Unsigned 32 bit Integer", IF(Table001__Page_1_19[[#This Row],[BOOLEAN]]="UINT16","Unsigned 16 bit Integer",IF(Table001__Page_1_19[[#This Row],[BOOLEAN]]="BOOLEAN","Unsigned 16 bit Integer",Table001__Page_1_19[[#This Row],[BOOLEAN]])))</f>
        <v/>
      </c>
      <c r="N611" s="1" t="s">
        <v>14</v>
      </c>
      <c r="O611" s="1" t="s">
        <v>4</v>
      </c>
      <c r="P611" s="1" t="s">
        <v>4</v>
      </c>
      <c r="Q611" s="1" t="s">
        <v>4</v>
      </c>
      <c r="R611" s="1" t="s">
        <v>4</v>
      </c>
    </row>
    <row r="612" spans="1:18" x14ac:dyDescent="0.25">
      <c r="A612" s="1" t="s">
        <v>4</v>
      </c>
      <c r="B612" s="1" t="s">
        <v>4</v>
      </c>
      <c r="C612" s="1" t="s">
        <v>4</v>
      </c>
      <c r="D612" s="1">
        <f>IF(Table001__Page_1_19[[#This Row],[3]] &gt;= 0, IF(Table001__Page_1_19[[#This Row],[BOOLEAN]] = "UINT32", Table001__Page_1_19[[#This Row],[3]]+1,0), "")</f>
        <v>0</v>
      </c>
      <c r="E612" s="1" t="s">
        <v>4</v>
      </c>
      <c r="F612" s="1" t="s">
        <v>1221</v>
      </c>
      <c r="G612" s="1" t="str">
        <f>Table001__Page_1_19[[#This Row],[Original Name]]</f>
        <v>Deep discharge is not allowed.</v>
      </c>
      <c r="H612" s="12" t="str">
        <f>IF(LEN(Table001__Page_1_19[[#This Row],[Parameter Name]]) &lt; 41, LEN(Table001__Page_1_19[[#This Row],[Parameter Name]]), "TOO LONG")</f>
        <v>TOO LONG</v>
      </c>
      <c r="I612" s="1" t="str">
        <f>_xlfn.CONCAT(Table001__Page_1_19[[#This Row],[Adjusted Name]], IF(Table001__Page_1_19[[#This Row],[Column10]] = "", Table001__Page_1_19[[#This Row],[Column10]], _xlfn.CONCAT(" ",Table001__Page_1_19[[#This Row],[Column10]])))</f>
        <v>Deep discharge is not allowed. 0=Deep discharge is not allowed.</v>
      </c>
      <c r="J612" s="1"/>
      <c r="K612" s="1">
        <f>IF(Table001__Page_1_19[[#This Row],[4]]=0,0,Table001__Page_1_19[[#This Row],[4]]+40001)</f>
        <v>0</v>
      </c>
      <c r="L612" s="1" t="str">
        <f>IF(Table001__Page_1_19[[#This Row],[3]] = "", "", Table001__Page_1_19[[#This Row],[3]]+40001)</f>
        <v/>
      </c>
      <c r="M612" s="1"/>
      <c r="N612" s="1" t="s">
        <v>4</v>
      </c>
      <c r="O612" s="1" t="s">
        <v>522</v>
      </c>
      <c r="P612" s="1" t="s">
        <v>4</v>
      </c>
      <c r="Q612" s="1" t="s">
        <v>4</v>
      </c>
      <c r="R612" s="1" t="s">
        <v>1222</v>
      </c>
    </row>
    <row r="613" spans="1:18" x14ac:dyDescent="0.25">
      <c r="A613" s="1" t="s">
        <v>4</v>
      </c>
      <c r="B613" s="1" t="s">
        <v>4</v>
      </c>
      <c r="C613" s="1" t="s">
        <v>4</v>
      </c>
      <c r="D613" s="1">
        <f>IF(Table001__Page_1_19[[#This Row],[3]] &gt;= 0, IF(Table001__Page_1_19[[#This Row],[BOOLEAN]] = "UINT32", Table001__Page_1_19[[#This Row],[3]]+1,0), "")</f>
        <v>0</v>
      </c>
      <c r="E613" s="1" t="s">
        <v>4</v>
      </c>
      <c r="F613" s="1" t="s">
        <v>1223</v>
      </c>
      <c r="G613" s="1" t="str">
        <f>Table001__Page_1_19[[#This Row],[Original Name]]</f>
        <v>Deep discharge is allowed.</v>
      </c>
      <c r="H613" s="12" t="str">
        <f>IF(LEN(Table001__Page_1_19[[#This Row],[Parameter Name]]) &lt; 41, LEN(Table001__Page_1_19[[#This Row],[Parameter Name]]), "TOO LONG")</f>
        <v>TOO LONG</v>
      </c>
      <c r="I613" s="1" t="str">
        <f>_xlfn.CONCAT(Table001__Page_1_19[[#This Row],[Adjusted Name]], IF(Table001__Page_1_19[[#This Row],[Column10]] = "", Table001__Page_1_19[[#This Row],[Column10]], _xlfn.CONCAT(" ",Table001__Page_1_19[[#This Row],[Column10]])))</f>
        <v>Deep discharge is allowed. 1=Deep discharge is allowed.</v>
      </c>
      <c r="J613" s="1"/>
      <c r="K613" s="1">
        <f>IF(Table001__Page_1_19[[#This Row],[4]]=0,0,Table001__Page_1_19[[#This Row],[4]]+40001)</f>
        <v>0</v>
      </c>
      <c r="L613" s="1" t="str">
        <f>IF(Table001__Page_1_19[[#This Row],[3]] = "", "", Table001__Page_1_19[[#This Row],[3]]+40001)</f>
        <v/>
      </c>
      <c r="M613" s="1"/>
      <c r="N613" s="1" t="s">
        <v>4</v>
      </c>
      <c r="O613" s="1" t="s">
        <v>522</v>
      </c>
      <c r="P613" s="1" t="s">
        <v>4</v>
      </c>
      <c r="Q613" s="1" t="s">
        <v>4</v>
      </c>
      <c r="R613" s="1" t="s">
        <v>1224</v>
      </c>
    </row>
    <row r="614" spans="1:18" x14ac:dyDescent="0.25">
      <c r="A614" s="1" t="s">
        <v>1225</v>
      </c>
      <c r="B614" s="1" t="s">
        <v>1226</v>
      </c>
      <c r="C614" s="1" t="s">
        <v>1227</v>
      </c>
      <c r="D614" s="1">
        <f>IF(Table001__Page_1_19[[#This Row],[3]] &gt;= 0, IF(Table001__Page_1_19[[#This Row],[BOOLEAN]] = "UINT32", Table001__Page_1_19[[#This Row],[3]]+1,0), "")</f>
        <v>0</v>
      </c>
      <c r="E614" s="1" t="s">
        <v>4</v>
      </c>
      <c r="F614" s="1" t="s">
        <v>1228</v>
      </c>
      <c r="G614" s="1" t="s">
        <v>1489</v>
      </c>
      <c r="H614" s="4">
        <f>IF(LEN(Table001__Page_1_19[[#This Row],[Parameter Name]]) &lt; 41, LEN(Table001__Page_1_19[[#This Row],[Parameter Name]]), "TOO LONG")</f>
        <v>36</v>
      </c>
      <c r="I614" s="7" t="str">
        <f>_xlfn.CONCAT(Table001__Page_1_19[[#This Row],[Adjusted Name]], IF(Table001__Page_1_19[[#This Row],[Column10]] = "", Table001__Page_1_19[[#This Row],[Column10]], _xlfn.CONCAT(" ",Table001__Page_1_19[[#This Row],[Column10]])))</f>
        <v>Minimum Allow Tempurature Setting °C</v>
      </c>
      <c r="J614" s="7" t="s">
        <v>1533</v>
      </c>
      <c r="K614" s="7">
        <f>IF(Table001__Page_1_19[[#This Row],[4]]=0,0,Table001__Page_1_19[[#This Row],[4]]+40001)</f>
        <v>0</v>
      </c>
      <c r="L614" s="7">
        <f>IF(Table001__Page_1_19[[#This Row],[3]] = "", "", Table001__Page_1_19[[#This Row],[3]]+40001)</f>
        <v>48210</v>
      </c>
      <c r="M614" s="4" t="str">
        <f>IF(Table001__Page_1_19[[#This Row],[BOOLEAN]]="UINT32","Unsigned 32 bit Integer", IF(Table001__Page_1_19[[#This Row],[BOOLEAN]]="UINT16","Unsigned 16 bit Integer",IF(Table001__Page_1_19[[#This Row],[BOOLEAN]]="BOOLEAN","Unsigned 16 bit Integer",Table001__Page_1_19[[#This Row],[BOOLEAN]])))</f>
        <v>Unsigned 16 bit Integer</v>
      </c>
      <c r="N614" s="1" t="s">
        <v>14</v>
      </c>
      <c r="O614" s="1" t="s">
        <v>530</v>
      </c>
      <c r="P614" s="1" t="s">
        <v>531</v>
      </c>
      <c r="Q614" s="1" t="s">
        <v>37</v>
      </c>
      <c r="R614" s="1" t="s">
        <v>1090</v>
      </c>
    </row>
    <row r="615" spans="1:18" x14ac:dyDescent="0.25">
      <c r="A615" s="1" t="s">
        <v>1229</v>
      </c>
      <c r="B615" s="1" t="s">
        <v>1230</v>
      </c>
      <c r="C615" s="1" t="s">
        <v>1231</v>
      </c>
      <c r="D615" s="1">
        <f>IF(Table001__Page_1_19[[#This Row],[3]] &gt;= 0, IF(Table001__Page_1_19[[#This Row],[BOOLEAN]] = "UINT32", Table001__Page_1_19[[#This Row],[3]]+1,0), "")</f>
        <v>0</v>
      </c>
      <c r="E615" s="1" t="s">
        <v>4</v>
      </c>
      <c r="F615" s="1" t="s">
        <v>1232</v>
      </c>
      <c r="G615" s="1" t="s">
        <v>1490</v>
      </c>
      <c r="H615" s="4">
        <f>IF(LEN(Table001__Page_1_19[[#This Row],[Parameter Name]]) &lt; 41, LEN(Table001__Page_1_19[[#This Row],[Parameter Name]]), "TOO LONG")</f>
        <v>36</v>
      </c>
      <c r="I615" s="7" t="str">
        <f>_xlfn.CONCAT(Table001__Page_1_19[[#This Row],[Adjusted Name]], IF(Table001__Page_1_19[[#This Row],[Column10]] = "", Table001__Page_1_19[[#This Row],[Column10]], _xlfn.CONCAT(" ",Table001__Page_1_19[[#This Row],[Column10]])))</f>
        <v>Maximum Allow Tempurature Setting °C</v>
      </c>
      <c r="J615" s="7" t="s">
        <v>1533</v>
      </c>
      <c r="K615" s="7">
        <f>IF(Table001__Page_1_19[[#This Row],[4]]=0,0,Table001__Page_1_19[[#This Row],[4]]+40001)</f>
        <v>0</v>
      </c>
      <c r="L615" s="7">
        <f>IF(Table001__Page_1_19[[#This Row],[3]] = "", "", Table001__Page_1_19[[#This Row],[3]]+40001)</f>
        <v>48211</v>
      </c>
      <c r="M615" s="4" t="str">
        <f>IF(Table001__Page_1_19[[#This Row],[BOOLEAN]]="UINT32","Unsigned 32 bit Integer", IF(Table001__Page_1_19[[#This Row],[BOOLEAN]]="UINT16","Unsigned 16 bit Integer",IF(Table001__Page_1_19[[#This Row],[BOOLEAN]]="BOOLEAN","Unsigned 16 bit Integer",Table001__Page_1_19[[#This Row],[BOOLEAN]])))</f>
        <v>Unsigned 16 bit Integer</v>
      </c>
      <c r="N615" s="1" t="s">
        <v>14</v>
      </c>
      <c r="O615" s="1" t="s">
        <v>530</v>
      </c>
      <c r="P615" s="1" t="s">
        <v>531</v>
      </c>
      <c r="Q615" s="1" t="s">
        <v>37</v>
      </c>
      <c r="R615" s="1" t="s">
        <v>1090</v>
      </c>
    </row>
    <row r="616" spans="1:18" x14ac:dyDescent="0.25">
      <c r="A616" s="1" t="s">
        <v>1233</v>
      </c>
      <c r="B616" s="1" t="s">
        <v>1234</v>
      </c>
      <c r="C616" s="1" t="s">
        <v>1235</v>
      </c>
      <c r="D616" s="1">
        <f>IF(Table001__Page_1_19[[#This Row],[3]] &gt;= 0, IF(Table001__Page_1_19[[#This Row],[BOOLEAN]] = "UINT32", Table001__Page_1_19[[#This Row],[3]]+1,0), "")</f>
        <v>0</v>
      </c>
      <c r="E616" s="1" t="s">
        <v>4</v>
      </c>
      <c r="F616" s="1" t="s">
        <v>1236</v>
      </c>
      <c r="G616" s="1" t="s">
        <v>1491</v>
      </c>
      <c r="H616" s="4">
        <f>IF(LEN(Table001__Page_1_19[[#This Row],[Parameter Name]]) &lt; 41, LEN(Table001__Page_1_19[[#This Row],[Parameter Name]]), "TOO LONG")</f>
        <v>24</v>
      </c>
      <c r="I616" s="7" t="str">
        <f>_xlfn.CONCAT(Table001__Page_1_19[[#This Row],[Adjusted Name]], IF(Table001__Page_1_19[[#This Row],[Column10]] = "", Table001__Page_1_19[[#This Row],[Column10]], _xlfn.CONCAT(" ",Table001__Page_1_19[[#This Row],[Column10]])))</f>
        <v>Battery Solution Setting</v>
      </c>
      <c r="J616" s="7"/>
      <c r="K616" s="7">
        <f>IF(Table001__Page_1_19[[#This Row],[4]]=0,0,Table001__Page_1_19[[#This Row],[4]]+40001)</f>
        <v>0</v>
      </c>
      <c r="L616" s="7">
        <f>IF(Table001__Page_1_19[[#This Row],[3]] = "", "", Table001__Page_1_19[[#This Row],[3]]+40001)</f>
        <v>48212</v>
      </c>
      <c r="M616" s="4" t="str">
        <f>IF(Table001__Page_1_19[[#This Row],[BOOLEAN]]="UINT32","Unsigned 32 bit Integer", IF(Table001__Page_1_19[[#This Row],[BOOLEAN]]="UINT16","Unsigned 16 bit Integer",IF(Table001__Page_1_19[[#This Row],[BOOLEAN]]="BOOLEAN","Unsigned 16 bit Integer",Table001__Page_1_19[[#This Row],[BOOLEAN]])))</f>
        <v/>
      </c>
      <c r="N616" s="1" t="s">
        <v>14</v>
      </c>
      <c r="O616" s="1" t="s">
        <v>4</v>
      </c>
      <c r="P616" s="1" t="s">
        <v>4</v>
      </c>
      <c r="Q616" s="1" t="s">
        <v>4</v>
      </c>
      <c r="R616" s="1" t="s">
        <v>4</v>
      </c>
    </row>
    <row r="617" spans="1:18" x14ac:dyDescent="0.25">
      <c r="A617" s="1" t="s">
        <v>4</v>
      </c>
      <c r="B617" s="1" t="s">
        <v>4</v>
      </c>
      <c r="C617" s="1" t="s">
        <v>4</v>
      </c>
      <c r="D617" s="1">
        <f>IF(Table001__Page_1_19[[#This Row],[3]] &gt;= 0, IF(Table001__Page_1_19[[#This Row],[BOOLEAN]] = "UINT32", Table001__Page_1_19[[#This Row],[3]]+1,0), "")</f>
        <v>0</v>
      </c>
      <c r="E617" s="1" t="s">
        <v>4</v>
      </c>
      <c r="F617" s="1" t="s">
        <v>1237</v>
      </c>
      <c r="G617" s="1" t="str">
        <f>Table001__Page_1_19[[#This Row],[Original Name]]</f>
        <v>Custom battery solution</v>
      </c>
      <c r="H617" s="12" t="str">
        <f>IF(LEN(Table001__Page_1_19[[#This Row],[Parameter Name]]) &lt; 41, LEN(Table001__Page_1_19[[#This Row],[Parameter Name]]), "TOO LONG")</f>
        <v>TOO LONG</v>
      </c>
      <c r="I617" s="1" t="str">
        <f>_xlfn.CONCAT(Table001__Page_1_19[[#This Row],[Adjusted Name]], IF(Table001__Page_1_19[[#This Row],[Column10]] = "", Table001__Page_1_19[[#This Row],[Column10]], _xlfn.CONCAT(" ",Table001__Page_1_19[[#This Row],[Column10]])))</f>
        <v>Custom battery solution 0=Custom battery solution</v>
      </c>
      <c r="J617" s="1"/>
      <c r="K617" s="1">
        <f>IF(Table001__Page_1_19[[#This Row],[4]]=0,0,Table001__Page_1_19[[#This Row],[4]]+40001)</f>
        <v>0</v>
      </c>
      <c r="L617" s="1" t="str">
        <f>IF(Table001__Page_1_19[[#This Row],[3]] = "", "", Table001__Page_1_19[[#This Row],[3]]+40001)</f>
        <v/>
      </c>
      <c r="M617" s="1"/>
      <c r="N617" s="1" t="s">
        <v>4</v>
      </c>
      <c r="O617" s="1" t="s">
        <v>522</v>
      </c>
      <c r="P617" s="1" t="s">
        <v>4</v>
      </c>
      <c r="Q617" s="1" t="s">
        <v>4</v>
      </c>
      <c r="R617" s="1" t="s">
        <v>1238</v>
      </c>
    </row>
    <row r="618" spans="1:18" x14ac:dyDescent="0.25">
      <c r="A618" s="1" t="s">
        <v>4</v>
      </c>
      <c r="B618" s="1" t="s">
        <v>4</v>
      </c>
      <c r="C618" s="1" t="s">
        <v>4</v>
      </c>
      <c r="D618" s="1">
        <f>IF(Table001__Page_1_19[[#This Row],[3]] &gt;= 0, IF(Table001__Page_1_19[[#This Row],[BOOLEAN]] = "UINT32", Table001__Page_1_19[[#This Row],[3]]+1,0), "")</f>
        <v>0</v>
      </c>
      <c r="E618" s="1" t="s">
        <v>4</v>
      </c>
      <c r="F618" s="1" t="s">
        <v>1239</v>
      </c>
      <c r="G618" s="1" t="str">
        <f>Table001__Page_1_19[[#This Row],[Original Name]]</f>
        <v>Battery solution type GVSCBC7A</v>
      </c>
      <c r="H618" s="12" t="str">
        <f>IF(LEN(Table001__Page_1_19[[#This Row],[Parameter Name]]) &lt; 41, LEN(Table001__Page_1_19[[#This Row],[Parameter Name]]), "TOO LONG")</f>
        <v>TOO LONG</v>
      </c>
      <c r="I618" s="1" t="str">
        <f>_xlfn.CONCAT(Table001__Page_1_19[[#This Row],[Adjusted Name]], IF(Table001__Page_1_19[[#This Row],[Column10]] = "", Table001__Page_1_19[[#This Row],[Column10]], _xlfn.CONCAT(" ",Table001__Page_1_19[[#This Row],[Column10]])))</f>
        <v>Battery solution type GVSCBC7A 1=Battery solution type GVSCBC7A</v>
      </c>
      <c r="J618" s="1"/>
      <c r="K618" s="1">
        <f>IF(Table001__Page_1_19[[#This Row],[4]]=0,0,Table001__Page_1_19[[#This Row],[4]]+40001)</f>
        <v>0</v>
      </c>
      <c r="L618" s="1" t="str">
        <f>IF(Table001__Page_1_19[[#This Row],[3]] = "", "", Table001__Page_1_19[[#This Row],[3]]+40001)</f>
        <v/>
      </c>
      <c r="M618" s="1"/>
      <c r="N618" s="1" t="s">
        <v>4</v>
      </c>
      <c r="O618" s="1" t="s">
        <v>522</v>
      </c>
      <c r="P618" s="1" t="s">
        <v>4</v>
      </c>
      <c r="Q618" s="1" t="s">
        <v>4</v>
      </c>
      <c r="R618" s="1" t="s">
        <v>1240</v>
      </c>
    </row>
    <row r="619" spans="1:18" x14ac:dyDescent="0.25">
      <c r="A619" s="1" t="s">
        <v>4</v>
      </c>
      <c r="B619" s="1" t="s">
        <v>4</v>
      </c>
      <c r="C619" s="1" t="s">
        <v>4</v>
      </c>
      <c r="D619" s="1">
        <f>IF(Table001__Page_1_19[[#This Row],[3]] &gt;= 0, IF(Table001__Page_1_19[[#This Row],[BOOLEAN]] = "UINT32", Table001__Page_1_19[[#This Row],[3]]+1,0), "")</f>
        <v>0</v>
      </c>
      <c r="E619" s="1" t="s">
        <v>4</v>
      </c>
      <c r="F619" s="1" t="s">
        <v>1241</v>
      </c>
      <c r="G619" s="1" t="str">
        <f>Table001__Page_1_19[[#This Row],[Original Name]]</f>
        <v>Battery solution type GVSCBC7B</v>
      </c>
      <c r="H619" s="12" t="str">
        <f>IF(LEN(Table001__Page_1_19[[#This Row],[Parameter Name]]) &lt; 41, LEN(Table001__Page_1_19[[#This Row],[Parameter Name]]), "TOO LONG")</f>
        <v>TOO LONG</v>
      </c>
      <c r="I619" s="1" t="str">
        <f>_xlfn.CONCAT(Table001__Page_1_19[[#This Row],[Adjusted Name]], IF(Table001__Page_1_19[[#This Row],[Column10]] = "", Table001__Page_1_19[[#This Row],[Column10]], _xlfn.CONCAT(" ",Table001__Page_1_19[[#This Row],[Column10]])))</f>
        <v>Battery solution type GVSCBC7B 2=Battery solution type GVSCBC7B</v>
      </c>
      <c r="J619" s="1"/>
      <c r="K619" s="1">
        <f>IF(Table001__Page_1_19[[#This Row],[4]]=0,0,Table001__Page_1_19[[#This Row],[4]]+40001)</f>
        <v>0</v>
      </c>
      <c r="L619" s="1" t="str">
        <f>IF(Table001__Page_1_19[[#This Row],[3]] = "", "", Table001__Page_1_19[[#This Row],[3]]+40001)</f>
        <v/>
      </c>
      <c r="M619" s="1"/>
      <c r="N619" s="1" t="s">
        <v>4</v>
      </c>
      <c r="O619" s="1" t="s">
        <v>522</v>
      </c>
      <c r="P619" s="1" t="s">
        <v>4</v>
      </c>
      <c r="Q619" s="1" t="s">
        <v>4</v>
      </c>
      <c r="R619" s="1" t="s">
        <v>1242</v>
      </c>
    </row>
    <row r="620" spans="1:18" x14ac:dyDescent="0.25">
      <c r="A620" s="1" t="s">
        <v>4</v>
      </c>
      <c r="B620" s="1" t="s">
        <v>4</v>
      </c>
      <c r="C620" s="1" t="s">
        <v>4</v>
      </c>
      <c r="D620" s="1">
        <f>IF(Table001__Page_1_19[[#This Row],[3]] &gt;= 0, IF(Table001__Page_1_19[[#This Row],[BOOLEAN]] = "UINT32", Table001__Page_1_19[[#This Row],[3]]+1,0), "")</f>
        <v>0</v>
      </c>
      <c r="E620" s="1" t="s">
        <v>4</v>
      </c>
      <c r="F620" s="1" t="s">
        <v>1243</v>
      </c>
      <c r="G620" s="1" t="str">
        <f>Table001__Page_1_19[[#This Row],[Original Name]]</f>
        <v>Battery solution type GVSCBC7C</v>
      </c>
      <c r="H620" s="12" t="str">
        <f>IF(LEN(Table001__Page_1_19[[#This Row],[Parameter Name]]) &lt; 41, LEN(Table001__Page_1_19[[#This Row],[Parameter Name]]), "TOO LONG")</f>
        <v>TOO LONG</v>
      </c>
      <c r="I620" s="1" t="str">
        <f>_xlfn.CONCAT(Table001__Page_1_19[[#This Row],[Adjusted Name]], IF(Table001__Page_1_19[[#This Row],[Column10]] = "", Table001__Page_1_19[[#This Row],[Column10]], _xlfn.CONCAT(" ",Table001__Page_1_19[[#This Row],[Column10]])))</f>
        <v>Battery solution type GVSCBC7C 3=Battery solution type GVSCBC7C</v>
      </c>
      <c r="J620" s="1"/>
      <c r="K620" s="1">
        <f>IF(Table001__Page_1_19[[#This Row],[4]]=0,0,Table001__Page_1_19[[#This Row],[4]]+40001)</f>
        <v>0</v>
      </c>
      <c r="L620" s="1" t="str">
        <f>IF(Table001__Page_1_19[[#This Row],[3]] = "", "", Table001__Page_1_19[[#This Row],[3]]+40001)</f>
        <v/>
      </c>
      <c r="M620" s="1"/>
      <c r="N620" s="1" t="s">
        <v>4</v>
      </c>
      <c r="O620" s="1" t="s">
        <v>522</v>
      </c>
      <c r="P620" s="1" t="s">
        <v>4</v>
      </c>
      <c r="Q620" s="1" t="s">
        <v>4</v>
      </c>
      <c r="R620" s="1" t="s">
        <v>1244</v>
      </c>
    </row>
    <row r="621" spans="1:18" x14ac:dyDescent="0.25">
      <c r="A621" s="1" t="s">
        <v>4</v>
      </c>
      <c r="B621" s="1" t="s">
        <v>4</v>
      </c>
      <c r="C621" s="1" t="s">
        <v>4</v>
      </c>
      <c r="D621" s="1">
        <f>IF(Table001__Page_1_19[[#This Row],[3]] &gt;= 0, IF(Table001__Page_1_19[[#This Row],[BOOLEAN]] = "UINT32", Table001__Page_1_19[[#This Row],[3]]+1,0), "")</f>
        <v>0</v>
      </c>
      <c r="E621" s="1" t="s">
        <v>4</v>
      </c>
      <c r="F621" s="1" t="s">
        <v>1245</v>
      </c>
      <c r="G621" s="1" t="str">
        <f>Table001__Page_1_19[[#This Row],[Original Name]]</f>
        <v>Battery solution type GVSCBC10A/GVSCBC10A2</v>
      </c>
      <c r="H621" s="12" t="str">
        <f>IF(LEN(Table001__Page_1_19[[#This Row],[Parameter Name]]) &lt; 41, LEN(Table001__Page_1_19[[#This Row],[Parameter Name]]), "TOO LONG")</f>
        <v>TOO LONG</v>
      </c>
      <c r="I621" s="1" t="str">
        <f>_xlfn.CONCAT(Table001__Page_1_19[[#This Row],[Adjusted Name]], IF(Table001__Page_1_19[[#This Row],[Column10]] = "", Table001__Page_1_19[[#This Row],[Column10]], _xlfn.CONCAT(" ",Table001__Page_1_19[[#This Row],[Column10]])))</f>
        <v>Battery solution type GVSCBC10A/GVSCBC10A2 4=Battery solution type GVSCBC10A/GVSCBC10A2</v>
      </c>
      <c r="J621" s="1"/>
      <c r="K621" s="1">
        <f>IF(Table001__Page_1_19[[#This Row],[4]]=0,0,Table001__Page_1_19[[#This Row],[4]]+40001)</f>
        <v>0</v>
      </c>
      <c r="L621" s="1" t="str">
        <f>IF(Table001__Page_1_19[[#This Row],[3]] = "", "", Table001__Page_1_19[[#This Row],[3]]+40001)</f>
        <v/>
      </c>
      <c r="M621" s="1"/>
      <c r="N621" s="1" t="s">
        <v>4</v>
      </c>
      <c r="O621" s="1" t="s">
        <v>522</v>
      </c>
      <c r="P621" s="1" t="s">
        <v>4</v>
      </c>
      <c r="Q621" s="1" t="s">
        <v>4</v>
      </c>
      <c r="R621" s="1" t="s">
        <v>1246</v>
      </c>
    </row>
    <row r="622" spans="1:18" x14ac:dyDescent="0.25">
      <c r="A622" s="1" t="s">
        <v>4</v>
      </c>
      <c r="B622" s="1" t="s">
        <v>4</v>
      </c>
      <c r="C622" s="1" t="s">
        <v>4</v>
      </c>
      <c r="D622" s="1">
        <f>IF(Table001__Page_1_19[[#This Row],[3]] &gt;= 0, IF(Table001__Page_1_19[[#This Row],[BOOLEAN]] = "UINT32", Table001__Page_1_19[[#This Row],[3]]+1,0), "")</f>
        <v>0</v>
      </c>
      <c r="E622" s="1" t="s">
        <v>4</v>
      </c>
      <c r="F622" s="1" t="s">
        <v>1247</v>
      </c>
      <c r="G622" s="1" t="str">
        <f>Table001__Page_1_19[[#This Row],[Original Name]]</f>
        <v>Battery solution type GVSCBC10B/GVSCBC10B2</v>
      </c>
      <c r="H622" s="12" t="str">
        <f>IF(LEN(Table001__Page_1_19[[#This Row],[Parameter Name]]) &lt; 41, LEN(Table001__Page_1_19[[#This Row],[Parameter Name]]), "TOO LONG")</f>
        <v>TOO LONG</v>
      </c>
      <c r="I622" s="1" t="str">
        <f>_xlfn.CONCAT(Table001__Page_1_19[[#This Row],[Adjusted Name]], IF(Table001__Page_1_19[[#This Row],[Column10]] = "", Table001__Page_1_19[[#This Row],[Column10]], _xlfn.CONCAT(" ",Table001__Page_1_19[[#This Row],[Column10]])))</f>
        <v>Battery solution type GVSCBC10B/GVSCBC10B2 5=Battery solution type GVSCBC10B/GVSCBC10B2</v>
      </c>
      <c r="J622" s="1"/>
      <c r="K622" s="1">
        <f>IF(Table001__Page_1_19[[#This Row],[4]]=0,0,Table001__Page_1_19[[#This Row],[4]]+40001)</f>
        <v>0</v>
      </c>
      <c r="L622" s="1" t="str">
        <f>IF(Table001__Page_1_19[[#This Row],[3]] = "", "", Table001__Page_1_19[[#This Row],[3]]+40001)</f>
        <v/>
      </c>
      <c r="M622" s="1"/>
      <c r="N622" s="1" t="s">
        <v>4</v>
      </c>
      <c r="O622" s="1" t="s">
        <v>522</v>
      </c>
      <c r="P622" s="1" t="s">
        <v>4</v>
      </c>
      <c r="Q622" s="1" t="s">
        <v>4</v>
      </c>
      <c r="R622" s="1" t="s">
        <v>1248</v>
      </c>
    </row>
    <row r="623" spans="1:18" x14ac:dyDescent="0.25">
      <c r="A623" s="1" t="s">
        <v>4</v>
      </c>
      <c r="B623" s="1" t="s">
        <v>4</v>
      </c>
      <c r="C623" s="1" t="s">
        <v>4</v>
      </c>
      <c r="D623" s="1">
        <f>IF(Table001__Page_1_19[[#This Row],[3]] &gt;= 0, IF(Table001__Page_1_19[[#This Row],[BOOLEAN]] = "UINT32", Table001__Page_1_19[[#This Row],[3]]+1,0), "")</f>
        <v>0</v>
      </c>
      <c r="E623" s="1" t="s">
        <v>4</v>
      </c>
      <c r="F623" s="1" t="s">
        <v>1249</v>
      </c>
      <c r="G623" s="1" t="str">
        <f>Table001__Page_1_19[[#This Row],[Original Name]]</f>
        <v>Battery solution type GVSCBT1/GVSCBT1ST</v>
      </c>
      <c r="H623" s="12" t="str">
        <f>IF(LEN(Table001__Page_1_19[[#This Row],[Parameter Name]]) &lt; 41, LEN(Table001__Page_1_19[[#This Row],[Parameter Name]]), "TOO LONG")</f>
        <v>TOO LONG</v>
      </c>
      <c r="I623" s="1" t="str">
        <f>_xlfn.CONCAT(Table001__Page_1_19[[#This Row],[Adjusted Name]], IF(Table001__Page_1_19[[#This Row],[Column10]] = "", Table001__Page_1_19[[#This Row],[Column10]], _xlfn.CONCAT(" ",Table001__Page_1_19[[#This Row],[Column10]])))</f>
        <v>Battery solution type GVSCBT1/GVSCBT1ST 6=Battery solution type GVSCBT1/GVSCBT1ST</v>
      </c>
      <c r="J623" s="1"/>
      <c r="K623" s="1">
        <f>IF(Table001__Page_1_19[[#This Row],[4]]=0,0,Table001__Page_1_19[[#This Row],[4]]+40001)</f>
        <v>0</v>
      </c>
      <c r="L623" s="1" t="str">
        <f>IF(Table001__Page_1_19[[#This Row],[3]] = "", "", Table001__Page_1_19[[#This Row],[3]]+40001)</f>
        <v/>
      </c>
      <c r="M623" s="1"/>
      <c r="N623" s="1" t="s">
        <v>4</v>
      </c>
      <c r="O623" s="1" t="s">
        <v>522</v>
      </c>
      <c r="P623" s="1" t="s">
        <v>4</v>
      </c>
      <c r="Q623" s="1" t="s">
        <v>4</v>
      </c>
      <c r="R623" s="1" t="s">
        <v>1250</v>
      </c>
    </row>
    <row r="624" spans="1:18" x14ac:dyDescent="0.25">
      <c r="A624" s="1" t="s">
        <v>4</v>
      </c>
      <c r="B624" s="1" t="s">
        <v>4</v>
      </c>
      <c r="C624" s="1" t="s">
        <v>4</v>
      </c>
      <c r="D624" s="1">
        <f>IF(Table001__Page_1_19[[#This Row],[3]] &gt;= 0, IF(Table001__Page_1_19[[#This Row],[BOOLEAN]] = "UINT32", Table001__Page_1_19[[#This Row],[3]]+1,0), "")</f>
        <v>0</v>
      </c>
      <c r="E624" s="1" t="s">
        <v>4</v>
      </c>
      <c r="F624" s="1" t="s">
        <v>1251</v>
      </c>
      <c r="G624" s="1" t="str">
        <f>Table001__Page_1_19[[#This Row],[Original Name]]</f>
        <v>Battery solution type GVSCBT2/GVSCBT2ST</v>
      </c>
      <c r="H624" s="12" t="str">
        <f>IF(LEN(Table001__Page_1_19[[#This Row],[Parameter Name]]) &lt; 41, LEN(Table001__Page_1_19[[#This Row],[Parameter Name]]), "TOO LONG")</f>
        <v>TOO LONG</v>
      </c>
      <c r="I624" s="1" t="str">
        <f>_xlfn.CONCAT(Table001__Page_1_19[[#This Row],[Adjusted Name]], IF(Table001__Page_1_19[[#This Row],[Column10]] = "", Table001__Page_1_19[[#This Row],[Column10]], _xlfn.CONCAT(" ",Table001__Page_1_19[[#This Row],[Column10]])))</f>
        <v>Battery solution type GVSCBT2/GVSCBT2ST 7=Battery solution type GVSCBT2/GVSCBT2ST</v>
      </c>
      <c r="J624" s="1"/>
      <c r="K624" s="1">
        <f>IF(Table001__Page_1_19[[#This Row],[4]]=0,0,Table001__Page_1_19[[#This Row],[4]]+40001)</f>
        <v>0</v>
      </c>
      <c r="L624" s="1" t="str">
        <f>IF(Table001__Page_1_19[[#This Row],[3]] = "", "", Table001__Page_1_19[[#This Row],[3]]+40001)</f>
        <v/>
      </c>
      <c r="M624" s="1"/>
      <c r="N624" s="1" t="s">
        <v>4</v>
      </c>
      <c r="O624" s="1" t="s">
        <v>522</v>
      </c>
      <c r="P624" s="1" t="s">
        <v>4</v>
      </c>
      <c r="Q624" s="1" t="s">
        <v>4</v>
      </c>
      <c r="R624" s="1" t="s">
        <v>1252</v>
      </c>
    </row>
    <row r="625" spans="1:18" x14ac:dyDescent="0.25">
      <c r="A625" s="1" t="s">
        <v>4</v>
      </c>
      <c r="B625" s="1" t="s">
        <v>4</v>
      </c>
      <c r="C625" s="1" t="s">
        <v>4</v>
      </c>
      <c r="D625" s="1">
        <f>IF(Table001__Page_1_19[[#This Row],[3]] &gt;= 0, IF(Table001__Page_1_19[[#This Row],[BOOLEAN]] = "UINT32", Table001__Page_1_19[[#This Row],[3]]+1,0), "")</f>
        <v>0</v>
      </c>
      <c r="E625" s="1" t="s">
        <v>4</v>
      </c>
      <c r="F625" s="1" t="s">
        <v>1253</v>
      </c>
      <c r="G625" s="1" t="str">
        <f>Table001__Page_1_19[[#This Row],[Original Name]]</f>
        <v>Battery solution type GVSCBT3/GVSCBT3ST</v>
      </c>
      <c r="H625" s="12" t="str">
        <f>IF(LEN(Table001__Page_1_19[[#This Row],[Parameter Name]]) &lt; 41, LEN(Table001__Page_1_19[[#This Row],[Parameter Name]]), "TOO LONG")</f>
        <v>TOO LONG</v>
      </c>
      <c r="I625" s="1" t="str">
        <f>_xlfn.CONCAT(Table001__Page_1_19[[#This Row],[Adjusted Name]], IF(Table001__Page_1_19[[#This Row],[Column10]] = "", Table001__Page_1_19[[#This Row],[Column10]], _xlfn.CONCAT(" ",Table001__Page_1_19[[#This Row],[Column10]])))</f>
        <v>Battery solution type GVSCBT3/GVSCBT3ST 8=Battery solution type GVSCBT3/GVSCBT3ST</v>
      </c>
      <c r="J625" s="1"/>
      <c r="K625" s="1">
        <f>IF(Table001__Page_1_19[[#This Row],[4]]=0,0,Table001__Page_1_19[[#This Row],[4]]+40001)</f>
        <v>0</v>
      </c>
      <c r="L625" s="1" t="str">
        <f>IF(Table001__Page_1_19[[#This Row],[3]] = "", "", Table001__Page_1_19[[#This Row],[3]]+40001)</f>
        <v/>
      </c>
      <c r="M625" s="1"/>
      <c r="N625" s="1" t="s">
        <v>4</v>
      </c>
      <c r="O625" s="1" t="s">
        <v>522</v>
      </c>
      <c r="P625" s="1" t="s">
        <v>4</v>
      </c>
      <c r="Q625" s="1" t="s">
        <v>4</v>
      </c>
      <c r="R625" s="1" t="s">
        <v>1254</v>
      </c>
    </row>
    <row r="626" spans="1:18" x14ac:dyDescent="0.25">
      <c r="A626" s="1" t="s">
        <v>4</v>
      </c>
      <c r="B626" s="1" t="s">
        <v>4</v>
      </c>
      <c r="C626" s="1" t="s">
        <v>4</v>
      </c>
      <c r="D626" s="1">
        <f>IF(Table001__Page_1_19[[#This Row],[3]] &gt;= 0, IF(Table001__Page_1_19[[#This Row],[BOOLEAN]] = "UINT32", Table001__Page_1_19[[#This Row],[3]]+1,0), "")</f>
        <v>0</v>
      </c>
      <c r="E626" s="1" t="s">
        <v>4</v>
      </c>
      <c r="F626" s="1" t="s">
        <v>1255</v>
      </c>
      <c r="G626" s="1" t="str">
        <f>Table001__Page_1_19[[#This Row],[Original Name]]</f>
        <v>Battery solution type GVSCBT4/GVSCBT4ST</v>
      </c>
      <c r="H626" s="12" t="str">
        <f>IF(LEN(Table001__Page_1_19[[#This Row],[Parameter Name]]) &lt; 41, LEN(Table001__Page_1_19[[#This Row],[Parameter Name]]), "TOO LONG")</f>
        <v>TOO LONG</v>
      </c>
      <c r="I626" s="1" t="str">
        <f>_xlfn.CONCAT(Table001__Page_1_19[[#This Row],[Adjusted Name]], IF(Table001__Page_1_19[[#This Row],[Column10]] = "", Table001__Page_1_19[[#This Row],[Column10]], _xlfn.CONCAT(" ",Table001__Page_1_19[[#This Row],[Column10]])))</f>
        <v>Battery solution type GVSCBT4/GVSCBT4ST 9=Battery solution type GVSCBT4/GVSCBT4ST</v>
      </c>
      <c r="J626" s="1"/>
      <c r="K626" s="1">
        <f>IF(Table001__Page_1_19[[#This Row],[4]]=0,0,Table001__Page_1_19[[#This Row],[4]]+40001)</f>
        <v>0</v>
      </c>
      <c r="L626" s="1" t="str">
        <f>IF(Table001__Page_1_19[[#This Row],[3]] = "", "", Table001__Page_1_19[[#This Row],[3]]+40001)</f>
        <v/>
      </c>
      <c r="M626" s="1"/>
      <c r="N626" s="1" t="s">
        <v>4</v>
      </c>
      <c r="O626" s="1" t="s">
        <v>522</v>
      </c>
      <c r="P626" s="1" t="s">
        <v>4</v>
      </c>
      <c r="Q626" s="1" t="s">
        <v>4</v>
      </c>
      <c r="R626" s="1" t="s">
        <v>1256</v>
      </c>
    </row>
    <row r="627" spans="1:18" x14ac:dyDescent="0.25">
      <c r="A627" s="1" t="s">
        <v>4</v>
      </c>
      <c r="B627" s="1" t="s">
        <v>4</v>
      </c>
      <c r="C627" s="1" t="s">
        <v>4</v>
      </c>
      <c r="D627" s="1">
        <f>IF(Table001__Page_1_19[[#This Row],[3]] &gt;= 0, IF(Table001__Page_1_19[[#This Row],[BOOLEAN]] = "UINT32", Table001__Page_1_19[[#This Row],[3]]+1,0), "")</f>
        <v>0</v>
      </c>
      <c r="E627" s="1" t="s">
        <v>4</v>
      </c>
      <c r="F627" s="1" t="s">
        <v>1257</v>
      </c>
      <c r="G627" s="1" t="str">
        <f>Table001__Page_1_19[[#This Row],[Original Name]]</f>
        <v>Battery solution type GVSCBT5/GVSCBT5ST</v>
      </c>
      <c r="H627" s="12" t="str">
        <f>IF(LEN(Table001__Page_1_19[[#This Row],[Parameter Name]]) &lt; 41, LEN(Table001__Page_1_19[[#This Row],[Parameter Name]]), "TOO LONG")</f>
        <v>TOO LONG</v>
      </c>
      <c r="I627" s="1" t="str">
        <f>_xlfn.CONCAT(Table001__Page_1_19[[#This Row],[Adjusted Name]], IF(Table001__Page_1_19[[#This Row],[Column10]] = "", Table001__Page_1_19[[#This Row],[Column10]], _xlfn.CONCAT(" ",Table001__Page_1_19[[#This Row],[Column10]])))</f>
        <v>Battery solution type GVSCBT5/GVSCBT5ST 10=Battery solution type GVSCBT5/GVSCBT5ST</v>
      </c>
      <c r="J627" s="1"/>
      <c r="K627" s="1">
        <f>IF(Table001__Page_1_19[[#This Row],[4]]=0,0,Table001__Page_1_19[[#This Row],[4]]+40001)</f>
        <v>0</v>
      </c>
      <c r="L627" s="1" t="str">
        <f>IF(Table001__Page_1_19[[#This Row],[3]] = "", "", Table001__Page_1_19[[#This Row],[3]]+40001)</f>
        <v/>
      </c>
      <c r="M627" s="1"/>
      <c r="N627" s="1" t="s">
        <v>4</v>
      </c>
      <c r="O627" s="1" t="s">
        <v>522</v>
      </c>
      <c r="P627" s="1" t="s">
        <v>4</v>
      </c>
      <c r="Q627" s="1" t="s">
        <v>4</v>
      </c>
      <c r="R627" s="1" t="s">
        <v>1258</v>
      </c>
    </row>
    <row r="628" spans="1:18" x14ac:dyDescent="0.25">
      <c r="A628" s="1" t="s">
        <v>4</v>
      </c>
      <c r="B628" s="1" t="s">
        <v>4</v>
      </c>
      <c r="C628" s="1" t="s">
        <v>4</v>
      </c>
      <c r="D628" s="1">
        <f>IF(Table001__Page_1_19[[#This Row],[3]] &gt;= 0, IF(Table001__Page_1_19[[#This Row],[BOOLEAN]] = "UINT32", Table001__Page_1_19[[#This Row],[3]]+1,0), "")</f>
        <v>0</v>
      </c>
      <c r="E628" s="1" t="s">
        <v>4</v>
      </c>
      <c r="F628" s="1" t="s">
        <v>1259</v>
      </c>
      <c r="G628" s="1" t="str">
        <f>Table001__Page_1_19[[#This Row],[Original Name]]</f>
        <v>Battery solution type LIBATTSMGEIEC</v>
      </c>
      <c r="H628" s="12" t="str">
        <f>IF(LEN(Table001__Page_1_19[[#This Row],[Parameter Name]]) &lt; 41, LEN(Table001__Page_1_19[[#This Row],[Parameter Name]]), "TOO LONG")</f>
        <v>TOO LONG</v>
      </c>
      <c r="I628" s="1" t="str">
        <f>_xlfn.CONCAT(Table001__Page_1_19[[#This Row],[Adjusted Name]], IF(Table001__Page_1_19[[#This Row],[Column10]] = "", Table001__Page_1_19[[#This Row],[Column10]], _xlfn.CONCAT(" ",Table001__Page_1_19[[#This Row],[Column10]])))</f>
        <v>Battery solution type LIBATTSMGEIEC 11=Battery solution type LIBATTSMGEIEC</v>
      </c>
      <c r="J628" s="1"/>
      <c r="K628" s="1">
        <f>IF(Table001__Page_1_19[[#This Row],[4]]=0,0,Table001__Page_1_19[[#This Row],[4]]+40001)</f>
        <v>0</v>
      </c>
      <c r="L628" s="1" t="str">
        <f>IF(Table001__Page_1_19[[#This Row],[3]] = "", "", Table001__Page_1_19[[#This Row],[3]]+40001)</f>
        <v/>
      </c>
      <c r="M628" s="1"/>
      <c r="N628" s="1" t="s">
        <v>4</v>
      </c>
      <c r="O628" s="1" t="s">
        <v>522</v>
      </c>
      <c r="P628" s="1" t="s">
        <v>4</v>
      </c>
      <c r="Q628" s="1" t="s">
        <v>4</v>
      </c>
      <c r="R628" s="1" t="s">
        <v>1260</v>
      </c>
    </row>
    <row r="629" spans="1:18" x14ac:dyDescent="0.25">
      <c r="A629" s="1" t="s">
        <v>4</v>
      </c>
      <c r="B629" s="1" t="s">
        <v>4</v>
      </c>
      <c r="C629" s="1" t="s">
        <v>4</v>
      </c>
      <c r="D629" s="1">
        <f>IF(Table001__Page_1_19[[#This Row],[3]] &gt;= 0, IF(Table001__Page_1_19[[#This Row],[BOOLEAN]] = "UINT32", Table001__Page_1_19[[#This Row],[3]]+1,0), "")</f>
        <v>0</v>
      </c>
      <c r="E629" s="1" t="s">
        <v>4</v>
      </c>
      <c r="F629" s="1" t="s">
        <v>1261</v>
      </c>
      <c r="G629" s="1" t="str">
        <f>Table001__Page_1_19[[#This Row],[Original Name]]</f>
        <v>Battery solution type LIBATTSMGEUL</v>
      </c>
      <c r="H629" s="12" t="str">
        <f>IF(LEN(Table001__Page_1_19[[#This Row],[Parameter Name]]) &lt; 41, LEN(Table001__Page_1_19[[#This Row],[Parameter Name]]), "TOO LONG")</f>
        <v>TOO LONG</v>
      </c>
      <c r="I629" s="1" t="str">
        <f>_xlfn.CONCAT(Table001__Page_1_19[[#This Row],[Adjusted Name]], IF(Table001__Page_1_19[[#This Row],[Column10]] = "", Table001__Page_1_19[[#This Row],[Column10]], _xlfn.CONCAT(" ",Table001__Page_1_19[[#This Row],[Column10]])))</f>
        <v>Battery solution type LIBATTSMGEUL 12=Battery solution type LIBATTSMGEUL</v>
      </c>
      <c r="J629" s="1"/>
      <c r="K629" s="1">
        <f>IF(Table001__Page_1_19[[#This Row],[4]]=0,0,Table001__Page_1_19[[#This Row],[4]]+40001)</f>
        <v>0</v>
      </c>
      <c r="L629" s="1" t="str">
        <f>IF(Table001__Page_1_19[[#This Row],[3]] = "", "", Table001__Page_1_19[[#This Row],[3]]+40001)</f>
        <v/>
      </c>
      <c r="M629" s="1"/>
      <c r="N629" s="1" t="s">
        <v>4</v>
      </c>
      <c r="O629" s="1" t="s">
        <v>522</v>
      </c>
      <c r="P629" s="1" t="s">
        <v>4</v>
      </c>
      <c r="Q629" s="1" t="s">
        <v>4</v>
      </c>
      <c r="R629" s="1" t="s">
        <v>1262</v>
      </c>
    </row>
    <row r="630" spans="1:18" x14ac:dyDescent="0.25">
      <c r="A630" s="1" t="s">
        <v>4</v>
      </c>
      <c r="B630" s="1" t="s">
        <v>4</v>
      </c>
      <c r="C630" s="1" t="s">
        <v>4</v>
      </c>
      <c r="D630" s="1">
        <f>IF(Table001__Page_1_19[[#This Row],[3]] &gt;= 0, IF(Table001__Page_1_19[[#This Row],[BOOLEAN]] = "UINT32", Table001__Page_1_19[[#This Row],[3]]+1,0), "")</f>
        <v>0</v>
      </c>
      <c r="E630" s="1" t="s">
        <v>4</v>
      </c>
      <c r="F630" s="1" t="s">
        <v>1263</v>
      </c>
      <c r="G630" s="1" t="str">
        <f>Table001__Page_1_19[[#This Row],[Original Name]]</f>
        <v>Modular battery solution</v>
      </c>
      <c r="H630" s="12" t="str">
        <f>IF(LEN(Table001__Page_1_19[[#This Row],[Parameter Name]]) &lt; 41, LEN(Table001__Page_1_19[[#This Row],[Parameter Name]]), "TOO LONG")</f>
        <v>TOO LONG</v>
      </c>
      <c r="I630" s="1" t="str">
        <f>_xlfn.CONCAT(Table001__Page_1_19[[#This Row],[Adjusted Name]], IF(Table001__Page_1_19[[#This Row],[Column10]] = "", Table001__Page_1_19[[#This Row],[Column10]], _xlfn.CONCAT(" ",Table001__Page_1_19[[#This Row],[Column10]])))</f>
        <v>Modular battery solution 13=Modular battery solution</v>
      </c>
      <c r="J630" s="1"/>
      <c r="K630" s="1">
        <f>IF(Table001__Page_1_19[[#This Row],[4]]=0,0,Table001__Page_1_19[[#This Row],[4]]+40001)</f>
        <v>0</v>
      </c>
      <c r="L630" s="1" t="str">
        <f>IF(Table001__Page_1_19[[#This Row],[3]] = "", "", Table001__Page_1_19[[#This Row],[3]]+40001)</f>
        <v/>
      </c>
      <c r="M630" s="1"/>
      <c r="N630" s="1" t="s">
        <v>4</v>
      </c>
      <c r="O630" s="1" t="s">
        <v>522</v>
      </c>
      <c r="P630" s="1" t="s">
        <v>4</v>
      </c>
      <c r="Q630" s="1" t="s">
        <v>4</v>
      </c>
      <c r="R630" s="1" t="s">
        <v>1264</v>
      </c>
    </row>
    <row r="631" spans="1:18" x14ac:dyDescent="0.25">
      <c r="A631" s="1" t="s">
        <v>4</v>
      </c>
      <c r="B631" s="1" t="s">
        <v>4</v>
      </c>
      <c r="C631" s="1" t="s">
        <v>4</v>
      </c>
      <c r="D631" s="1">
        <f>IF(Table001__Page_1_19[[#This Row],[3]] &gt;= 0, IF(Table001__Page_1_19[[#This Row],[BOOLEAN]] = "UINT32", Table001__Page_1_19[[#This Row],[3]]+1,0), "")</f>
        <v>0</v>
      </c>
      <c r="E631" s="1" t="s">
        <v>4</v>
      </c>
      <c r="F631" s="1" t="s">
        <v>1265</v>
      </c>
      <c r="G631" s="1" t="str">
        <f>Table001__Page_1_19[[#This Row],[Original Name]]</f>
        <v>Battery solution type GVSCBT6ST</v>
      </c>
      <c r="H631" s="12" t="str">
        <f>IF(LEN(Table001__Page_1_19[[#This Row],[Parameter Name]]) &lt; 41, LEN(Table001__Page_1_19[[#This Row],[Parameter Name]]), "TOO LONG")</f>
        <v>TOO LONG</v>
      </c>
      <c r="I631" s="1" t="str">
        <f>_xlfn.CONCAT(Table001__Page_1_19[[#This Row],[Adjusted Name]], IF(Table001__Page_1_19[[#This Row],[Column10]] = "", Table001__Page_1_19[[#This Row],[Column10]], _xlfn.CONCAT(" ",Table001__Page_1_19[[#This Row],[Column10]])))</f>
        <v>Battery solution type GVSCBT6ST 14=Battery solution type GVSCBT6ST</v>
      </c>
      <c r="J631" s="1"/>
      <c r="K631" s="1">
        <f>IF(Table001__Page_1_19[[#This Row],[4]]=0,0,Table001__Page_1_19[[#This Row],[4]]+40001)</f>
        <v>0</v>
      </c>
      <c r="L631" s="1" t="str">
        <f>IF(Table001__Page_1_19[[#This Row],[3]] = "", "", Table001__Page_1_19[[#This Row],[3]]+40001)</f>
        <v/>
      </c>
      <c r="M631" s="1"/>
      <c r="N631" s="1" t="s">
        <v>4</v>
      </c>
      <c r="O631" s="1" t="s">
        <v>522</v>
      </c>
      <c r="P631" s="1" t="s">
        <v>4</v>
      </c>
      <c r="Q631" s="1" t="s">
        <v>4</v>
      </c>
      <c r="R631" s="1" t="s">
        <v>1266</v>
      </c>
    </row>
    <row r="632" spans="1:18" x14ac:dyDescent="0.25">
      <c r="A632" s="1" t="s">
        <v>4</v>
      </c>
      <c r="B632" s="1" t="s">
        <v>4</v>
      </c>
      <c r="C632" s="1" t="s">
        <v>4</v>
      </c>
      <c r="D632" s="1">
        <f>IF(Table001__Page_1_19[[#This Row],[3]] &gt;= 0, IF(Table001__Page_1_19[[#This Row],[BOOLEAN]] = "UINT32", Table001__Page_1_19[[#This Row],[3]]+1,0), "")</f>
        <v>0</v>
      </c>
      <c r="E632" s="1" t="s">
        <v>4</v>
      </c>
      <c r="F632" s="1" t="s">
        <v>1267</v>
      </c>
      <c r="G632" s="1" t="str">
        <f>Table001__Page_1_19[[#This Row],[Original Name]]</f>
        <v>Battery solution type GVSCBT7ST</v>
      </c>
      <c r="H632" s="12" t="str">
        <f>IF(LEN(Table001__Page_1_19[[#This Row],[Parameter Name]]) &lt; 41, LEN(Table001__Page_1_19[[#This Row],[Parameter Name]]), "TOO LONG")</f>
        <v>TOO LONG</v>
      </c>
      <c r="I632" s="1" t="str">
        <f>_xlfn.CONCAT(Table001__Page_1_19[[#This Row],[Adjusted Name]], IF(Table001__Page_1_19[[#This Row],[Column10]] = "", Table001__Page_1_19[[#This Row],[Column10]], _xlfn.CONCAT(" ",Table001__Page_1_19[[#This Row],[Column10]])))</f>
        <v>Battery solution type GVSCBT7ST 15=Battery solution type GVSCBT7ST</v>
      </c>
      <c r="J632" s="1"/>
      <c r="K632" s="1">
        <f>IF(Table001__Page_1_19[[#This Row],[4]]=0,0,Table001__Page_1_19[[#This Row],[4]]+40001)</f>
        <v>0</v>
      </c>
      <c r="L632" s="1" t="str">
        <f>IF(Table001__Page_1_19[[#This Row],[3]] = "", "", Table001__Page_1_19[[#This Row],[3]]+40001)</f>
        <v/>
      </c>
      <c r="M632" s="1"/>
      <c r="N632" s="1" t="s">
        <v>4</v>
      </c>
      <c r="O632" s="1" t="s">
        <v>522</v>
      </c>
      <c r="P632" s="1" t="s">
        <v>4</v>
      </c>
      <c r="Q632" s="1" t="s">
        <v>4</v>
      </c>
      <c r="R632" s="1" t="s">
        <v>1268</v>
      </c>
    </row>
    <row r="633" spans="1:18" x14ac:dyDescent="0.25">
      <c r="A633" s="1" t="s">
        <v>1269</v>
      </c>
      <c r="B633" s="1" t="s">
        <v>1270</v>
      </c>
      <c r="C633" s="1" t="s">
        <v>1271</v>
      </c>
      <c r="D633" s="1">
        <f>IF(Table001__Page_1_19[[#This Row],[3]] &gt;= 0, IF(Table001__Page_1_19[[#This Row],[BOOLEAN]] = "UINT32", Table001__Page_1_19[[#This Row],[3]]+1,0), "")</f>
        <v>0</v>
      </c>
      <c r="E633" s="1" t="s">
        <v>4</v>
      </c>
      <c r="F633" s="1" t="s">
        <v>1272</v>
      </c>
      <c r="G633" s="1" t="s">
        <v>1492</v>
      </c>
      <c r="H633" s="4">
        <f>IF(LEN(Table001__Page_1_19[[#This Row],[Parameter Name]]) &lt; 41, LEN(Table001__Page_1_19[[#This Row],[Parameter Name]]), "TOO LONG")</f>
        <v>22</v>
      </c>
      <c r="I633" s="7" t="str">
        <f>_xlfn.CONCAT(Table001__Page_1_19[[#This Row],[Adjusted Name]], IF(Table001__Page_1_19[[#This Row],[Column10]] = "", Table001__Page_1_19[[#This Row],[Column10]], _xlfn.CONCAT(" ",Table001__Page_1_19[[#This Row],[Column10]])))</f>
        <v>Automatic Test Setting</v>
      </c>
      <c r="J633" s="7"/>
      <c r="K633" s="7">
        <f>IF(Table001__Page_1_19[[#This Row],[4]]=0,0,Table001__Page_1_19[[#This Row],[4]]+40001)</f>
        <v>0</v>
      </c>
      <c r="L633" s="7">
        <f>IF(Table001__Page_1_19[[#This Row],[3]] = "", "", Table001__Page_1_19[[#This Row],[3]]+40001)</f>
        <v>48213</v>
      </c>
      <c r="M633" s="4" t="str">
        <f>IF(Table001__Page_1_19[[#This Row],[BOOLEAN]]="UINT32","Unsigned 32 bit Integer", IF(Table001__Page_1_19[[#This Row],[BOOLEAN]]="UINT16","Unsigned 16 bit Integer",IF(Table001__Page_1_19[[#This Row],[BOOLEAN]]="BOOLEAN","Unsigned 16 bit Integer",Table001__Page_1_19[[#This Row],[BOOLEAN]])))</f>
        <v/>
      </c>
      <c r="N633" s="1" t="s">
        <v>14</v>
      </c>
      <c r="O633" s="1" t="s">
        <v>4</v>
      </c>
      <c r="P633" s="1" t="s">
        <v>4</v>
      </c>
      <c r="Q633" s="1" t="s">
        <v>4</v>
      </c>
      <c r="R633" s="1" t="s">
        <v>4</v>
      </c>
    </row>
    <row r="634" spans="1:18" x14ac:dyDescent="0.25">
      <c r="A634" s="1" t="s">
        <v>4</v>
      </c>
      <c r="B634" s="1" t="s">
        <v>4</v>
      </c>
      <c r="C634" s="1" t="s">
        <v>4</v>
      </c>
      <c r="D634" s="1">
        <f>IF(Table001__Page_1_19[[#This Row],[3]] &gt;= 0, IF(Table001__Page_1_19[[#This Row],[BOOLEAN]] = "UINT32", Table001__Page_1_19[[#This Row],[3]]+1,0), "")</f>
        <v>0</v>
      </c>
      <c r="E634" s="1" t="s">
        <v>4</v>
      </c>
      <c r="F634" s="1" t="s">
        <v>1273</v>
      </c>
      <c r="G634" s="1" t="str">
        <f>Table001__Page_1_19[[#This Row],[Original Name]]</f>
        <v>Never autotest</v>
      </c>
      <c r="H634" s="12">
        <f>IF(LEN(Table001__Page_1_19[[#This Row],[Parameter Name]]) &lt; 41, LEN(Table001__Page_1_19[[#This Row],[Parameter Name]]), "TOO LONG")</f>
        <v>31</v>
      </c>
      <c r="I634" s="1" t="str">
        <f>_xlfn.CONCAT(Table001__Page_1_19[[#This Row],[Adjusted Name]], IF(Table001__Page_1_19[[#This Row],[Column10]] = "", Table001__Page_1_19[[#This Row],[Column10]], _xlfn.CONCAT(" ",Table001__Page_1_19[[#This Row],[Column10]])))</f>
        <v>Never autotest 0=Never autotest</v>
      </c>
      <c r="J634" s="1"/>
      <c r="K634" s="1">
        <f>IF(Table001__Page_1_19[[#This Row],[4]]=0,0,Table001__Page_1_19[[#This Row],[4]]+40001)</f>
        <v>0</v>
      </c>
      <c r="L634" s="1" t="str">
        <f>IF(Table001__Page_1_19[[#This Row],[3]] = "", "", Table001__Page_1_19[[#This Row],[3]]+40001)</f>
        <v/>
      </c>
      <c r="M634" s="1"/>
      <c r="N634" s="1" t="s">
        <v>4</v>
      </c>
      <c r="O634" s="1" t="s">
        <v>522</v>
      </c>
      <c r="P634" s="1" t="s">
        <v>4</v>
      </c>
      <c r="Q634" s="1" t="s">
        <v>4</v>
      </c>
      <c r="R634" s="1" t="s">
        <v>1274</v>
      </c>
    </row>
    <row r="635" spans="1:18" x14ac:dyDescent="0.25">
      <c r="A635" s="1" t="s">
        <v>4</v>
      </c>
      <c r="B635" s="1" t="s">
        <v>4</v>
      </c>
      <c r="C635" s="1" t="s">
        <v>4</v>
      </c>
      <c r="D635" s="1">
        <f>IF(Table001__Page_1_19[[#This Row],[3]] &gt;= 0, IF(Table001__Page_1_19[[#This Row],[BOOLEAN]] = "UINT32", Table001__Page_1_19[[#This Row],[3]]+1,0), "")</f>
        <v>0</v>
      </c>
      <c r="E635" s="1" t="s">
        <v>4</v>
      </c>
      <c r="F635" s="1" t="s">
        <v>1275</v>
      </c>
      <c r="G635" s="1" t="str">
        <f>Table001__Page_1_19[[#This Row],[Original Name]]</f>
        <v>Autotest every week</v>
      </c>
      <c r="H635" s="12" t="str">
        <f>IF(LEN(Table001__Page_1_19[[#This Row],[Parameter Name]]) &lt; 41, LEN(Table001__Page_1_19[[#This Row],[Parameter Name]]), "TOO LONG")</f>
        <v>TOO LONG</v>
      </c>
      <c r="I635" s="1" t="str">
        <f>_xlfn.CONCAT(Table001__Page_1_19[[#This Row],[Adjusted Name]], IF(Table001__Page_1_19[[#This Row],[Column10]] = "", Table001__Page_1_19[[#This Row],[Column10]], _xlfn.CONCAT(" ",Table001__Page_1_19[[#This Row],[Column10]])))</f>
        <v>Autotest every week 1=Autotest every week</v>
      </c>
      <c r="J635" s="1"/>
      <c r="K635" s="1">
        <f>IF(Table001__Page_1_19[[#This Row],[4]]=0,0,Table001__Page_1_19[[#This Row],[4]]+40001)</f>
        <v>0</v>
      </c>
      <c r="L635" s="1" t="str">
        <f>IF(Table001__Page_1_19[[#This Row],[3]] = "", "", Table001__Page_1_19[[#This Row],[3]]+40001)</f>
        <v/>
      </c>
      <c r="M635" s="1"/>
      <c r="N635" s="1" t="s">
        <v>4</v>
      </c>
      <c r="O635" s="1" t="s">
        <v>522</v>
      </c>
      <c r="P635" s="1" t="s">
        <v>4</v>
      </c>
      <c r="Q635" s="1" t="s">
        <v>4</v>
      </c>
      <c r="R635" s="1" t="s">
        <v>1276</v>
      </c>
    </row>
    <row r="636" spans="1:18" x14ac:dyDescent="0.25">
      <c r="A636" s="1" t="s">
        <v>4</v>
      </c>
      <c r="B636" s="1" t="s">
        <v>4</v>
      </c>
      <c r="C636" s="1" t="s">
        <v>4</v>
      </c>
      <c r="D636" s="1">
        <f>IF(Table001__Page_1_19[[#This Row],[3]] &gt;= 0, IF(Table001__Page_1_19[[#This Row],[BOOLEAN]] = "UINT32", Table001__Page_1_19[[#This Row],[3]]+1,0), "")</f>
        <v>0</v>
      </c>
      <c r="E636" s="1" t="s">
        <v>4</v>
      </c>
      <c r="F636" s="1" t="s">
        <v>1277</v>
      </c>
      <c r="G636" s="1" t="str">
        <f>Table001__Page_1_19[[#This Row],[Original Name]]</f>
        <v>Autotest every 2 week</v>
      </c>
      <c r="H636" s="12" t="str">
        <f>IF(LEN(Table001__Page_1_19[[#This Row],[Parameter Name]]) &lt; 41, LEN(Table001__Page_1_19[[#This Row],[Parameter Name]]), "TOO LONG")</f>
        <v>TOO LONG</v>
      </c>
      <c r="I636" s="1" t="str">
        <f>_xlfn.CONCAT(Table001__Page_1_19[[#This Row],[Adjusted Name]], IF(Table001__Page_1_19[[#This Row],[Column10]] = "", Table001__Page_1_19[[#This Row],[Column10]], _xlfn.CONCAT(" ",Table001__Page_1_19[[#This Row],[Column10]])))</f>
        <v>Autotest every 2 week 2=Autotest every 2 week</v>
      </c>
      <c r="J636" s="1"/>
      <c r="K636" s="1">
        <f>IF(Table001__Page_1_19[[#This Row],[4]]=0,0,Table001__Page_1_19[[#This Row],[4]]+40001)</f>
        <v>0</v>
      </c>
      <c r="L636" s="1" t="str">
        <f>IF(Table001__Page_1_19[[#This Row],[3]] = "", "", Table001__Page_1_19[[#This Row],[3]]+40001)</f>
        <v/>
      </c>
      <c r="M636" s="1"/>
      <c r="N636" s="1" t="s">
        <v>4</v>
      </c>
      <c r="O636" s="1" t="s">
        <v>522</v>
      </c>
      <c r="P636" s="1" t="s">
        <v>4</v>
      </c>
      <c r="Q636" s="1" t="s">
        <v>4</v>
      </c>
      <c r="R636" s="1" t="s">
        <v>1278</v>
      </c>
    </row>
    <row r="637" spans="1:18" x14ac:dyDescent="0.25">
      <c r="A637" s="1" t="s">
        <v>4</v>
      </c>
      <c r="B637" s="1" t="s">
        <v>4</v>
      </c>
      <c r="C637" s="1" t="s">
        <v>4</v>
      </c>
      <c r="D637" s="1">
        <f>IF(Table001__Page_1_19[[#This Row],[3]] &gt;= 0, IF(Table001__Page_1_19[[#This Row],[BOOLEAN]] = "UINT32", Table001__Page_1_19[[#This Row],[3]]+1,0), "")</f>
        <v>0</v>
      </c>
      <c r="E637" s="1" t="s">
        <v>4</v>
      </c>
      <c r="F637" s="1" t="s">
        <v>1279</v>
      </c>
      <c r="G637" s="1" t="str">
        <f>Table001__Page_1_19[[#This Row],[Original Name]]</f>
        <v>Autotest every 4 week</v>
      </c>
      <c r="H637" s="12" t="str">
        <f>IF(LEN(Table001__Page_1_19[[#This Row],[Parameter Name]]) &lt; 41, LEN(Table001__Page_1_19[[#This Row],[Parameter Name]]), "TOO LONG")</f>
        <v>TOO LONG</v>
      </c>
      <c r="I637" s="1" t="str">
        <f>_xlfn.CONCAT(Table001__Page_1_19[[#This Row],[Adjusted Name]], IF(Table001__Page_1_19[[#This Row],[Column10]] = "", Table001__Page_1_19[[#This Row],[Column10]], _xlfn.CONCAT(" ",Table001__Page_1_19[[#This Row],[Column10]])))</f>
        <v>Autotest every 4 week 3=Autotest every 4 week</v>
      </c>
      <c r="J637" s="1"/>
      <c r="K637" s="1">
        <f>IF(Table001__Page_1_19[[#This Row],[4]]=0,0,Table001__Page_1_19[[#This Row],[4]]+40001)</f>
        <v>0</v>
      </c>
      <c r="L637" s="1" t="str">
        <f>IF(Table001__Page_1_19[[#This Row],[3]] = "", "", Table001__Page_1_19[[#This Row],[3]]+40001)</f>
        <v/>
      </c>
      <c r="M637" s="1"/>
      <c r="N637" s="1" t="s">
        <v>4</v>
      </c>
      <c r="O637" s="1" t="s">
        <v>522</v>
      </c>
      <c r="P637" s="1" t="s">
        <v>4</v>
      </c>
      <c r="Q637" s="1" t="s">
        <v>4</v>
      </c>
      <c r="R637" s="1" t="s">
        <v>1280</v>
      </c>
    </row>
    <row r="638" spans="1:18" x14ac:dyDescent="0.25">
      <c r="A638" s="1" t="s">
        <v>4</v>
      </c>
      <c r="B638" s="1" t="s">
        <v>4</v>
      </c>
      <c r="C638" s="1" t="s">
        <v>4</v>
      </c>
      <c r="D638" s="1">
        <f>IF(Table001__Page_1_19[[#This Row],[3]] &gt;= 0, IF(Table001__Page_1_19[[#This Row],[BOOLEAN]] = "UINT32", Table001__Page_1_19[[#This Row],[3]]+1,0), "")</f>
        <v>0</v>
      </c>
      <c r="E638" s="1" t="s">
        <v>4</v>
      </c>
      <c r="F638" s="1" t="s">
        <v>1281</v>
      </c>
      <c r="G638" s="1" t="str">
        <f>Table001__Page_1_19[[#This Row],[Original Name]]</f>
        <v>Autotest every 8 week</v>
      </c>
      <c r="H638" s="12" t="str">
        <f>IF(LEN(Table001__Page_1_19[[#This Row],[Parameter Name]]) &lt; 41, LEN(Table001__Page_1_19[[#This Row],[Parameter Name]]), "TOO LONG")</f>
        <v>TOO LONG</v>
      </c>
      <c r="I638" s="1" t="str">
        <f>_xlfn.CONCAT(Table001__Page_1_19[[#This Row],[Adjusted Name]], IF(Table001__Page_1_19[[#This Row],[Column10]] = "", Table001__Page_1_19[[#This Row],[Column10]], _xlfn.CONCAT(" ",Table001__Page_1_19[[#This Row],[Column10]])))</f>
        <v>Autotest every 8 week 4=Autotest every 8 week</v>
      </c>
      <c r="J638" s="1"/>
      <c r="K638" s="1">
        <f>IF(Table001__Page_1_19[[#This Row],[4]]=0,0,Table001__Page_1_19[[#This Row],[4]]+40001)</f>
        <v>0</v>
      </c>
      <c r="L638" s="1" t="str">
        <f>IF(Table001__Page_1_19[[#This Row],[3]] = "", "", Table001__Page_1_19[[#This Row],[3]]+40001)</f>
        <v/>
      </c>
      <c r="M638" s="1"/>
      <c r="N638" s="1" t="s">
        <v>4</v>
      </c>
      <c r="O638" s="1" t="s">
        <v>522</v>
      </c>
      <c r="P638" s="1" t="s">
        <v>4</v>
      </c>
      <c r="Q638" s="1" t="s">
        <v>4</v>
      </c>
      <c r="R638" s="1" t="s">
        <v>1282</v>
      </c>
    </row>
    <row r="639" spans="1:18" x14ac:dyDescent="0.25">
      <c r="A639" s="1" t="s">
        <v>4</v>
      </c>
      <c r="B639" s="1" t="s">
        <v>4</v>
      </c>
      <c r="C639" s="1" t="s">
        <v>4</v>
      </c>
      <c r="D639" s="1">
        <f>IF(Table001__Page_1_19[[#This Row],[3]] &gt;= 0, IF(Table001__Page_1_19[[#This Row],[BOOLEAN]] = "UINT32", Table001__Page_1_19[[#This Row],[3]]+1,0), "")</f>
        <v>0</v>
      </c>
      <c r="E639" s="1" t="s">
        <v>4</v>
      </c>
      <c r="F639" s="1" t="s">
        <v>1283</v>
      </c>
      <c r="G639" s="1" t="str">
        <f>Table001__Page_1_19[[#This Row],[Original Name]]</f>
        <v>Autotest every 12 week</v>
      </c>
      <c r="H639" s="12" t="str">
        <f>IF(LEN(Table001__Page_1_19[[#This Row],[Parameter Name]]) &lt; 41, LEN(Table001__Page_1_19[[#This Row],[Parameter Name]]), "TOO LONG")</f>
        <v>TOO LONG</v>
      </c>
      <c r="I639" s="1" t="str">
        <f>_xlfn.CONCAT(Table001__Page_1_19[[#This Row],[Adjusted Name]], IF(Table001__Page_1_19[[#This Row],[Column10]] = "", Table001__Page_1_19[[#This Row],[Column10]], _xlfn.CONCAT(" ",Table001__Page_1_19[[#This Row],[Column10]])))</f>
        <v>Autotest every 12 week 5=Autotest every 12 week</v>
      </c>
      <c r="J639" s="1"/>
      <c r="K639" s="1">
        <f>IF(Table001__Page_1_19[[#This Row],[4]]=0,0,Table001__Page_1_19[[#This Row],[4]]+40001)</f>
        <v>0</v>
      </c>
      <c r="L639" s="1" t="str">
        <f>IF(Table001__Page_1_19[[#This Row],[3]] = "", "", Table001__Page_1_19[[#This Row],[3]]+40001)</f>
        <v/>
      </c>
      <c r="M639" s="1"/>
      <c r="N639" s="1" t="s">
        <v>4</v>
      </c>
      <c r="O639" s="1" t="s">
        <v>522</v>
      </c>
      <c r="P639" s="1" t="s">
        <v>4</v>
      </c>
      <c r="Q639" s="1" t="s">
        <v>4</v>
      </c>
      <c r="R639" s="1" t="s">
        <v>1284</v>
      </c>
    </row>
    <row r="640" spans="1:18" x14ac:dyDescent="0.25">
      <c r="A640" s="1" t="s">
        <v>4</v>
      </c>
      <c r="B640" s="1" t="s">
        <v>4</v>
      </c>
      <c r="C640" s="1" t="s">
        <v>4</v>
      </c>
      <c r="D640" s="1">
        <f>IF(Table001__Page_1_19[[#This Row],[3]] &gt;= 0, IF(Table001__Page_1_19[[#This Row],[BOOLEAN]] = "UINT32", Table001__Page_1_19[[#This Row],[3]]+1,0), "")</f>
        <v>0</v>
      </c>
      <c r="E640" s="1" t="s">
        <v>4</v>
      </c>
      <c r="F640" s="1" t="s">
        <v>1285</v>
      </c>
      <c r="G640" s="1" t="str">
        <f>Table001__Page_1_19[[#This Row],[Original Name]]</f>
        <v>Autotest every 26 week</v>
      </c>
      <c r="H640" s="12" t="str">
        <f>IF(LEN(Table001__Page_1_19[[#This Row],[Parameter Name]]) &lt; 41, LEN(Table001__Page_1_19[[#This Row],[Parameter Name]]), "TOO LONG")</f>
        <v>TOO LONG</v>
      </c>
      <c r="I640" s="1" t="str">
        <f>_xlfn.CONCAT(Table001__Page_1_19[[#This Row],[Adjusted Name]], IF(Table001__Page_1_19[[#This Row],[Column10]] = "", Table001__Page_1_19[[#This Row],[Column10]], _xlfn.CONCAT(" ",Table001__Page_1_19[[#This Row],[Column10]])))</f>
        <v>Autotest every 26 week 6=Autotest every 26 week</v>
      </c>
      <c r="J640" s="1"/>
      <c r="K640" s="1">
        <f>IF(Table001__Page_1_19[[#This Row],[4]]=0,0,Table001__Page_1_19[[#This Row],[4]]+40001)</f>
        <v>0</v>
      </c>
      <c r="L640" s="1" t="str">
        <f>IF(Table001__Page_1_19[[#This Row],[3]] = "", "", Table001__Page_1_19[[#This Row],[3]]+40001)</f>
        <v/>
      </c>
      <c r="M640" s="1"/>
      <c r="N640" s="1" t="s">
        <v>4</v>
      </c>
      <c r="O640" s="1" t="s">
        <v>522</v>
      </c>
      <c r="P640" s="1" t="s">
        <v>4</v>
      </c>
      <c r="Q640" s="1" t="s">
        <v>4</v>
      </c>
      <c r="R640" s="1" t="s">
        <v>1286</v>
      </c>
    </row>
    <row r="641" spans="1:18" x14ac:dyDescent="0.25">
      <c r="A641" s="1" t="s">
        <v>4</v>
      </c>
      <c r="B641" s="1" t="s">
        <v>4</v>
      </c>
      <c r="C641" s="1" t="s">
        <v>4</v>
      </c>
      <c r="D641" s="1">
        <f>IF(Table001__Page_1_19[[#This Row],[3]] &gt;= 0, IF(Table001__Page_1_19[[#This Row],[BOOLEAN]] = "UINT32", Table001__Page_1_19[[#This Row],[3]]+1,0), "")</f>
        <v>0</v>
      </c>
      <c r="E641" s="1" t="s">
        <v>4</v>
      </c>
      <c r="F641" s="1" t="s">
        <v>1287</v>
      </c>
      <c r="G641" s="1" t="str">
        <f>Table001__Page_1_19[[#This Row],[Original Name]]</f>
        <v>Autotest every 52 week</v>
      </c>
      <c r="H641" s="12" t="str">
        <f>IF(LEN(Table001__Page_1_19[[#This Row],[Parameter Name]]) &lt; 41, LEN(Table001__Page_1_19[[#This Row],[Parameter Name]]), "TOO LONG")</f>
        <v>TOO LONG</v>
      </c>
      <c r="I641" s="1" t="str">
        <f>_xlfn.CONCAT(Table001__Page_1_19[[#This Row],[Adjusted Name]], IF(Table001__Page_1_19[[#This Row],[Column10]] = "", Table001__Page_1_19[[#This Row],[Column10]], _xlfn.CONCAT(" ",Table001__Page_1_19[[#This Row],[Column10]])))</f>
        <v>Autotest every 52 week 7=Autotest every 52 week</v>
      </c>
      <c r="J641" s="1"/>
      <c r="K641" s="1">
        <f>IF(Table001__Page_1_19[[#This Row],[4]]=0,0,Table001__Page_1_19[[#This Row],[4]]+40001)</f>
        <v>0</v>
      </c>
      <c r="L641" s="1" t="str">
        <f>IF(Table001__Page_1_19[[#This Row],[3]] = "", "", Table001__Page_1_19[[#This Row],[3]]+40001)</f>
        <v/>
      </c>
      <c r="M641" s="1"/>
      <c r="N641" s="1" t="s">
        <v>4</v>
      </c>
      <c r="O641" s="1" t="s">
        <v>522</v>
      </c>
      <c r="P641" s="1" t="s">
        <v>4</v>
      </c>
      <c r="Q641" s="1" t="s">
        <v>4</v>
      </c>
      <c r="R641" s="1" t="s">
        <v>1288</v>
      </c>
    </row>
    <row r="642" spans="1:18" x14ac:dyDescent="0.25">
      <c r="A642" s="1" t="s">
        <v>1289</v>
      </c>
      <c r="B642" s="1" t="s">
        <v>1290</v>
      </c>
      <c r="C642" s="1" t="s">
        <v>1291</v>
      </c>
      <c r="D642" s="1">
        <f>IF(Table001__Page_1_19[[#This Row],[3]] &gt;= 0, IF(Table001__Page_1_19[[#This Row],[BOOLEAN]] = "UINT32", Table001__Page_1_19[[#This Row],[3]]+1,0), "")</f>
        <v>8214</v>
      </c>
      <c r="E642" s="1" t="s">
        <v>4</v>
      </c>
      <c r="F642" s="1" t="s">
        <v>1292</v>
      </c>
      <c r="G642" s="1" t="s">
        <v>1522</v>
      </c>
      <c r="H642" s="4">
        <f>IF(LEN(Table001__Page_1_19[[#This Row],[Parameter Name]]) &lt; 41, LEN(Table001__Page_1_19[[#This Row],[Parameter Name]]), "TOO LONG")</f>
        <v>35</v>
      </c>
      <c r="I642" s="7" t="str">
        <f>_xlfn.CONCAT(Table001__Page_1_19[[#This Row],[Adjusted Name]], IF(Table001__Page_1_19[[#This Row],[Column10]] = "", Table001__Page_1_19[[#This Row],[Column10]], _xlfn.CONCAT(" ",Table001__Page_1_19[[#This Row],[Column10]])))</f>
        <v>Battery Test Sched. Time of Day Sec</v>
      </c>
      <c r="J642" s="7" t="s">
        <v>1533</v>
      </c>
      <c r="K642" s="7">
        <f>IF(Table001__Page_1_19[[#This Row],[4]]=0,0,Table001__Page_1_19[[#This Row],[4]]+40001)</f>
        <v>48215</v>
      </c>
      <c r="L642" s="7">
        <f>IF(Table001__Page_1_19[[#This Row],[3]] = "", "", Table001__Page_1_19[[#This Row],[3]]+40001)</f>
        <v>48214</v>
      </c>
      <c r="M642" s="4" t="str">
        <f>IF(Table001__Page_1_19[[#This Row],[BOOLEAN]]="UINT32","Unsigned 32 bit Integer", IF(Table001__Page_1_19[[#This Row],[BOOLEAN]]="UINT16","Unsigned 16 bit Integer",IF(Table001__Page_1_19[[#This Row],[BOOLEAN]]="BOOLEAN","Unsigned 16 bit Integer",Table001__Page_1_19[[#This Row],[BOOLEAN]])))</f>
        <v>Unsigned 32 bit Integer</v>
      </c>
      <c r="N642" s="1" t="s">
        <v>22</v>
      </c>
      <c r="O642" s="1" t="s">
        <v>482</v>
      </c>
      <c r="P642" s="1" t="s">
        <v>14</v>
      </c>
      <c r="Q642" s="1" t="s">
        <v>14</v>
      </c>
      <c r="R642" s="1" t="s">
        <v>868</v>
      </c>
    </row>
    <row r="643" spans="1:18" x14ac:dyDescent="0.25">
      <c r="A643" s="1" t="s">
        <v>1293</v>
      </c>
      <c r="B643" s="1" t="s">
        <v>1294</v>
      </c>
      <c r="C643" s="1" t="s">
        <v>1295</v>
      </c>
      <c r="D643" s="1">
        <f>IF(Table001__Page_1_19[[#This Row],[3]] &gt;= 0, IF(Table001__Page_1_19[[#This Row],[BOOLEAN]] = "UINT32", Table001__Page_1_19[[#This Row],[3]]+1,0), "")</f>
        <v>0</v>
      </c>
      <c r="E643" s="1" t="s">
        <v>4</v>
      </c>
      <c r="F643" s="1" t="s">
        <v>1296</v>
      </c>
      <c r="G643" s="1" t="s">
        <v>1493</v>
      </c>
      <c r="H643" s="4">
        <f>IF(LEN(Table001__Page_1_19[[#This Row],[Parameter Name]]) &lt; 41, LEN(Table001__Page_1_19[[#This Row],[Parameter Name]]), "TOO LONG")</f>
        <v>31</v>
      </c>
      <c r="I643" s="7" t="str">
        <f>_xlfn.CONCAT(Table001__Page_1_19[[#This Row],[Adjusted Name]], IF(Table001__Page_1_19[[#This Row],[Column10]] = "", Table001__Page_1_19[[#This Row],[Column10]], _xlfn.CONCAT(" ",Table001__Page_1_19[[#This Row],[Column10]])))</f>
        <v>Battery Test Sched. Day of Week</v>
      </c>
      <c r="J643" s="7"/>
      <c r="K643" s="7">
        <f>IF(Table001__Page_1_19[[#This Row],[4]]=0,0,Table001__Page_1_19[[#This Row],[4]]+40001)</f>
        <v>0</v>
      </c>
      <c r="L643" s="7">
        <f>IF(Table001__Page_1_19[[#This Row],[3]] = "", "", Table001__Page_1_19[[#This Row],[3]]+40001)</f>
        <v>48216</v>
      </c>
      <c r="M643" s="4" t="str">
        <f>IF(Table001__Page_1_19[[#This Row],[BOOLEAN]]="UINT32","Unsigned 32 bit Integer", IF(Table001__Page_1_19[[#This Row],[BOOLEAN]]="UINT16","Unsigned 16 bit Integer",IF(Table001__Page_1_19[[#This Row],[BOOLEAN]]="BOOLEAN","Unsigned 16 bit Integer",Table001__Page_1_19[[#This Row],[BOOLEAN]])))</f>
        <v/>
      </c>
      <c r="N643" s="1" t="s">
        <v>14</v>
      </c>
      <c r="O643" s="1" t="s">
        <v>4</v>
      </c>
      <c r="P643" s="1" t="s">
        <v>4</v>
      </c>
      <c r="Q643" s="1" t="s">
        <v>4</v>
      </c>
      <c r="R643" s="1" t="s">
        <v>4</v>
      </c>
    </row>
    <row r="644" spans="1:18" x14ac:dyDescent="0.25">
      <c r="A644" s="1" t="s">
        <v>4</v>
      </c>
      <c r="B644" s="1" t="s">
        <v>4</v>
      </c>
      <c r="C644" s="1" t="s">
        <v>4</v>
      </c>
      <c r="D644" s="1">
        <f>IF(Table001__Page_1_19[[#This Row],[3]] &gt;= 0, IF(Table001__Page_1_19[[#This Row],[BOOLEAN]] = "UINT32", Table001__Page_1_19[[#This Row],[3]]+1,0), "")</f>
        <v>0</v>
      </c>
      <c r="E644" s="1" t="s">
        <v>4</v>
      </c>
      <c r="F644" s="1" t="s">
        <v>1297</v>
      </c>
      <c r="G644" s="1" t="str">
        <f>Table001__Page_1_19[[#This Row],[Original Name]]</f>
        <v>Test on Monday</v>
      </c>
      <c r="H644" s="12">
        <f>IF(LEN(Table001__Page_1_19[[#This Row],[Parameter Name]]) &lt; 41, LEN(Table001__Page_1_19[[#This Row],[Parameter Name]]), "TOO LONG")</f>
        <v>31</v>
      </c>
      <c r="I644" s="1" t="str">
        <f>_xlfn.CONCAT(Table001__Page_1_19[[#This Row],[Adjusted Name]], IF(Table001__Page_1_19[[#This Row],[Column10]] = "", Table001__Page_1_19[[#This Row],[Column10]], _xlfn.CONCAT(" ",Table001__Page_1_19[[#This Row],[Column10]])))</f>
        <v>Test on Monday 0=Test on Monday</v>
      </c>
      <c r="J644" s="1"/>
      <c r="K644" s="1">
        <f>IF(Table001__Page_1_19[[#This Row],[4]]=0,0,Table001__Page_1_19[[#This Row],[4]]+40001)</f>
        <v>0</v>
      </c>
      <c r="L644" s="1" t="str">
        <f>IF(Table001__Page_1_19[[#This Row],[3]] = "", "", Table001__Page_1_19[[#This Row],[3]]+40001)</f>
        <v/>
      </c>
      <c r="M644" s="1"/>
      <c r="N644" s="1" t="s">
        <v>4</v>
      </c>
      <c r="O644" s="1" t="s">
        <v>522</v>
      </c>
      <c r="P644" s="1" t="s">
        <v>4</v>
      </c>
      <c r="Q644" s="1" t="s">
        <v>4</v>
      </c>
      <c r="R644" s="1" t="s">
        <v>1298</v>
      </c>
    </row>
    <row r="645" spans="1:18" x14ac:dyDescent="0.25">
      <c r="A645" s="1" t="s">
        <v>4</v>
      </c>
      <c r="B645" s="1" t="s">
        <v>4</v>
      </c>
      <c r="C645" s="1" t="s">
        <v>4</v>
      </c>
      <c r="D645" s="1">
        <f>IF(Table001__Page_1_19[[#This Row],[3]] &gt;= 0, IF(Table001__Page_1_19[[#This Row],[BOOLEAN]] = "UINT32", Table001__Page_1_19[[#This Row],[3]]+1,0), "")</f>
        <v>0</v>
      </c>
      <c r="E645" s="1" t="s">
        <v>4</v>
      </c>
      <c r="F645" s="1" t="s">
        <v>1299</v>
      </c>
      <c r="G645" s="1" t="str">
        <f>Table001__Page_1_19[[#This Row],[Original Name]]</f>
        <v>Test on Tuesday</v>
      </c>
      <c r="H645" s="12">
        <f>IF(LEN(Table001__Page_1_19[[#This Row],[Parameter Name]]) &lt; 41, LEN(Table001__Page_1_19[[#This Row],[Parameter Name]]), "TOO LONG")</f>
        <v>33</v>
      </c>
      <c r="I645" s="1" t="str">
        <f>_xlfn.CONCAT(Table001__Page_1_19[[#This Row],[Adjusted Name]], IF(Table001__Page_1_19[[#This Row],[Column10]] = "", Table001__Page_1_19[[#This Row],[Column10]], _xlfn.CONCAT(" ",Table001__Page_1_19[[#This Row],[Column10]])))</f>
        <v>Test on Tuesday 1=Test on Tuesday</v>
      </c>
      <c r="J645" s="1"/>
      <c r="K645" s="1">
        <f>IF(Table001__Page_1_19[[#This Row],[4]]=0,0,Table001__Page_1_19[[#This Row],[4]]+40001)</f>
        <v>0</v>
      </c>
      <c r="L645" s="1" t="str">
        <f>IF(Table001__Page_1_19[[#This Row],[3]] = "", "", Table001__Page_1_19[[#This Row],[3]]+40001)</f>
        <v/>
      </c>
      <c r="M645" s="1"/>
      <c r="N645" s="1" t="s">
        <v>4</v>
      </c>
      <c r="O645" s="1" t="s">
        <v>522</v>
      </c>
      <c r="P645" s="1" t="s">
        <v>4</v>
      </c>
      <c r="Q645" s="1" t="s">
        <v>4</v>
      </c>
      <c r="R645" s="1" t="s">
        <v>1300</v>
      </c>
    </row>
    <row r="646" spans="1:18" x14ac:dyDescent="0.25">
      <c r="A646" s="1" t="s">
        <v>4</v>
      </c>
      <c r="B646" s="1" t="s">
        <v>4</v>
      </c>
      <c r="C646" s="1" t="s">
        <v>4</v>
      </c>
      <c r="D646" s="1">
        <f>IF(Table001__Page_1_19[[#This Row],[3]] &gt;= 0, IF(Table001__Page_1_19[[#This Row],[BOOLEAN]] = "UINT32", Table001__Page_1_19[[#This Row],[3]]+1,0), "")</f>
        <v>0</v>
      </c>
      <c r="E646" s="1" t="s">
        <v>4</v>
      </c>
      <c r="F646" s="1" t="s">
        <v>1301</v>
      </c>
      <c r="G646" s="1" t="str">
        <f>Table001__Page_1_19[[#This Row],[Original Name]]</f>
        <v>Test on Wednesday</v>
      </c>
      <c r="H646" s="12">
        <f>IF(LEN(Table001__Page_1_19[[#This Row],[Parameter Name]]) &lt; 41, LEN(Table001__Page_1_19[[#This Row],[Parameter Name]]), "TOO LONG")</f>
        <v>37</v>
      </c>
      <c r="I646" s="1" t="str">
        <f>_xlfn.CONCAT(Table001__Page_1_19[[#This Row],[Adjusted Name]], IF(Table001__Page_1_19[[#This Row],[Column10]] = "", Table001__Page_1_19[[#This Row],[Column10]], _xlfn.CONCAT(" ",Table001__Page_1_19[[#This Row],[Column10]])))</f>
        <v>Test on Wednesday 2=Test on Wednesday</v>
      </c>
      <c r="J646" s="1"/>
      <c r="K646" s="1">
        <f>IF(Table001__Page_1_19[[#This Row],[4]]=0,0,Table001__Page_1_19[[#This Row],[4]]+40001)</f>
        <v>0</v>
      </c>
      <c r="L646" s="1" t="str">
        <f>IF(Table001__Page_1_19[[#This Row],[3]] = "", "", Table001__Page_1_19[[#This Row],[3]]+40001)</f>
        <v/>
      </c>
      <c r="M646" s="1"/>
      <c r="N646" s="1" t="s">
        <v>4</v>
      </c>
      <c r="O646" s="1" t="s">
        <v>522</v>
      </c>
      <c r="P646" s="1" t="s">
        <v>4</v>
      </c>
      <c r="Q646" s="1" t="s">
        <v>4</v>
      </c>
      <c r="R646" s="1" t="s">
        <v>1302</v>
      </c>
    </row>
    <row r="647" spans="1:18" x14ac:dyDescent="0.25">
      <c r="A647" s="1" t="s">
        <v>4</v>
      </c>
      <c r="B647" s="1" t="s">
        <v>4</v>
      </c>
      <c r="C647" s="1" t="s">
        <v>4</v>
      </c>
      <c r="D647" s="1">
        <f>IF(Table001__Page_1_19[[#This Row],[3]] &gt;= 0, IF(Table001__Page_1_19[[#This Row],[BOOLEAN]] = "UINT32", Table001__Page_1_19[[#This Row],[3]]+1,0), "")</f>
        <v>0</v>
      </c>
      <c r="E647" s="1" t="s">
        <v>4</v>
      </c>
      <c r="F647" s="1" t="s">
        <v>1303</v>
      </c>
      <c r="G647" s="1" t="str">
        <f>Table001__Page_1_19[[#This Row],[Original Name]]</f>
        <v>Test on Thursday</v>
      </c>
      <c r="H647" s="12">
        <f>IF(LEN(Table001__Page_1_19[[#This Row],[Parameter Name]]) &lt; 41, LEN(Table001__Page_1_19[[#This Row],[Parameter Name]]), "TOO LONG")</f>
        <v>35</v>
      </c>
      <c r="I647" s="1" t="str">
        <f>_xlfn.CONCAT(Table001__Page_1_19[[#This Row],[Adjusted Name]], IF(Table001__Page_1_19[[#This Row],[Column10]] = "", Table001__Page_1_19[[#This Row],[Column10]], _xlfn.CONCAT(" ",Table001__Page_1_19[[#This Row],[Column10]])))</f>
        <v>Test on Thursday 3=Test on Thursday</v>
      </c>
      <c r="J647" s="1"/>
      <c r="K647" s="1">
        <f>IF(Table001__Page_1_19[[#This Row],[4]]=0,0,Table001__Page_1_19[[#This Row],[4]]+40001)</f>
        <v>0</v>
      </c>
      <c r="L647" s="1" t="str">
        <f>IF(Table001__Page_1_19[[#This Row],[3]] = "", "", Table001__Page_1_19[[#This Row],[3]]+40001)</f>
        <v/>
      </c>
      <c r="M647" s="1"/>
      <c r="N647" s="1" t="s">
        <v>4</v>
      </c>
      <c r="O647" s="1" t="s">
        <v>522</v>
      </c>
      <c r="P647" s="1" t="s">
        <v>4</v>
      </c>
      <c r="Q647" s="1" t="s">
        <v>4</v>
      </c>
      <c r="R647" s="1" t="s">
        <v>1304</v>
      </c>
    </row>
    <row r="648" spans="1:18" x14ac:dyDescent="0.25">
      <c r="A648" s="1" t="s">
        <v>4</v>
      </c>
      <c r="B648" s="1" t="s">
        <v>4</v>
      </c>
      <c r="C648" s="1" t="s">
        <v>4</v>
      </c>
      <c r="D648" s="1">
        <f>IF(Table001__Page_1_19[[#This Row],[3]] &gt;= 0, IF(Table001__Page_1_19[[#This Row],[BOOLEAN]] = "UINT32", Table001__Page_1_19[[#This Row],[3]]+1,0), "")</f>
        <v>0</v>
      </c>
      <c r="E648" s="1" t="s">
        <v>4</v>
      </c>
      <c r="F648" s="1" t="s">
        <v>1305</v>
      </c>
      <c r="G648" s="1" t="str">
        <f>Table001__Page_1_19[[#This Row],[Original Name]]</f>
        <v>Test on Friday</v>
      </c>
      <c r="H648" s="12">
        <f>IF(LEN(Table001__Page_1_19[[#This Row],[Parameter Name]]) &lt; 41, LEN(Table001__Page_1_19[[#This Row],[Parameter Name]]), "TOO LONG")</f>
        <v>31</v>
      </c>
      <c r="I648" s="1" t="str">
        <f>_xlfn.CONCAT(Table001__Page_1_19[[#This Row],[Adjusted Name]], IF(Table001__Page_1_19[[#This Row],[Column10]] = "", Table001__Page_1_19[[#This Row],[Column10]], _xlfn.CONCAT(" ",Table001__Page_1_19[[#This Row],[Column10]])))</f>
        <v>Test on Friday 4=Test on Friday</v>
      </c>
      <c r="J648" s="1"/>
      <c r="K648" s="1">
        <f>IF(Table001__Page_1_19[[#This Row],[4]]=0,0,Table001__Page_1_19[[#This Row],[4]]+40001)</f>
        <v>0</v>
      </c>
      <c r="L648" s="1" t="str">
        <f>IF(Table001__Page_1_19[[#This Row],[3]] = "", "", Table001__Page_1_19[[#This Row],[3]]+40001)</f>
        <v/>
      </c>
      <c r="M648" s="1"/>
      <c r="N648" s="1" t="s">
        <v>4</v>
      </c>
      <c r="O648" s="1" t="s">
        <v>522</v>
      </c>
      <c r="P648" s="1" t="s">
        <v>4</v>
      </c>
      <c r="Q648" s="1" t="s">
        <v>4</v>
      </c>
      <c r="R648" s="1" t="s">
        <v>1306</v>
      </c>
    </row>
    <row r="649" spans="1:18" x14ac:dyDescent="0.25">
      <c r="A649" s="1" t="s">
        <v>4</v>
      </c>
      <c r="B649" s="1" t="s">
        <v>4</v>
      </c>
      <c r="C649" s="1" t="s">
        <v>4</v>
      </c>
      <c r="D649" s="1">
        <f>IF(Table001__Page_1_19[[#This Row],[3]] &gt;= 0, IF(Table001__Page_1_19[[#This Row],[BOOLEAN]] = "UINT32", Table001__Page_1_19[[#This Row],[3]]+1,0), "")</f>
        <v>0</v>
      </c>
      <c r="E649" s="1" t="s">
        <v>4</v>
      </c>
      <c r="F649" s="1" t="s">
        <v>1307</v>
      </c>
      <c r="G649" s="1" t="str">
        <f>Table001__Page_1_19[[#This Row],[Original Name]]</f>
        <v>Test on Saturday</v>
      </c>
      <c r="H649" s="12">
        <f>IF(LEN(Table001__Page_1_19[[#This Row],[Parameter Name]]) &lt; 41, LEN(Table001__Page_1_19[[#This Row],[Parameter Name]]), "TOO LONG")</f>
        <v>35</v>
      </c>
      <c r="I649" s="1" t="str">
        <f>_xlfn.CONCAT(Table001__Page_1_19[[#This Row],[Adjusted Name]], IF(Table001__Page_1_19[[#This Row],[Column10]] = "", Table001__Page_1_19[[#This Row],[Column10]], _xlfn.CONCAT(" ",Table001__Page_1_19[[#This Row],[Column10]])))</f>
        <v>Test on Saturday 5=Test on Saturday</v>
      </c>
      <c r="J649" s="1"/>
      <c r="K649" s="1">
        <f>IF(Table001__Page_1_19[[#This Row],[4]]=0,0,Table001__Page_1_19[[#This Row],[4]]+40001)</f>
        <v>0</v>
      </c>
      <c r="L649" s="1" t="str">
        <f>IF(Table001__Page_1_19[[#This Row],[3]] = "", "", Table001__Page_1_19[[#This Row],[3]]+40001)</f>
        <v/>
      </c>
      <c r="M649" s="1"/>
      <c r="N649" s="1" t="s">
        <v>4</v>
      </c>
      <c r="O649" s="1" t="s">
        <v>522</v>
      </c>
      <c r="P649" s="1" t="s">
        <v>4</v>
      </c>
      <c r="Q649" s="1" t="s">
        <v>4</v>
      </c>
      <c r="R649" s="1" t="s">
        <v>1308</v>
      </c>
    </row>
    <row r="650" spans="1:18" x14ac:dyDescent="0.25">
      <c r="A650" s="1" t="s">
        <v>4</v>
      </c>
      <c r="B650" s="1" t="s">
        <v>4</v>
      </c>
      <c r="C650" s="1" t="s">
        <v>4</v>
      </c>
      <c r="D650" s="1">
        <f>IF(Table001__Page_1_19[[#This Row],[3]] &gt;= 0, IF(Table001__Page_1_19[[#This Row],[BOOLEAN]] = "UINT32", Table001__Page_1_19[[#This Row],[3]]+1,0), "")</f>
        <v>0</v>
      </c>
      <c r="E650" s="1" t="s">
        <v>4</v>
      </c>
      <c r="F650" s="1" t="s">
        <v>1309</v>
      </c>
      <c r="G650" s="1" t="str">
        <f>Table001__Page_1_19[[#This Row],[Original Name]]</f>
        <v>Test on Sunday</v>
      </c>
      <c r="H650" s="12">
        <f>IF(LEN(Table001__Page_1_19[[#This Row],[Parameter Name]]) &lt; 41, LEN(Table001__Page_1_19[[#This Row],[Parameter Name]]), "TOO LONG")</f>
        <v>31</v>
      </c>
      <c r="I650" s="1" t="str">
        <f>_xlfn.CONCAT(Table001__Page_1_19[[#This Row],[Adjusted Name]], IF(Table001__Page_1_19[[#This Row],[Column10]] = "", Table001__Page_1_19[[#This Row],[Column10]], _xlfn.CONCAT(" ",Table001__Page_1_19[[#This Row],[Column10]])))</f>
        <v>Test on Sunday 6=Test on Sunday</v>
      </c>
      <c r="J650" s="1"/>
      <c r="K650" s="1">
        <f>IF(Table001__Page_1_19[[#This Row],[4]]=0,0,Table001__Page_1_19[[#This Row],[4]]+40001)</f>
        <v>0</v>
      </c>
      <c r="L650" s="1" t="str">
        <f>IF(Table001__Page_1_19[[#This Row],[3]] = "", "", Table001__Page_1_19[[#This Row],[3]]+40001)</f>
        <v/>
      </c>
      <c r="M650" s="1"/>
      <c r="N650" s="1" t="s">
        <v>4</v>
      </c>
      <c r="O650" s="1" t="s">
        <v>522</v>
      </c>
      <c r="P650" s="1" t="s">
        <v>4</v>
      </c>
      <c r="Q650" s="1" t="s">
        <v>4</v>
      </c>
      <c r="R650" s="1" t="s">
        <v>1310</v>
      </c>
    </row>
    <row r="651" spans="1:18" x14ac:dyDescent="0.25">
      <c r="A651" s="1" t="s">
        <v>1311</v>
      </c>
      <c r="B651" s="1" t="s">
        <v>1312</v>
      </c>
      <c r="C651" s="1" t="s">
        <v>1313</v>
      </c>
      <c r="D651" s="1">
        <f>IF(Table001__Page_1_19[[#This Row],[3]] &gt;= 0, IF(Table001__Page_1_19[[#This Row],[BOOLEAN]] = "UINT32", Table001__Page_1_19[[#This Row],[3]]+1,0), "")</f>
        <v>0</v>
      </c>
      <c r="E651" s="1" t="s">
        <v>4</v>
      </c>
      <c r="F651" s="1" t="s">
        <v>1314</v>
      </c>
      <c r="G651" s="1" t="s">
        <v>1494</v>
      </c>
      <c r="H651" s="4">
        <f>IF(LEN(Table001__Page_1_19[[#This Row],[Parameter Name]]) &lt; 41, LEN(Table001__Page_1_19[[#This Row],[Parameter Name]]), "TOO LONG")</f>
        <v>25</v>
      </c>
      <c r="I651" s="7" t="str">
        <f>_xlfn.CONCAT(Table001__Page_1_19[[#This Row],[Adjusted Name]], IF(Table001__Page_1_19[[#This Row],[Column10]] = "", Table001__Page_1_19[[#This Row],[Column10]], _xlfn.CONCAT(" ",Table001__Page_1_19[[#This Row],[Column10]])))</f>
        <v>System Switchgear Setting</v>
      </c>
      <c r="J651" s="7"/>
      <c r="K651" s="7">
        <f>IF(Table001__Page_1_19[[#This Row],[4]]=0,0,Table001__Page_1_19[[#This Row],[4]]+40001)</f>
        <v>0</v>
      </c>
      <c r="L651" s="7">
        <f>IF(Table001__Page_1_19[[#This Row],[3]] = "", "", Table001__Page_1_19[[#This Row],[3]]+40001)</f>
        <v>48217</v>
      </c>
      <c r="M651" s="4" t="str">
        <f>IF(Table001__Page_1_19[[#This Row],[BOOLEAN]]="UINT32","Unsigned 32 bit Integer", IF(Table001__Page_1_19[[#This Row],[BOOLEAN]]="UINT16","Unsigned 16 bit Integer",IF(Table001__Page_1_19[[#This Row],[BOOLEAN]]="BOOLEAN","Unsigned 16 bit Integer",Table001__Page_1_19[[#This Row],[BOOLEAN]])))</f>
        <v/>
      </c>
      <c r="N651" s="1" t="s">
        <v>14</v>
      </c>
      <c r="O651" s="1" t="s">
        <v>4</v>
      </c>
      <c r="P651" s="1" t="s">
        <v>4</v>
      </c>
      <c r="Q651" s="1" t="s">
        <v>4</v>
      </c>
      <c r="R651" s="1" t="s">
        <v>4</v>
      </c>
    </row>
    <row r="652" spans="1:18" x14ac:dyDescent="0.25">
      <c r="A652" s="1" t="s">
        <v>4</v>
      </c>
      <c r="B652" s="1" t="s">
        <v>4</v>
      </c>
      <c r="C652" s="1" t="s">
        <v>4</v>
      </c>
      <c r="D652" s="1">
        <f>IF(Table001__Page_1_19[[#This Row],[3]] &gt;= 0, IF(Table001__Page_1_19[[#This Row],[BOOLEAN]] = "UINT32", Table001__Page_1_19[[#This Row],[3]]+1,0), "")</f>
        <v>0</v>
      </c>
      <c r="E652" s="1" t="s">
        <v>16</v>
      </c>
      <c r="F652" s="1" t="s">
        <v>1315</v>
      </c>
      <c r="G652" s="1" t="str">
        <f>Table001__Page_1_19[[#This Row],[Original Name]]</f>
        <v>Unit input breaker (UIB) setting</v>
      </c>
      <c r="H652" s="12" t="str">
        <f>IF(LEN(Table001__Page_1_19[[#This Row],[Parameter Name]]) &lt; 41, LEN(Table001__Page_1_19[[#This Row],[Parameter Name]]), "TOO LONG")</f>
        <v>TOO LONG</v>
      </c>
      <c r="I652" s="1" t="str">
        <f>_xlfn.CONCAT(Table001__Page_1_19[[#This Row],[Adjusted Name]], IF(Table001__Page_1_19[[#This Row],[Column10]] = "", Table001__Page_1_19[[#This Row],[Column10]], _xlfn.CONCAT(" ",Table001__Page_1_19[[#This Row],[Column10]])))</f>
        <v>Unit input breaker (UIB) setting 1=Present</v>
      </c>
      <c r="J652" s="1"/>
      <c r="K652" s="1">
        <f>IF(Table001__Page_1_19[[#This Row],[4]]=0,0,Table001__Page_1_19[[#This Row],[4]]+40001)</f>
        <v>0</v>
      </c>
      <c r="L652" s="1" t="str">
        <f>IF(Table001__Page_1_19[[#This Row],[3]] = "", "", Table001__Page_1_19[[#This Row],[3]]+40001)</f>
        <v/>
      </c>
      <c r="M652" s="1"/>
      <c r="N652" s="1" t="s">
        <v>4</v>
      </c>
      <c r="O652" s="1" t="s">
        <v>18</v>
      </c>
      <c r="P652" s="1" t="s">
        <v>4</v>
      </c>
      <c r="Q652" s="1" t="s">
        <v>4</v>
      </c>
      <c r="R652" s="1" t="s">
        <v>1213</v>
      </c>
    </row>
    <row r="653" spans="1:18" x14ac:dyDescent="0.25">
      <c r="A653" s="1" t="s">
        <v>4</v>
      </c>
      <c r="B653" s="1" t="s">
        <v>4</v>
      </c>
      <c r="C653" s="1" t="s">
        <v>4</v>
      </c>
      <c r="D653" s="1">
        <f>IF(Table001__Page_1_19[[#This Row],[3]] &gt;= 0, IF(Table001__Page_1_19[[#This Row],[BOOLEAN]] = "UINT32", Table001__Page_1_19[[#This Row],[3]]+1,0), "")</f>
        <v>0</v>
      </c>
      <c r="E653" s="1" t="s">
        <v>14</v>
      </c>
      <c r="F653" s="1" t="s">
        <v>1316</v>
      </c>
      <c r="G653" s="1" t="str">
        <f>Table001__Page_1_19[[#This Row],[Original Name]]</f>
        <v>Unit output breaker (UOB) setting</v>
      </c>
      <c r="H653" s="12" t="str">
        <f>IF(LEN(Table001__Page_1_19[[#This Row],[Parameter Name]]) &lt; 41, LEN(Table001__Page_1_19[[#This Row],[Parameter Name]]), "TOO LONG")</f>
        <v>TOO LONG</v>
      </c>
      <c r="I653" s="1" t="str">
        <f>_xlfn.CONCAT(Table001__Page_1_19[[#This Row],[Adjusted Name]], IF(Table001__Page_1_19[[#This Row],[Column10]] = "", Table001__Page_1_19[[#This Row],[Column10]], _xlfn.CONCAT(" ",Table001__Page_1_19[[#This Row],[Column10]])))</f>
        <v>Unit output breaker (UOB) setting 1=Present</v>
      </c>
      <c r="J653" s="1"/>
      <c r="K653" s="1">
        <f>IF(Table001__Page_1_19[[#This Row],[4]]=0,0,Table001__Page_1_19[[#This Row],[4]]+40001)</f>
        <v>0</v>
      </c>
      <c r="L653" s="1" t="str">
        <f>IF(Table001__Page_1_19[[#This Row],[3]] = "", "", Table001__Page_1_19[[#This Row],[3]]+40001)</f>
        <v/>
      </c>
      <c r="M653" s="1"/>
      <c r="N653" s="1" t="s">
        <v>4</v>
      </c>
      <c r="O653" s="1" t="s">
        <v>18</v>
      </c>
      <c r="P653" s="1" t="s">
        <v>4</v>
      </c>
      <c r="Q653" s="1" t="s">
        <v>4</v>
      </c>
      <c r="R653" s="1" t="s">
        <v>1213</v>
      </c>
    </row>
    <row r="654" spans="1:18" x14ac:dyDescent="0.25">
      <c r="A654" s="1" t="s">
        <v>4</v>
      </c>
      <c r="B654" s="1" t="s">
        <v>4</v>
      </c>
      <c r="C654" s="1" t="s">
        <v>4</v>
      </c>
      <c r="D654" s="1">
        <f>IF(Table001__Page_1_19[[#This Row],[3]] &gt;= 0, IF(Table001__Page_1_19[[#This Row],[BOOLEAN]] = "UINT32", Table001__Page_1_19[[#This Row],[3]]+1,0), "")</f>
        <v>0</v>
      </c>
      <c r="E654" s="1" t="s">
        <v>22</v>
      </c>
      <c r="F654" s="1" t="s">
        <v>1317</v>
      </c>
      <c r="G654" s="1" t="str">
        <f>Table001__Page_1_19[[#This Row],[Original Name]]</f>
        <v>Static switch input breaker (SSIB) setting</v>
      </c>
      <c r="H654" s="12" t="str">
        <f>IF(LEN(Table001__Page_1_19[[#This Row],[Parameter Name]]) &lt; 41, LEN(Table001__Page_1_19[[#This Row],[Parameter Name]]), "TOO LONG")</f>
        <v>TOO LONG</v>
      </c>
      <c r="I654" s="1" t="str">
        <f>_xlfn.CONCAT(Table001__Page_1_19[[#This Row],[Adjusted Name]], IF(Table001__Page_1_19[[#This Row],[Column10]] = "", Table001__Page_1_19[[#This Row],[Column10]], _xlfn.CONCAT(" ",Table001__Page_1_19[[#This Row],[Column10]])))</f>
        <v>Static switch input breaker (SSIB) setting 1=Present</v>
      </c>
      <c r="J654" s="1"/>
      <c r="K654" s="1">
        <f>IF(Table001__Page_1_19[[#This Row],[4]]=0,0,Table001__Page_1_19[[#This Row],[4]]+40001)</f>
        <v>0</v>
      </c>
      <c r="L654" s="1" t="str">
        <f>IF(Table001__Page_1_19[[#This Row],[3]] = "", "", Table001__Page_1_19[[#This Row],[3]]+40001)</f>
        <v/>
      </c>
      <c r="M654" s="1"/>
      <c r="N654" s="1" t="s">
        <v>4</v>
      </c>
      <c r="O654" s="1" t="s">
        <v>18</v>
      </c>
      <c r="P654" s="1" t="s">
        <v>4</v>
      </c>
      <c r="Q654" s="1" t="s">
        <v>4</v>
      </c>
      <c r="R654" s="1" t="s">
        <v>1213</v>
      </c>
    </row>
    <row r="655" spans="1:18" x14ac:dyDescent="0.25">
      <c r="A655" s="1" t="s">
        <v>4</v>
      </c>
      <c r="B655" s="1" t="s">
        <v>4</v>
      </c>
      <c r="C655" s="1" t="s">
        <v>4</v>
      </c>
      <c r="D655" s="1">
        <f>IF(Table001__Page_1_19[[#This Row],[3]] &gt;= 0, IF(Table001__Page_1_19[[#This Row],[BOOLEAN]] = "UINT32", Table001__Page_1_19[[#This Row],[3]]+1,0), "")</f>
        <v>0</v>
      </c>
      <c r="E655" s="1" t="s">
        <v>25</v>
      </c>
      <c r="F655" s="1" t="s">
        <v>1318</v>
      </c>
      <c r="G655" s="1" t="str">
        <f>Table001__Page_1_19[[#This Row],[Original Name]]</f>
        <v>Maintenance bypass breaker (MBB) setting</v>
      </c>
      <c r="H655" s="12" t="str">
        <f>IF(LEN(Table001__Page_1_19[[#This Row],[Parameter Name]]) &lt; 41, LEN(Table001__Page_1_19[[#This Row],[Parameter Name]]), "TOO LONG")</f>
        <v>TOO LONG</v>
      </c>
      <c r="I655" s="1" t="str">
        <f>_xlfn.CONCAT(Table001__Page_1_19[[#This Row],[Adjusted Name]], IF(Table001__Page_1_19[[#This Row],[Column10]] = "", Table001__Page_1_19[[#This Row],[Column10]], _xlfn.CONCAT(" ",Table001__Page_1_19[[#This Row],[Column10]])))</f>
        <v>Maintenance bypass breaker (MBB) setting 1=Present</v>
      </c>
      <c r="J655" s="1"/>
      <c r="K655" s="1">
        <f>IF(Table001__Page_1_19[[#This Row],[4]]=0,0,Table001__Page_1_19[[#This Row],[4]]+40001)</f>
        <v>0</v>
      </c>
      <c r="L655" s="1" t="str">
        <f>IF(Table001__Page_1_19[[#This Row],[3]] = "", "", Table001__Page_1_19[[#This Row],[3]]+40001)</f>
        <v/>
      </c>
      <c r="M655" s="1"/>
      <c r="N655" s="1" t="s">
        <v>4</v>
      </c>
      <c r="O655" s="1" t="s">
        <v>18</v>
      </c>
      <c r="P655" s="1" t="s">
        <v>4</v>
      </c>
      <c r="Q655" s="1" t="s">
        <v>4</v>
      </c>
      <c r="R655" s="1" t="s">
        <v>1213</v>
      </c>
    </row>
    <row r="656" spans="1:18" x14ac:dyDescent="0.25">
      <c r="A656" s="1" t="s">
        <v>4</v>
      </c>
      <c r="B656" s="1" t="s">
        <v>4</v>
      </c>
      <c r="C656" s="1" t="s">
        <v>4</v>
      </c>
      <c r="D656" s="1">
        <f>IF(Table001__Page_1_19[[#This Row],[3]] &gt;= 0, IF(Table001__Page_1_19[[#This Row],[BOOLEAN]] = "UINT32", Table001__Page_1_19[[#This Row],[3]]+1,0), "")</f>
        <v>0</v>
      </c>
      <c r="E656" s="1" t="s">
        <v>28</v>
      </c>
      <c r="F656" s="1" t="s">
        <v>1319</v>
      </c>
      <c r="G656" s="1" t="str">
        <f>Table001__Page_1_19[[#This Row],[Original Name]]</f>
        <v>Redundant internal maintenance breaker (RIMB)
setting</v>
      </c>
      <c r="H656" s="12" t="str">
        <f>IF(LEN(Table001__Page_1_19[[#This Row],[Parameter Name]]) &lt; 41, LEN(Table001__Page_1_19[[#This Row],[Parameter Name]]), "TOO LONG")</f>
        <v>TOO LONG</v>
      </c>
      <c r="I656" s="1" t="str">
        <f>_xlfn.CONCAT(Table001__Page_1_19[[#This Row],[Adjusted Name]], IF(Table001__Page_1_19[[#This Row],[Column10]] = "", Table001__Page_1_19[[#This Row],[Column10]], _xlfn.CONCAT(" ",Table001__Page_1_19[[#This Row],[Column10]])))</f>
        <v>Redundant internal maintenance breaker (RIMB)
setting 1=Present</v>
      </c>
      <c r="J656" s="1"/>
      <c r="K656" s="1">
        <f>IF(Table001__Page_1_19[[#This Row],[4]]=0,0,Table001__Page_1_19[[#This Row],[4]]+40001)</f>
        <v>0</v>
      </c>
      <c r="L656" s="1" t="str">
        <f>IF(Table001__Page_1_19[[#This Row],[3]] = "", "", Table001__Page_1_19[[#This Row],[3]]+40001)</f>
        <v/>
      </c>
      <c r="M656" s="1"/>
      <c r="N656" s="1" t="s">
        <v>4</v>
      </c>
      <c r="O656" s="1" t="s">
        <v>18</v>
      </c>
      <c r="P656" s="1" t="s">
        <v>4</v>
      </c>
      <c r="Q656" s="1" t="s">
        <v>4</v>
      </c>
      <c r="R656" s="1" t="s">
        <v>1213</v>
      </c>
    </row>
    <row r="657" spans="1:18" x14ac:dyDescent="0.25">
      <c r="A657" s="1" t="s">
        <v>4</v>
      </c>
      <c r="B657" s="1" t="s">
        <v>4</v>
      </c>
      <c r="C657" s="1" t="s">
        <v>4</v>
      </c>
      <c r="D657" s="1">
        <f>IF(Table001__Page_1_19[[#This Row],[3]] &gt;= 0, IF(Table001__Page_1_19[[#This Row],[BOOLEAN]] = "UINT32", Table001__Page_1_19[[#This Row],[3]]+1,0), "")</f>
        <v>0</v>
      </c>
      <c r="E657" s="1" t="s">
        <v>30</v>
      </c>
      <c r="F657" s="1" t="s">
        <v>1320</v>
      </c>
      <c r="G657" s="1" t="str">
        <f>Table001__Page_1_19[[#This Row],[Original Name]]</f>
        <v>System isolation breaker (SIB) setting</v>
      </c>
      <c r="H657" s="12" t="str">
        <f>IF(LEN(Table001__Page_1_19[[#This Row],[Parameter Name]]) &lt; 41, LEN(Table001__Page_1_19[[#This Row],[Parameter Name]]), "TOO LONG")</f>
        <v>TOO LONG</v>
      </c>
      <c r="I657" s="1" t="str">
        <f>_xlfn.CONCAT(Table001__Page_1_19[[#This Row],[Adjusted Name]], IF(Table001__Page_1_19[[#This Row],[Column10]] = "", Table001__Page_1_19[[#This Row],[Column10]], _xlfn.CONCAT(" ",Table001__Page_1_19[[#This Row],[Column10]])))</f>
        <v>System isolation breaker (SIB) setting 1=Present</v>
      </c>
      <c r="J657" s="1"/>
      <c r="K657" s="1">
        <f>IF(Table001__Page_1_19[[#This Row],[4]]=0,0,Table001__Page_1_19[[#This Row],[4]]+40001)</f>
        <v>0</v>
      </c>
      <c r="L657" s="1" t="str">
        <f>IF(Table001__Page_1_19[[#This Row],[3]] = "", "", Table001__Page_1_19[[#This Row],[3]]+40001)</f>
        <v/>
      </c>
      <c r="M657" s="1"/>
      <c r="N657" s="1" t="s">
        <v>4</v>
      </c>
      <c r="O657" s="1" t="s">
        <v>18</v>
      </c>
      <c r="P657" s="1" t="s">
        <v>4</v>
      </c>
      <c r="Q657" s="1" t="s">
        <v>4</v>
      </c>
      <c r="R657" s="1" t="s">
        <v>1213</v>
      </c>
    </row>
    <row r="658" spans="1:18" x14ac:dyDescent="0.25">
      <c r="A658" s="1" t="s">
        <v>1321</v>
      </c>
      <c r="B658" s="1" t="s">
        <v>1322</v>
      </c>
      <c r="C658" s="1" t="s">
        <v>1323</v>
      </c>
      <c r="D658" s="1">
        <f>IF(Table001__Page_1_19[[#This Row],[3]] &gt;= 0, IF(Table001__Page_1_19[[#This Row],[BOOLEAN]] = "UINT32", Table001__Page_1_19[[#This Row],[3]]+1,0), "")</f>
        <v>0</v>
      </c>
      <c r="E658" s="1" t="s">
        <v>4</v>
      </c>
      <c r="F658" s="1" t="s">
        <v>1324</v>
      </c>
      <c r="G658" s="1" t="s">
        <v>1495</v>
      </c>
      <c r="H658" s="4">
        <f>IF(LEN(Table001__Page_1_19[[#This Row],[Parameter Name]]) &lt; 41, LEN(Table001__Page_1_19[[#This Row],[Parameter Name]]), "TOO LONG")</f>
        <v>18</v>
      </c>
      <c r="I658" s="7" t="str">
        <f>_xlfn.CONCAT(Table001__Page_1_19[[#This Row],[Adjusted Name]], IF(Table001__Page_1_19[[#This Row],[Column10]] = "", Table001__Page_1_19[[#This Row],[Column10]], _xlfn.CONCAT(" ",Table001__Page_1_19[[#This Row],[Column10]])))</f>
        <v>Inverter Slew Rate</v>
      </c>
      <c r="J658" s="7"/>
      <c r="K658" s="7">
        <f>IF(Table001__Page_1_19[[#This Row],[4]]=0,0,Table001__Page_1_19[[#This Row],[4]]+40001)</f>
        <v>0</v>
      </c>
      <c r="L658" s="7">
        <f>IF(Table001__Page_1_19[[#This Row],[3]] = "", "", Table001__Page_1_19[[#This Row],[3]]+40001)</f>
        <v>48218</v>
      </c>
      <c r="M658" s="4" t="str">
        <f>IF(Table001__Page_1_19[[#This Row],[BOOLEAN]]="UINT32","Unsigned 32 bit Integer", IF(Table001__Page_1_19[[#This Row],[BOOLEAN]]="UINT16","Unsigned 16 bit Integer",IF(Table001__Page_1_19[[#This Row],[BOOLEAN]]="BOOLEAN","Unsigned 16 bit Integer",Table001__Page_1_19[[#This Row],[BOOLEAN]])))</f>
        <v/>
      </c>
      <c r="N658" s="1" t="s">
        <v>14</v>
      </c>
      <c r="O658" s="1" t="s">
        <v>4</v>
      </c>
      <c r="P658" s="1" t="s">
        <v>4</v>
      </c>
      <c r="Q658" s="1" t="s">
        <v>4</v>
      </c>
      <c r="R658" s="1" t="s">
        <v>4</v>
      </c>
    </row>
    <row r="659" spans="1:18" x14ac:dyDescent="0.25">
      <c r="A659" s="1" t="s">
        <v>4</v>
      </c>
      <c r="B659" s="1" t="s">
        <v>4</v>
      </c>
      <c r="C659" s="1" t="s">
        <v>4</v>
      </c>
      <c r="D659" s="1">
        <f>IF(Table001__Page_1_19[[#This Row],[3]] &gt;= 0, IF(Table001__Page_1_19[[#This Row],[BOOLEAN]] = "UINT32", Table001__Page_1_19[[#This Row],[3]]+1,0), "")</f>
        <v>0</v>
      </c>
      <c r="E659" s="1" t="s">
        <v>4</v>
      </c>
      <c r="F659" s="1" t="s">
        <v>1325</v>
      </c>
      <c r="G659" s="1" t="str">
        <f>Table001__Page_1_19[[#This Row],[Original Name]]</f>
        <v>Slew rate is 0.25 Hz/s</v>
      </c>
      <c r="H659" s="12" t="str">
        <f>IF(LEN(Table001__Page_1_19[[#This Row],[Parameter Name]]) &lt; 41, LEN(Table001__Page_1_19[[#This Row],[Parameter Name]]), "TOO LONG")</f>
        <v>TOO LONG</v>
      </c>
      <c r="I659" s="1" t="str">
        <f>_xlfn.CONCAT(Table001__Page_1_19[[#This Row],[Adjusted Name]], IF(Table001__Page_1_19[[#This Row],[Column10]] = "", Table001__Page_1_19[[#This Row],[Column10]], _xlfn.CONCAT(" ",Table001__Page_1_19[[#This Row],[Column10]])))</f>
        <v>Slew rate is 0.25 Hz/s 0=Slew rate is 0.25 Hz/s</v>
      </c>
      <c r="J659" s="1"/>
      <c r="K659" s="1">
        <f>IF(Table001__Page_1_19[[#This Row],[4]]=0,0,Table001__Page_1_19[[#This Row],[4]]+40001)</f>
        <v>0</v>
      </c>
      <c r="L659" s="1" t="str">
        <f>IF(Table001__Page_1_19[[#This Row],[3]] = "", "", Table001__Page_1_19[[#This Row],[3]]+40001)</f>
        <v/>
      </c>
      <c r="M659" s="1"/>
      <c r="N659" s="1" t="s">
        <v>4</v>
      </c>
      <c r="O659" s="1" t="s">
        <v>522</v>
      </c>
      <c r="P659" s="1" t="s">
        <v>4</v>
      </c>
      <c r="Q659" s="1" t="s">
        <v>4</v>
      </c>
      <c r="R659" s="1" t="s">
        <v>1326</v>
      </c>
    </row>
    <row r="660" spans="1:18" x14ac:dyDescent="0.25">
      <c r="A660" s="1" t="s">
        <v>4</v>
      </c>
      <c r="B660" s="1" t="s">
        <v>4</v>
      </c>
      <c r="C660" s="1" t="s">
        <v>4</v>
      </c>
      <c r="D660" s="1">
        <f>IF(Table001__Page_1_19[[#This Row],[3]] &gt;= 0, IF(Table001__Page_1_19[[#This Row],[BOOLEAN]] = "UINT32", Table001__Page_1_19[[#This Row],[3]]+1,0), "")</f>
        <v>0</v>
      </c>
      <c r="E660" s="1" t="s">
        <v>4</v>
      </c>
      <c r="F660" s="1" t="s">
        <v>1327</v>
      </c>
      <c r="G660" s="1" t="str">
        <f>Table001__Page_1_19[[#This Row],[Original Name]]</f>
        <v>Slew rate is 0.50 Hz/s</v>
      </c>
      <c r="H660" s="12" t="str">
        <f>IF(LEN(Table001__Page_1_19[[#This Row],[Parameter Name]]) &lt; 41, LEN(Table001__Page_1_19[[#This Row],[Parameter Name]]), "TOO LONG")</f>
        <v>TOO LONG</v>
      </c>
      <c r="I660" s="1" t="str">
        <f>_xlfn.CONCAT(Table001__Page_1_19[[#This Row],[Adjusted Name]], IF(Table001__Page_1_19[[#This Row],[Column10]] = "", Table001__Page_1_19[[#This Row],[Column10]], _xlfn.CONCAT(" ",Table001__Page_1_19[[#This Row],[Column10]])))</f>
        <v>Slew rate is 0.50 Hz/s 1=Slew rate is 0.50 Hz/s</v>
      </c>
      <c r="J660" s="1"/>
      <c r="K660" s="1">
        <f>IF(Table001__Page_1_19[[#This Row],[4]]=0,0,Table001__Page_1_19[[#This Row],[4]]+40001)</f>
        <v>0</v>
      </c>
      <c r="L660" s="1" t="str">
        <f>IF(Table001__Page_1_19[[#This Row],[3]] = "", "", Table001__Page_1_19[[#This Row],[3]]+40001)</f>
        <v/>
      </c>
      <c r="M660" s="1"/>
      <c r="N660" s="1" t="s">
        <v>4</v>
      </c>
      <c r="O660" s="1" t="s">
        <v>522</v>
      </c>
      <c r="P660" s="1" t="s">
        <v>4</v>
      </c>
      <c r="Q660" s="1" t="s">
        <v>4</v>
      </c>
      <c r="R660" s="1" t="s">
        <v>1328</v>
      </c>
    </row>
    <row r="661" spans="1:18" x14ac:dyDescent="0.25">
      <c r="A661" s="1" t="s">
        <v>4</v>
      </c>
      <c r="B661" s="1" t="s">
        <v>4</v>
      </c>
      <c r="C661" s="1" t="s">
        <v>4</v>
      </c>
      <c r="D661" s="1">
        <f>IF(Table001__Page_1_19[[#This Row],[3]] &gt;= 0, IF(Table001__Page_1_19[[#This Row],[BOOLEAN]] = "UINT32", Table001__Page_1_19[[#This Row],[3]]+1,0), "")</f>
        <v>0</v>
      </c>
      <c r="E661" s="1" t="s">
        <v>4</v>
      </c>
      <c r="F661" s="1" t="s">
        <v>1329</v>
      </c>
      <c r="G661" s="1" t="str">
        <f>Table001__Page_1_19[[#This Row],[Original Name]]</f>
        <v>Slew rate is 1 Hz/s</v>
      </c>
      <c r="H661" s="12" t="str">
        <f>IF(LEN(Table001__Page_1_19[[#This Row],[Parameter Name]]) &lt; 41, LEN(Table001__Page_1_19[[#This Row],[Parameter Name]]), "TOO LONG")</f>
        <v>TOO LONG</v>
      </c>
      <c r="I661" s="1" t="str">
        <f>_xlfn.CONCAT(Table001__Page_1_19[[#This Row],[Adjusted Name]], IF(Table001__Page_1_19[[#This Row],[Column10]] = "", Table001__Page_1_19[[#This Row],[Column10]], _xlfn.CONCAT(" ",Table001__Page_1_19[[#This Row],[Column10]])))</f>
        <v>Slew rate is 1 Hz/s 2=Slew rate is 1 Hz/s</v>
      </c>
      <c r="J661" s="1"/>
      <c r="K661" s="1">
        <f>IF(Table001__Page_1_19[[#This Row],[4]]=0,0,Table001__Page_1_19[[#This Row],[4]]+40001)</f>
        <v>0</v>
      </c>
      <c r="L661" s="1" t="str">
        <f>IF(Table001__Page_1_19[[#This Row],[3]] = "", "", Table001__Page_1_19[[#This Row],[3]]+40001)</f>
        <v/>
      </c>
      <c r="M661" s="1"/>
      <c r="N661" s="1" t="s">
        <v>4</v>
      </c>
      <c r="O661" s="1" t="s">
        <v>522</v>
      </c>
      <c r="P661" s="1" t="s">
        <v>4</v>
      </c>
      <c r="Q661" s="1" t="s">
        <v>4</v>
      </c>
      <c r="R661" s="1" t="s">
        <v>1330</v>
      </c>
    </row>
    <row r="662" spans="1:18" x14ac:dyDescent="0.25">
      <c r="A662" s="1" t="s">
        <v>4</v>
      </c>
      <c r="B662" s="1" t="s">
        <v>4</v>
      </c>
      <c r="C662" s="1" t="s">
        <v>4</v>
      </c>
      <c r="D662" s="1">
        <f>IF(Table001__Page_1_19[[#This Row],[3]] &gt;= 0, IF(Table001__Page_1_19[[#This Row],[BOOLEAN]] = "UINT32", Table001__Page_1_19[[#This Row],[3]]+1,0), "")</f>
        <v>0</v>
      </c>
      <c r="E662" s="1" t="s">
        <v>4</v>
      </c>
      <c r="F662" s="1" t="s">
        <v>1331</v>
      </c>
      <c r="G662" s="1" t="str">
        <f>Table001__Page_1_19[[#This Row],[Original Name]]</f>
        <v>Slew rate is 2 Hz/s</v>
      </c>
      <c r="H662" s="12" t="str">
        <f>IF(LEN(Table001__Page_1_19[[#This Row],[Parameter Name]]) &lt; 41, LEN(Table001__Page_1_19[[#This Row],[Parameter Name]]), "TOO LONG")</f>
        <v>TOO LONG</v>
      </c>
      <c r="I662" s="1" t="str">
        <f>_xlfn.CONCAT(Table001__Page_1_19[[#This Row],[Adjusted Name]], IF(Table001__Page_1_19[[#This Row],[Column10]] = "", Table001__Page_1_19[[#This Row],[Column10]], _xlfn.CONCAT(" ",Table001__Page_1_19[[#This Row],[Column10]])))</f>
        <v>Slew rate is 2 Hz/s 3=Slew rate is 2 Hz/s</v>
      </c>
      <c r="J662" s="1"/>
      <c r="K662" s="1">
        <f>IF(Table001__Page_1_19[[#This Row],[4]]=0,0,Table001__Page_1_19[[#This Row],[4]]+40001)</f>
        <v>0</v>
      </c>
      <c r="L662" s="1" t="str">
        <f>IF(Table001__Page_1_19[[#This Row],[3]] = "", "", Table001__Page_1_19[[#This Row],[3]]+40001)</f>
        <v/>
      </c>
      <c r="M662" s="1"/>
      <c r="N662" s="1" t="s">
        <v>4</v>
      </c>
      <c r="O662" s="1" t="s">
        <v>522</v>
      </c>
      <c r="P662" s="1" t="s">
        <v>4</v>
      </c>
      <c r="Q662" s="1" t="s">
        <v>4</v>
      </c>
      <c r="R662" s="1" t="s">
        <v>1332</v>
      </c>
    </row>
    <row r="663" spans="1:18" x14ac:dyDescent="0.25">
      <c r="A663" s="1" t="s">
        <v>4</v>
      </c>
      <c r="B663" s="1" t="s">
        <v>4</v>
      </c>
      <c r="C663" s="1" t="s">
        <v>4</v>
      </c>
      <c r="D663" s="1">
        <f>IF(Table001__Page_1_19[[#This Row],[3]] &gt;= 0, IF(Table001__Page_1_19[[#This Row],[BOOLEAN]] = "UINT32", Table001__Page_1_19[[#This Row],[3]]+1,0), "")</f>
        <v>0</v>
      </c>
      <c r="E663" s="1" t="s">
        <v>4</v>
      </c>
      <c r="F663" s="1" t="s">
        <v>1333</v>
      </c>
      <c r="G663" s="1" t="str">
        <f>Table001__Page_1_19[[#This Row],[Original Name]]</f>
        <v>Slew rate is 4 Hz/s</v>
      </c>
      <c r="H663" s="12" t="str">
        <f>IF(LEN(Table001__Page_1_19[[#This Row],[Parameter Name]]) &lt; 41, LEN(Table001__Page_1_19[[#This Row],[Parameter Name]]), "TOO LONG")</f>
        <v>TOO LONG</v>
      </c>
      <c r="I663" s="1" t="str">
        <f>_xlfn.CONCAT(Table001__Page_1_19[[#This Row],[Adjusted Name]], IF(Table001__Page_1_19[[#This Row],[Column10]] = "", Table001__Page_1_19[[#This Row],[Column10]], _xlfn.CONCAT(" ",Table001__Page_1_19[[#This Row],[Column10]])))</f>
        <v>Slew rate is 4 Hz/s 4=Slew rate is 4 Hz/s</v>
      </c>
      <c r="J663" s="1"/>
      <c r="K663" s="1">
        <f>IF(Table001__Page_1_19[[#This Row],[4]]=0,0,Table001__Page_1_19[[#This Row],[4]]+40001)</f>
        <v>0</v>
      </c>
      <c r="L663" s="1" t="str">
        <f>IF(Table001__Page_1_19[[#This Row],[3]] = "", "", Table001__Page_1_19[[#This Row],[3]]+40001)</f>
        <v/>
      </c>
      <c r="M663" s="1"/>
      <c r="N663" s="1" t="s">
        <v>4</v>
      </c>
      <c r="O663" s="1" t="s">
        <v>522</v>
      </c>
      <c r="P663" s="1" t="s">
        <v>4</v>
      </c>
      <c r="Q663" s="1" t="s">
        <v>4</v>
      </c>
      <c r="R663" s="1" t="s">
        <v>1334</v>
      </c>
    </row>
    <row r="664" spans="1:18" x14ac:dyDescent="0.25">
      <c r="A664" s="1" t="s">
        <v>4</v>
      </c>
      <c r="B664" s="1" t="s">
        <v>4</v>
      </c>
      <c r="C664" s="1" t="s">
        <v>4</v>
      </c>
      <c r="D664" s="1">
        <f>IF(Table001__Page_1_19[[#This Row],[3]] &gt;= 0, IF(Table001__Page_1_19[[#This Row],[BOOLEAN]] = "UINT32", Table001__Page_1_19[[#This Row],[3]]+1,0), "")</f>
        <v>0</v>
      </c>
      <c r="E664" s="1" t="s">
        <v>4</v>
      </c>
      <c r="F664" s="1" t="s">
        <v>1335</v>
      </c>
      <c r="G664" s="1" t="str">
        <f>Table001__Page_1_19[[#This Row],[Original Name]]</f>
        <v>Slew rate is 6 Hz/s</v>
      </c>
      <c r="H664" s="12" t="str">
        <f>IF(LEN(Table001__Page_1_19[[#This Row],[Parameter Name]]) &lt; 41, LEN(Table001__Page_1_19[[#This Row],[Parameter Name]]), "TOO LONG")</f>
        <v>TOO LONG</v>
      </c>
      <c r="I664" s="1" t="str">
        <f>_xlfn.CONCAT(Table001__Page_1_19[[#This Row],[Adjusted Name]], IF(Table001__Page_1_19[[#This Row],[Column10]] = "", Table001__Page_1_19[[#This Row],[Column10]], _xlfn.CONCAT(" ",Table001__Page_1_19[[#This Row],[Column10]])))</f>
        <v>Slew rate is 6 Hz/s 5=Slew rate is 6 Hz/s</v>
      </c>
      <c r="J664" s="1"/>
      <c r="K664" s="1">
        <f>IF(Table001__Page_1_19[[#This Row],[4]]=0,0,Table001__Page_1_19[[#This Row],[4]]+40001)</f>
        <v>0</v>
      </c>
      <c r="L664" s="1" t="str">
        <f>IF(Table001__Page_1_19[[#This Row],[3]] = "", "", Table001__Page_1_19[[#This Row],[3]]+40001)</f>
        <v/>
      </c>
      <c r="M664" s="1"/>
      <c r="N664" s="1" t="s">
        <v>4</v>
      </c>
      <c r="O664" s="1" t="s">
        <v>522</v>
      </c>
      <c r="P664" s="1" t="s">
        <v>4</v>
      </c>
      <c r="Q664" s="1" t="s">
        <v>4</v>
      </c>
      <c r="R664" s="1" t="s">
        <v>1336</v>
      </c>
    </row>
    <row r="665" spans="1:18" x14ac:dyDescent="0.25">
      <c r="A665" s="1" t="s">
        <v>1337</v>
      </c>
      <c r="B665" s="1" t="s">
        <v>1338</v>
      </c>
      <c r="C665" s="1" t="s">
        <v>1339</v>
      </c>
      <c r="D665" s="1">
        <f>IF(Table001__Page_1_19[[#This Row],[3]] &gt;= 0, IF(Table001__Page_1_19[[#This Row],[BOOLEAN]] = "UINT32", Table001__Page_1_19[[#This Row],[3]]+1,0), "")</f>
        <v>0</v>
      </c>
      <c r="E665" s="1" t="s">
        <v>4</v>
      </c>
      <c r="F665" s="1" t="s">
        <v>1340</v>
      </c>
      <c r="G665" s="1" t="s">
        <v>1521</v>
      </c>
      <c r="H665" s="4">
        <f>IF(LEN(Table001__Page_1_19[[#This Row],[Parameter Name]]) &lt; 41, LEN(Table001__Page_1_19[[#This Row],[Parameter Name]]), "TOO LONG")</f>
        <v>39</v>
      </c>
      <c r="I665" s="7" t="str">
        <f>_xlfn.CONCAT(Table001__Page_1_19[[#This Row],[Adjusted Name]], IF(Table001__Page_1_19[[#This Row],[Column10]] = "", Table001__Page_1_19[[#This Row],[Column10]], _xlfn.CONCAT(" ",Table001__Page_1_19[[#This Row],[Column10]])))</f>
        <v>Transformer Voltage Drop Compensation %</v>
      </c>
      <c r="J665" s="7" t="s">
        <v>1533</v>
      </c>
      <c r="K665" s="7">
        <f>IF(Table001__Page_1_19[[#This Row],[4]]=0,0,Table001__Page_1_19[[#This Row],[4]]+40001)</f>
        <v>0</v>
      </c>
      <c r="L665" s="7">
        <f>IF(Table001__Page_1_19[[#This Row],[3]] = "", "", Table001__Page_1_19[[#This Row],[3]]+40001)</f>
        <v>48219</v>
      </c>
      <c r="M665" s="4" t="str">
        <f>IF(Table001__Page_1_19[[#This Row],[BOOLEAN]]="UINT32","Unsigned 32 bit Integer", IF(Table001__Page_1_19[[#This Row],[BOOLEAN]]="UINT16","Unsigned 16 bit Integer",IF(Table001__Page_1_19[[#This Row],[BOOLEAN]]="BOOLEAN","Unsigned 16 bit Integer",Table001__Page_1_19[[#This Row],[BOOLEAN]])))</f>
        <v>Unsigned 16 bit Integer</v>
      </c>
      <c r="N665" s="1" t="s">
        <v>14</v>
      </c>
      <c r="O665" s="1" t="s">
        <v>530</v>
      </c>
      <c r="P665" s="1" t="s">
        <v>4</v>
      </c>
      <c r="Q665" s="1" t="s">
        <v>4</v>
      </c>
      <c r="R665" s="1" t="s">
        <v>572</v>
      </c>
    </row>
    <row r="666" spans="1:18" x14ac:dyDescent="0.25">
      <c r="A666" s="1" t="s">
        <v>1341</v>
      </c>
      <c r="B666" s="1" t="s">
        <v>1342</v>
      </c>
      <c r="C666" s="1" t="s">
        <v>1343</v>
      </c>
      <c r="D666" s="1">
        <f>IF(Table001__Page_1_19[[#This Row],[3]] &gt;= 0, IF(Table001__Page_1_19[[#This Row],[BOOLEAN]] = "UINT32", Table001__Page_1_19[[#This Row],[3]]+1,0), "")</f>
        <v>0</v>
      </c>
      <c r="E666" s="1" t="s">
        <v>4</v>
      </c>
      <c r="F666" s="1" t="s">
        <v>1344</v>
      </c>
      <c r="G666" s="1" t="s">
        <v>1520</v>
      </c>
      <c r="H666" s="4">
        <f>IF(LEN(Table001__Page_1_19[[#This Row],[Parameter Name]]) &lt; 41, LEN(Table001__Page_1_19[[#This Row],[Parameter Name]]), "TOO LONG")</f>
        <v>38</v>
      </c>
      <c r="I666" s="7" t="str">
        <f>_xlfn.CONCAT(Table001__Page_1_19[[#This Row],[Adjusted Name]], IF(Table001__Page_1_19[[#This Row],[Column10]] = "", Table001__Page_1_19[[#This Row],[Column10]], _xlfn.CONCAT(" ",Table001__Page_1_19[[#This Row],[Column10]])))</f>
        <v>Asynch. Bypass Brk Duration Setting ms</v>
      </c>
      <c r="J666" s="7" t="s">
        <v>1533</v>
      </c>
      <c r="K666" s="7">
        <f>IF(Table001__Page_1_19[[#This Row],[4]]=0,0,Table001__Page_1_19[[#This Row],[4]]+40001)</f>
        <v>0</v>
      </c>
      <c r="L666" s="7">
        <f>IF(Table001__Page_1_19[[#This Row],[3]] = "", "", Table001__Page_1_19[[#This Row],[3]]+40001)</f>
        <v>48220</v>
      </c>
      <c r="M666" s="4" t="str">
        <f>IF(Table001__Page_1_19[[#This Row],[BOOLEAN]]="UINT32","Unsigned 32 bit Integer", IF(Table001__Page_1_19[[#This Row],[BOOLEAN]]="UINT16","Unsigned 16 bit Integer",IF(Table001__Page_1_19[[#This Row],[BOOLEAN]]="BOOLEAN","Unsigned 16 bit Integer",Table001__Page_1_19[[#This Row],[BOOLEAN]])))</f>
        <v>Unsigned 16 bit Integer</v>
      </c>
      <c r="N666" s="1" t="s">
        <v>14</v>
      </c>
      <c r="O666" s="1" t="s">
        <v>530</v>
      </c>
      <c r="P666" s="1" t="s">
        <v>14</v>
      </c>
      <c r="Q666" s="1" t="s">
        <v>14</v>
      </c>
      <c r="R666" s="1" t="s">
        <v>1345</v>
      </c>
    </row>
    <row r="667" spans="1:18" x14ac:dyDescent="0.25">
      <c r="A667" s="1" t="s">
        <v>1346</v>
      </c>
      <c r="B667" s="1" t="s">
        <v>1347</v>
      </c>
      <c r="C667" s="1" t="s">
        <v>1348</v>
      </c>
      <c r="D667" s="1">
        <f>IF(Table001__Page_1_19[[#This Row],[3]] &gt;= 0, IF(Table001__Page_1_19[[#This Row],[BOOLEAN]] = "UINT32", Table001__Page_1_19[[#This Row],[3]]+1,0), "")</f>
        <v>0</v>
      </c>
      <c r="E667" s="1" t="s">
        <v>4</v>
      </c>
      <c r="F667" s="1" t="s">
        <v>1349</v>
      </c>
      <c r="G667" s="1" t="s">
        <v>1496</v>
      </c>
      <c r="H667" s="4">
        <f>IF(LEN(Table001__Page_1_19[[#This Row],[Parameter Name]]) &lt; 41, LEN(Table001__Page_1_19[[#This Row],[Parameter Name]]), "TOO LONG")</f>
        <v>40</v>
      </c>
      <c r="I667" s="7" t="str">
        <f>_xlfn.CONCAT(Table001__Page_1_19[[#This Row],[Adjusted Name]], IF(Table001__Page_1_19[[#This Row],[Column10]] = "", Table001__Page_1_19[[#This Row],[Column10]], _xlfn.CONCAT(" ",Table001__Page_1_19[[#This Row],[Column10]])))</f>
        <v>Charging Capacity from System Rated kW %</v>
      </c>
      <c r="J667" s="7" t="s">
        <v>1533</v>
      </c>
      <c r="K667" s="7">
        <f>IF(Table001__Page_1_19[[#This Row],[4]]=0,0,Table001__Page_1_19[[#This Row],[4]]+40001)</f>
        <v>0</v>
      </c>
      <c r="L667" s="7">
        <f>IF(Table001__Page_1_19[[#This Row],[3]] = "", "", Table001__Page_1_19[[#This Row],[3]]+40001)</f>
        <v>48221</v>
      </c>
      <c r="M667" s="4" t="str">
        <f>IF(Table001__Page_1_19[[#This Row],[BOOLEAN]]="UINT32","Unsigned 32 bit Integer", IF(Table001__Page_1_19[[#This Row],[BOOLEAN]]="UINT16","Unsigned 16 bit Integer",IF(Table001__Page_1_19[[#This Row],[BOOLEAN]]="BOOLEAN","Unsigned 16 bit Integer",Table001__Page_1_19[[#This Row],[BOOLEAN]])))</f>
        <v>Unsigned 16 bit Integer</v>
      </c>
      <c r="N667" s="1" t="s">
        <v>14</v>
      </c>
      <c r="O667" s="1" t="s">
        <v>530</v>
      </c>
      <c r="P667" s="1" t="s">
        <v>14</v>
      </c>
      <c r="Q667" s="1" t="s">
        <v>14</v>
      </c>
      <c r="R667" s="1" t="s">
        <v>572</v>
      </c>
    </row>
    <row r="668" spans="1:18" x14ac:dyDescent="0.25">
      <c r="A668" s="1" t="s">
        <v>1350</v>
      </c>
      <c r="B668" s="1" t="s">
        <v>1351</v>
      </c>
      <c r="C668" s="1" t="s">
        <v>1352</v>
      </c>
      <c r="D668" s="1">
        <f>IF(Table001__Page_1_19[[#This Row],[3]] &gt;= 0, IF(Table001__Page_1_19[[#This Row],[BOOLEAN]] = "UINT32", Table001__Page_1_19[[#This Row],[3]]+1,0), "")</f>
        <v>0</v>
      </c>
      <c r="E668" s="1" t="s">
        <v>4</v>
      </c>
      <c r="F668" s="1" t="s">
        <v>1353</v>
      </c>
      <c r="G668" s="1" t="s">
        <v>1497</v>
      </c>
      <c r="H668" s="4">
        <f>IF(LEN(Table001__Page_1_19[[#This Row],[Parameter Name]]) &lt; 41, LEN(Table001__Page_1_19[[#This Row],[Parameter Name]]), "TOO LONG")</f>
        <v>28</v>
      </c>
      <c r="I668" s="7" t="str">
        <f>_xlfn.CONCAT(Table001__Page_1_19[[#This Row],[Adjusted Name]], IF(Table001__Page_1_19[[#This Row],[Column10]] = "", Table001__Page_1_19[[#This Row],[Column10]], _xlfn.CONCAT(" ",Table001__Page_1_19[[#This Row],[Column10]])))</f>
        <v>UPS Modular Battery Cabinets</v>
      </c>
      <c r="J668" s="7" t="s">
        <v>1533</v>
      </c>
      <c r="K668" s="7">
        <f>IF(Table001__Page_1_19[[#This Row],[4]]=0,0,Table001__Page_1_19[[#This Row],[4]]+40001)</f>
        <v>0</v>
      </c>
      <c r="L668" s="7">
        <f>IF(Table001__Page_1_19[[#This Row],[3]] = "", "", Table001__Page_1_19[[#This Row],[3]]+40001)</f>
        <v>48222</v>
      </c>
      <c r="M668" s="4" t="str">
        <f>IF(Table001__Page_1_19[[#This Row],[BOOLEAN]]="UINT32","Unsigned 32 bit Integer", IF(Table001__Page_1_19[[#This Row],[BOOLEAN]]="UINT16","Unsigned 16 bit Integer",IF(Table001__Page_1_19[[#This Row],[BOOLEAN]]="BOOLEAN","Unsigned 16 bit Integer",Table001__Page_1_19[[#This Row],[BOOLEAN]])))</f>
        <v>Unsigned 16 bit Integer</v>
      </c>
      <c r="N668" s="1" t="s">
        <v>14</v>
      </c>
      <c r="O668" s="1" t="s">
        <v>530</v>
      </c>
      <c r="P668" s="1" t="s">
        <v>4</v>
      </c>
      <c r="Q668" s="1" t="s">
        <v>4</v>
      </c>
      <c r="R668" s="1" t="s">
        <v>4</v>
      </c>
    </row>
    <row r="669" spans="1:18" x14ac:dyDescent="0.25">
      <c r="A669" s="1" t="s">
        <v>1354</v>
      </c>
      <c r="B669" s="1" t="s">
        <v>1355</v>
      </c>
      <c r="C669" s="1" t="s">
        <v>1356</v>
      </c>
      <c r="D669" s="1">
        <f>IF(Table001__Page_1_19[[#This Row],[3]] &gt;= 0, IF(Table001__Page_1_19[[#This Row],[BOOLEAN]] = "UINT32", Table001__Page_1_19[[#This Row],[3]]+1,0), "")</f>
        <v>0</v>
      </c>
      <c r="E669" s="1" t="s">
        <v>4</v>
      </c>
      <c r="F669" s="1" t="s">
        <v>1357</v>
      </c>
      <c r="G669" s="1" t="s">
        <v>1500</v>
      </c>
      <c r="H669" s="4">
        <f>IF(LEN(Table001__Page_1_19[[#This Row],[Parameter Name]]) &lt; 41, LEN(Table001__Page_1_19[[#This Row],[Parameter Name]]), "TOO LONG")</f>
        <v>39</v>
      </c>
      <c r="I669" s="7" t="str">
        <f>_xlfn.CONCAT(Table001__Page_1_19[[#This Row],[Adjusted Name]], IF(Table001__Page_1_19[[#This Row],[Column10]] = "", Table001__Page_1_19[[#This Row],[Column10]], _xlfn.CONCAT(" ",Table001__Page_1_19[[#This Row],[Column10]])))</f>
        <v>Parallel UPS Number of the Operated UPS</v>
      </c>
      <c r="J669" s="7" t="s">
        <v>1533</v>
      </c>
      <c r="K669" s="7">
        <f>IF(Table001__Page_1_19[[#This Row],[4]]=0,0,Table001__Page_1_19[[#This Row],[4]]+40001)</f>
        <v>0</v>
      </c>
      <c r="L669" s="7">
        <f>IF(Table001__Page_1_19[[#This Row],[3]] = "", "", Table001__Page_1_19[[#This Row],[3]]+40001)</f>
        <v>48223</v>
      </c>
      <c r="M669" s="4" t="str">
        <f>IF(Table001__Page_1_19[[#This Row],[BOOLEAN]]="UINT32","Unsigned 32 bit Integer", IF(Table001__Page_1_19[[#This Row],[BOOLEAN]]="UINT16","Unsigned 16 bit Integer",IF(Table001__Page_1_19[[#This Row],[BOOLEAN]]="BOOLEAN","Unsigned 16 bit Integer",Table001__Page_1_19[[#This Row],[BOOLEAN]])))</f>
        <v>Unsigned 16 bit Integer</v>
      </c>
      <c r="N669" s="1" t="s">
        <v>14</v>
      </c>
      <c r="O669" s="1" t="s">
        <v>530</v>
      </c>
      <c r="P669" s="1" t="s">
        <v>14</v>
      </c>
      <c r="Q669" s="1" t="s">
        <v>14</v>
      </c>
      <c r="R669" s="1" t="s">
        <v>4</v>
      </c>
    </row>
    <row r="670" spans="1:18" x14ac:dyDescent="0.25">
      <c r="A670" s="1" t="s">
        <v>1358</v>
      </c>
      <c r="B670" s="1" t="s">
        <v>1359</v>
      </c>
      <c r="C670" s="1" t="s">
        <v>1360</v>
      </c>
      <c r="D670" s="1">
        <f>IF(Table001__Page_1_19[[#This Row],[3]] &gt;= 0, IF(Table001__Page_1_19[[#This Row],[BOOLEAN]] = "UINT32", Table001__Page_1_19[[#This Row],[3]]+1,0), "")</f>
        <v>0</v>
      </c>
      <c r="E670" s="1" t="s">
        <v>4</v>
      </c>
      <c r="F670" s="1" t="s">
        <v>1361</v>
      </c>
      <c r="G670" s="1" t="s">
        <v>1498</v>
      </c>
      <c r="H670" s="4">
        <f>IF(LEN(Table001__Page_1_19[[#This Row],[Parameter Name]]) &lt; 41, LEN(Table001__Page_1_19[[#This Row],[Parameter Name]]), "TOO LONG")</f>
        <v>30</v>
      </c>
      <c r="I670" s="7" t="str">
        <f>_xlfn.CONCAT(Table001__Page_1_19[[#This Row],[Adjusted Name]], IF(Table001__Page_1_19[[#This Row],[Column10]] = "", Table001__Page_1_19[[#This Row],[Column10]], _xlfn.CONCAT(" ",Table001__Page_1_19[[#This Row],[Column10]])))</f>
        <v>Parallel UPS Present in System</v>
      </c>
      <c r="J670" s="7"/>
      <c r="K670" s="7">
        <f>IF(Table001__Page_1_19[[#This Row],[4]]=0,0,Table001__Page_1_19[[#This Row],[4]]+40001)</f>
        <v>0</v>
      </c>
      <c r="L670" s="7">
        <f>IF(Table001__Page_1_19[[#This Row],[3]] = "", "", Table001__Page_1_19[[#This Row],[3]]+40001)</f>
        <v>48224</v>
      </c>
      <c r="M670" s="4" t="str">
        <f>IF(Table001__Page_1_19[[#This Row],[BOOLEAN]]="UINT32","Unsigned 32 bit Integer", IF(Table001__Page_1_19[[#This Row],[BOOLEAN]]="UINT16","Unsigned 16 bit Integer",IF(Table001__Page_1_19[[#This Row],[BOOLEAN]]="BOOLEAN","Unsigned 16 bit Integer",Table001__Page_1_19[[#This Row],[BOOLEAN]])))</f>
        <v/>
      </c>
      <c r="N670" s="1" t="s">
        <v>14</v>
      </c>
      <c r="O670" s="1" t="s">
        <v>4</v>
      </c>
      <c r="P670" s="1" t="s">
        <v>4</v>
      </c>
      <c r="Q670" s="1" t="s">
        <v>4</v>
      </c>
      <c r="R670" s="1" t="s">
        <v>4</v>
      </c>
    </row>
    <row r="671" spans="1:18" x14ac:dyDescent="0.25">
      <c r="A671" s="1" t="s">
        <v>4</v>
      </c>
      <c r="B671" s="1" t="s">
        <v>4</v>
      </c>
      <c r="C671" s="1" t="s">
        <v>4</v>
      </c>
      <c r="D671" s="1">
        <f>IF(Table001__Page_1_19[[#This Row],[3]] &gt;= 0, IF(Table001__Page_1_19[[#This Row],[BOOLEAN]] = "UINT32", Table001__Page_1_19[[#This Row],[3]]+1,0), "")</f>
        <v>0</v>
      </c>
      <c r="E671" s="1" t="s">
        <v>16</v>
      </c>
      <c r="F671" s="1" t="s">
        <v>1362</v>
      </c>
      <c r="G671" s="1" t="str">
        <f>Table001__Page_1_19[[#This Row],[Original Name]]</f>
        <v>unit_1</v>
      </c>
      <c r="H671" s="12">
        <f>IF(LEN(Table001__Page_1_19[[#This Row],[Parameter Name]]) &lt; 41, LEN(Table001__Page_1_19[[#This Row],[Parameter Name]]), "TOO LONG")</f>
        <v>16</v>
      </c>
      <c r="I671" s="1" t="str">
        <f>_xlfn.CONCAT(Table001__Page_1_19[[#This Row],[Adjusted Name]], IF(Table001__Page_1_19[[#This Row],[Column10]] = "", Table001__Page_1_19[[#This Row],[Column10]], _xlfn.CONCAT(" ",Table001__Page_1_19[[#This Row],[Column10]])))</f>
        <v>unit_1 1=Present</v>
      </c>
      <c r="J671" s="1"/>
      <c r="K671" s="1">
        <f>IF(Table001__Page_1_19[[#This Row],[4]]=0,0,Table001__Page_1_19[[#This Row],[4]]+40001)</f>
        <v>0</v>
      </c>
      <c r="L671" s="1" t="str">
        <f>IF(Table001__Page_1_19[[#This Row],[3]] = "", "", Table001__Page_1_19[[#This Row],[3]]+40001)</f>
        <v/>
      </c>
      <c r="M671" s="1"/>
      <c r="N671" s="1" t="s">
        <v>4</v>
      </c>
      <c r="O671" s="1" t="s">
        <v>18</v>
      </c>
      <c r="P671" s="1" t="s">
        <v>4</v>
      </c>
      <c r="Q671" s="1" t="s">
        <v>4</v>
      </c>
      <c r="R671" s="1" t="s">
        <v>1213</v>
      </c>
    </row>
    <row r="672" spans="1:18" x14ac:dyDescent="0.25">
      <c r="A672" s="1" t="s">
        <v>4</v>
      </c>
      <c r="B672" s="1" t="s">
        <v>4</v>
      </c>
      <c r="C672" s="1" t="s">
        <v>4</v>
      </c>
      <c r="D672" s="1">
        <f>IF(Table001__Page_1_19[[#This Row],[3]] &gt;= 0, IF(Table001__Page_1_19[[#This Row],[BOOLEAN]] = "UINT32", Table001__Page_1_19[[#This Row],[3]]+1,0), "")</f>
        <v>0</v>
      </c>
      <c r="E672" s="1" t="s">
        <v>14</v>
      </c>
      <c r="F672" s="1" t="s">
        <v>1363</v>
      </c>
      <c r="G672" s="1" t="str">
        <f>Table001__Page_1_19[[#This Row],[Original Name]]</f>
        <v>unit_2</v>
      </c>
      <c r="H672" s="12">
        <f>IF(LEN(Table001__Page_1_19[[#This Row],[Parameter Name]]) &lt; 41, LEN(Table001__Page_1_19[[#This Row],[Parameter Name]]), "TOO LONG")</f>
        <v>16</v>
      </c>
      <c r="I672" s="1" t="str">
        <f>_xlfn.CONCAT(Table001__Page_1_19[[#This Row],[Adjusted Name]], IF(Table001__Page_1_19[[#This Row],[Column10]] = "", Table001__Page_1_19[[#This Row],[Column10]], _xlfn.CONCAT(" ",Table001__Page_1_19[[#This Row],[Column10]])))</f>
        <v>unit_2 1=Present</v>
      </c>
      <c r="J672" s="1"/>
      <c r="K672" s="1">
        <f>IF(Table001__Page_1_19[[#This Row],[4]]=0,0,Table001__Page_1_19[[#This Row],[4]]+40001)</f>
        <v>0</v>
      </c>
      <c r="L672" s="1" t="str">
        <f>IF(Table001__Page_1_19[[#This Row],[3]] = "", "", Table001__Page_1_19[[#This Row],[3]]+40001)</f>
        <v/>
      </c>
      <c r="M672" s="1"/>
      <c r="N672" s="1" t="s">
        <v>4</v>
      </c>
      <c r="O672" s="1" t="s">
        <v>18</v>
      </c>
      <c r="P672" s="1" t="s">
        <v>4</v>
      </c>
      <c r="Q672" s="1" t="s">
        <v>4</v>
      </c>
      <c r="R672" s="1" t="s">
        <v>1213</v>
      </c>
    </row>
    <row r="673" spans="1:18" x14ac:dyDescent="0.25">
      <c r="A673" s="1" t="s">
        <v>4</v>
      </c>
      <c r="B673" s="1" t="s">
        <v>4</v>
      </c>
      <c r="C673" s="1" t="s">
        <v>4</v>
      </c>
      <c r="D673" s="1">
        <f>IF(Table001__Page_1_19[[#This Row],[3]] &gt;= 0, IF(Table001__Page_1_19[[#This Row],[BOOLEAN]] = "UINT32", Table001__Page_1_19[[#This Row],[3]]+1,0), "")</f>
        <v>0</v>
      </c>
      <c r="E673" s="1" t="s">
        <v>22</v>
      </c>
      <c r="F673" s="1" t="s">
        <v>1364</v>
      </c>
      <c r="G673" s="1" t="str">
        <f>Table001__Page_1_19[[#This Row],[Original Name]]</f>
        <v>unit_3</v>
      </c>
      <c r="H673" s="12">
        <f>IF(LEN(Table001__Page_1_19[[#This Row],[Parameter Name]]) &lt; 41, LEN(Table001__Page_1_19[[#This Row],[Parameter Name]]), "TOO LONG")</f>
        <v>16</v>
      </c>
      <c r="I673" s="1" t="str">
        <f>_xlfn.CONCAT(Table001__Page_1_19[[#This Row],[Adjusted Name]], IF(Table001__Page_1_19[[#This Row],[Column10]] = "", Table001__Page_1_19[[#This Row],[Column10]], _xlfn.CONCAT(" ",Table001__Page_1_19[[#This Row],[Column10]])))</f>
        <v>unit_3 1=Present</v>
      </c>
      <c r="J673" s="1"/>
      <c r="K673" s="1">
        <f>IF(Table001__Page_1_19[[#This Row],[4]]=0,0,Table001__Page_1_19[[#This Row],[4]]+40001)</f>
        <v>0</v>
      </c>
      <c r="L673" s="1" t="str">
        <f>IF(Table001__Page_1_19[[#This Row],[3]] = "", "", Table001__Page_1_19[[#This Row],[3]]+40001)</f>
        <v/>
      </c>
      <c r="M673" s="1"/>
      <c r="N673" s="1" t="s">
        <v>4</v>
      </c>
      <c r="O673" s="1" t="s">
        <v>18</v>
      </c>
      <c r="P673" s="1" t="s">
        <v>4</v>
      </c>
      <c r="Q673" s="1" t="s">
        <v>4</v>
      </c>
      <c r="R673" s="1" t="s">
        <v>1213</v>
      </c>
    </row>
    <row r="674" spans="1:18" x14ac:dyDescent="0.25">
      <c r="A674" s="1" t="s">
        <v>4</v>
      </c>
      <c r="B674" s="1" t="s">
        <v>4</v>
      </c>
      <c r="C674" s="1" t="s">
        <v>4</v>
      </c>
      <c r="D674" s="1">
        <f>IF(Table001__Page_1_19[[#This Row],[3]] &gt;= 0, IF(Table001__Page_1_19[[#This Row],[BOOLEAN]] = "UINT32", Table001__Page_1_19[[#This Row],[3]]+1,0), "")</f>
        <v>0</v>
      </c>
      <c r="E674" s="1" t="s">
        <v>25</v>
      </c>
      <c r="F674" s="1" t="s">
        <v>1365</v>
      </c>
      <c r="G674" s="1" t="str">
        <f>Table001__Page_1_19[[#This Row],[Original Name]]</f>
        <v>unit_4</v>
      </c>
      <c r="H674" s="12">
        <f>IF(LEN(Table001__Page_1_19[[#This Row],[Parameter Name]]) &lt; 41, LEN(Table001__Page_1_19[[#This Row],[Parameter Name]]), "TOO LONG")</f>
        <v>16</v>
      </c>
      <c r="I674" s="1" t="str">
        <f>_xlfn.CONCAT(Table001__Page_1_19[[#This Row],[Adjusted Name]], IF(Table001__Page_1_19[[#This Row],[Column10]] = "", Table001__Page_1_19[[#This Row],[Column10]], _xlfn.CONCAT(" ",Table001__Page_1_19[[#This Row],[Column10]])))</f>
        <v>unit_4 1=Present</v>
      </c>
      <c r="J674" s="1"/>
      <c r="K674" s="1">
        <f>IF(Table001__Page_1_19[[#This Row],[4]]=0,0,Table001__Page_1_19[[#This Row],[4]]+40001)</f>
        <v>0</v>
      </c>
      <c r="L674" s="1" t="str">
        <f>IF(Table001__Page_1_19[[#This Row],[3]] = "", "", Table001__Page_1_19[[#This Row],[3]]+40001)</f>
        <v/>
      </c>
      <c r="M674" s="1"/>
      <c r="N674" s="1" t="s">
        <v>4</v>
      </c>
      <c r="O674" s="1" t="s">
        <v>18</v>
      </c>
      <c r="P674" s="1" t="s">
        <v>4</v>
      </c>
      <c r="Q674" s="1" t="s">
        <v>4</v>
      </c>
      <c r="R674" s="1" t="s">
        <v>1213</v>
      </c>
    </row>
    <row r="675" spans="1:18" x14ac:dyDescent="0.25">
      <c r="A675" s="1" t="s">
        <v>1366</v>
      </c>
      <c r="B675" s="1" t="s">
        <v>1367</v>
      </c>
      <c r="C675" s="1" t="s">
        <v>1368</v>
      </c>
      <c r="D675" s="1">
        <f>IF(Table001__Page_1_19[[#This Row],[3]] &gt;= 0, IF(Table001__Page_1_19[[#This Row],[BOOLEAN]] = "UINT32", Table001__Page_1_19[[#This Row],[3]]+1,0), "")</f>
        <v>0</v>
      </c>
      <c r="E675" s="1" t="s">
        <v>4</v>
      </c>
      <c r="F675" s="1" t="s">
        <v>1369</v>
      </c>
      <c r="G675" s="1" t="s">
        <v>1499</v>
      </c>
      <c r="H675" s="4">
        <f>IF(LEN(Table001__Page_1_19[[#This Row],[Parameter Name]]) &lt; 41, LEN(Table001__Page_1_19[[#This Row],[Parameter Name]]), "TOO LONG")</f>
        <v>36</v>
      </c>
      <c r="I675" s="7" t="str">
        <f>_xlfn.CONCAT(Table001__Page_1_19[[#This Row],[Adjusted Name]], IF(Table001__Page_1_19[[#This Row],[Column10]] = "", Table001__Page_1_19[[#This Row],[Column10]], _xlfn.CONCAT(" ",Table001__Page_1_19[[#This Row],[Column10]])))</f>
        <v>Parallel UPS Number of Redundant UPS</v>
      </c>
      <c r="J675" s="7"/>
      <c r="K675" s="7">
        <f>IF(Table001__Page_1_19[[#This Row],[4]]=0,0,Table001__Page_1_19[[#This Row],[4]]+40001)</f>
        <v>0</v>
      </c>
      <c r="L675" s="7">
        <f>IF(Table001__Page_1_19[[#This Row],[3]] = "", "", Table001__Page_1_19[[#This Row],[3]]+40001)</f>
        <v>48225</v>
      </c>
      <c r="M675" s="4" t="str">
        <f>IF(Table001__Page_1_19[[#This Row],[BOOLEAN]]="UINT32","Unsigned 32 bit Integer", IF(Table001__Page_1_19[[#This Row],[BOOLEAN]]="UINT16","Unsigned 16 bit Integer",IF(Table001__Page_1_19[[#This Row],[BOOLEAN]]="BOOLEAN","Unsigned 16 bit Integer",Table001__Page_1_19[[#This Row],[BOOLEAN]])))</f>
        <v/>
      </c>
      <c r="N675" s="1" t="s">
        <v>14</v>
      </c>
      <c r="O675" s="1" t="s">
        <v>4</v>
      </c>
      <c r="P675" s="1" t="s">
        <v>4</v>
      </c>
      <c r="Q675" s="1" t="s">
        <v>4</v>
      </c>
      <c r="R675" s="1" t="s">
        <v>4</v>
      </c>
    </row>
    <row r="676" spans="1:18" x14ac:dyDescent="0.25">
      <c r="A676" s="1" t="s">
        <v>4</v>
      </c>
      <c r="B676" s="1" t="s">
        <v>4</v>
      </c>
      <c r="C676" s="1" t="s">
        <v>4</v>
      </c>
      <c r="D676" s="1">
        <f>IF(Table001__Page_1_19[[#This Row],[3]] &gt;= 0, IF(Table001__Page_1_19[[#This Row],[BOOLEAN]] = "UINT32", Table001__Page_1_19[[#This Row],[3]]+1,0), "")</f>
        <v>0</v>
      </c>
      <c r="E676" s="1" t="s">
        <v>4</v>
      </c>
      <c r="F676" s="1" t="s">
        <v>1370</v>
      </c>
      <c r="G676" s="1" t="str">
        <f>Table001__Page_1_19[[#This Row],[Original Name]]</f>
        <v>N+0</v>
      </c>
      <c r="H676" s="12">
        <f>IF(LEN(Table001__Page_1_19[[#This Row],[Parameter Name]]) &lt; 41, LEN(Table001__Page_1_19[[#This Row],[Parameter Name]]), "TOO LONG")</f>
        <v>9</v>
      </c>
      <c r="I676" s="1" t="str">
        <f>_xlfn.CONCAT(Table001__Page_1_19[[#This Row],[Adjusted Name]], IF(Table001__Page_1_19[[#This Row],[Column10]] = "", Table001__Page_1_19[[#This Row],[Column10]], _xlfn.CONCAT(" ",Table001__Page_1_19[[#This Row],[Column10]])))</f>
        <v>N+0 0=N+0</v>
      </c>
      <c r="J676" s="1"/>
      <c r="K676" s="1">
        <f>IF(Table001__Page_1_19[[#This Row],[4]]=0,0,Table001__Page_1_19[[#This Row],[4]]+40001)</f>
        <v>0</v>
      </c>
      <c r="L676" s="1" t="str">
        <f>IF(Table001__Page_1_19[[#This Row],[3]] = "", "", Table001__Page_1_19[[#This Row],[3]]+40001)</f>
        <v/>
      </c>
      <c r="M676" s="1"/>
      <c r="N676" s="1" t="s">
        <v>4</v>
      </c>
      <c r="O676" s="1" t="s">
        <v>522</v>
      </c>
      <c r="P676" s="1" t="s">
        <v>4</v>
      </c>
      <c r="Q676" s="1" t="s">
        <v>4</v>
      </c>
      <c r="R676" s="1" t="s">
        <v>1371</v>
      </c>
    </row>
    <row r="677" spans="1:18" x14ac:dyDescent="0.25">
      <c r="A677" s="1" t="s">
        <v>4</v>
      </c>
      <c r="B677" s="1" t="s">
        <v>4</v>
      </c>
      <c r="C677" s="1" t="s">
        <v>4</v>
      </c>
      <c r="D677" s="1">
        <f>IF(Table001__Page_1_19[[#This Row],[3]] &gt;= 0, IF(Table001__Page_1_19[[#This Row],[BOOLEAN]] = "UINT32", Table001__Page_1_19[[#This Row],[3]]+1,0), "")</f>
        <v>0</v>
      </c>
      <c r="E677" s="1" t="s">
        <v>4</v>
      </c>
      <c r="F677" s="1" t="s">
        <v>1372</v>
      </c>
      <c r="G677" s="1" t="str">
        <f>Table001__Page_1_19[[#This Row],[Original Name]]</f>
        <v>N+1</v>
      </c>
      <c r="H677" s="12">
        <f>IF(LEN(Table001__Page_1_19[[#This Row],[Parameter Name]]) &lt; 41, LEN(Table001__Page_1_19[[#This Row],[Parameter Name]]), "TOO LONG")</f>
        <v>9</v>
      </c>
      <c r="I677" s="1" t="str">
        <f>_xlfn.CONCAT(Table001__Page_1_19[[#This Row],[Adjusted Name]], IF(Table001__Page_1_19[[#This Row],[Column10]] = "", Table001__Page_1_19[[#This Row],[Column10]], _xlfn.CONCAT(" ",Table001__Page_1_19[[#This Row],[Column10]])))</f>
        <v>N+1 1=N+1</v>
      </c>
      <c r="J677" s="1"/>
      <c r="K677" s="1">
        <f>IF(Table001__Page_1_19[[#This Row],[4]]=0,0,Table001__Page_1_19[[#This Row],[4]]+40001)</f>
        <v>0</v>
      </c>
      <c r="L677" s="1" t="str">
        <f>IF(Table001__Page_1_19[[#This Row],[3]] = "", "", Table001__Page_1_19[[#This Row],[3]]+40001)</f>
        <v/>
      </c>
      <c r="M677" s="1"/>
      <c r="N677" s="1" t="s">
        <v>4</v>
      </c>
      <c r="O677" s="1" t="s">
        <v>522</v>
      </c>
      <c r="P677" s="1" t="s">
        <v>4</v>
      </c>
      <c r="Q677" s="1" t="s">
        <v>4</v>
      </c>
      <c r="R677" s="1" t="s">
        <v>1373</v>
      </c>
    </row>
    <row r="678" spans="1:18" x14ac:dyDescent="0.25">
      <c r="A678" s="1" t="s">
        <v>4</v>
      </c>
      <c r="B678" s="1" t="s">
        <v>4</v>
      </c>
      <c r="C678" s="1" t="s">
        <v>4</v>
      </c>
      <c r="D678" s="1">
        <f>IF(Table001__Page_1_19[[#This Row],[3]] &gt;= 0, IF(Table001__Page_1_19[[#This Row],[BOOLEAN]] = "UINT32", Table001__Page_1_19[[#This Row],[3]]+1,0), "")</f>
        <v>0</v>
      </c>
      <c r="E678" s="1" t="s">
        <v>4</v>
      </c>
      <c r="F678" s="1" t="s">
        <v>1374</v>
      </c>
      <c r="G678" s="1" t="str">
        <f>Table001__Page_1_19[[#This Row],[Original Name]]</f>
        <v>N+2</v>
      </c>
      <c r="H678" s="12">
        <f>IF(LEN(Table001__Page_1_19[[#This Row],[Parameter Name]]) &lt; 41, LEN(Table001__Page_1_19[[#This Row],[Parameter Name]]), "TOO LONG")</f>
        <v>9</v>
      </c>
      <c r="I678" s="1" t="str">
        <f>_xlfn.CONCAT(Table001__Page_1_19[[#This Row],[Adjusted Name]], IF(Table001__Page_1_19[[#This Row],[Column10]] = "", Table001__Page_1_19[[#This Row],[Column10]], _xlfn.CONCAT(" ",Table001__Page_1_19[[#This Row],[Column10]])))</f>
        <v>N+2 2=N+2</v>
      </c>
      <c r="J678" s="1"/>
      <c r="K678" s="1">
        <f>IF(Table001__Page_1_19[[#This Row],[4]]=0,0,Table001__Page_1_19[[#This Row],[4]]+40001)</f>
        <v>0</v>
      </c>
      <c r="L678" s="1" t="str">
        <f>IF(Table001__Page_1_19[[#This Row],[3]] = "", "", Table001__Page_1_19[[#This Row],[3]]+40001)</f>
        <v/>
      </c>
      <c r="M678" s="1"/>
      <c r="N678" s="1" t="s">
        <v>4</v>
      </c>
      <c r="O678" s="1" t="s">
        <v>522</v>
      </c>
      <c r="P678" s="1" t="s">
        <v>4</v>
      </c>
      <c r="Q678" s="1" t="s">
        <v>4</v>
      </c>
      <c r="R678" s="1" t="s">
        <v>1375</v>
      </c>
    </row>
    <row r="679" spans="1:18" x14ac:dyDescent="0.25">
      <c r="A679" s="1" t="s">
        <v>4</v>
      </c>
      <c r="B679" s="1" t="s">
        <v>4</v>
      </c>
      <c r="C679" s="1" t="s">
        <v>4</v>
      </c>
      <c r="D679" s="1">
        <f>IF(Table001__Page_1_19[[#This Row],[3]] &gt;= 0, IF(Table001__Page_1_19[[#This Row],[BOOLEAN]] = "UINT32", Table001__Page_1_19[[#This Row],[3]]+1,0), "")</f>
        <v>0</v>
      </c>
      <c r="E679" s="1" t="s">
        <v>4</v>
      </c>
      <c r="F679" s="1" t="s">
        <v>1376</v>
      </c>
      <c r="G679" s="1" t="str">
        <f>Table001__Page_1_19[[#This Row],[Original Name]]</f>
        <v>N+3</v>
      </c>
      <c r="H679" s="12">
        <f>IF(LEN(Table001__Page_1_19[[#This Row],[Parameter Name]]) &lt; 41, LEN(Table001__Page_1_19[[#This Row],[Parameter Name]]), "TOO LONG")</f>
        <v>9</v>
      </c>
      <c r="I679" s="1" t="str">
        <f>_xlfn.CONCAT(Table001__Page_1_19[[#This Row],[Adjusted Name]], IF(Table001__Page_1_19[[#This Row],[Column10]] = "", Table001__Page_1_19[[#This Row],[Column10]], _xlfn.CONCAT(" ",Table001__Page_1_19[[#This Row],[Column10]])))</f>
        <v>N+3 3=N+3</v>
      </c>
      <c r="J679" s="1"/>
      <c r="K679" s="1">
        <f>IF(Table001__Page_1_19[[#This Row],[4]]=0,0,Table001__Page_1_19[[#This Row],[4]]+40001)</f>
        <v>0</v>
      </c>
      <c r="L679" s="1" t="str">
        <f>IF(Table001__Page_1_19[[#This Row],[3]] = "", "", Table001__Page_1_19[[#This Row],[3]]+40001)</f>
        <v/>
      </c>
      <c r="M679" s="1"/>
      <c r="N679" s="1" t="s">
        <v>4</v>
      </c>
      <c r="O679" s="1" t="s">
        <v>522</v>
      </c>
      <c r="P679" s="1" t="s">
        <v>4</v>
      </c>
      <c r="Q679" s="1" t="s">
        <v>4</v>
      </c>
      <c r="R679" s="1" t="s">
        <v>1377</v>
      </c>
    </row>
    <row r="680" spans="1:18" x14ac:dyDescent="0.25">
      <c r="A680" s="1" t="s">
        <v>1378</v>
      </c>
      <c r="B680" s="1" t="s">
        <v>1379</v>
      </c>
      <c r="C680" s="1" t="s">
        <v>1380</v>
      </c>
      <c r="D680" s="1">
        <f>IF(Table001__Page_1_19[[#This Row],[3]] &gt;= 0, IF(Table001__Page_1_19[[#This Row],[BOOLEAN]] = "UINT32", Table001__Page_1_19[[#This Row],[3]]+1,0), "")</f>
        <v>0</v>
      </c>
      <c r="E680" s="1" t="s">
        <v>4</v>
      </c>
      <c r="F680" s="1" t="s">
        <v>1381</v>
      </c>
      <c r="G680" s="1" t="s">
        <v>1501</v>
      </c>
      <c r="H680" s="4">
        <f>IF(LEN(Table001__Page_1_19[[#This Row],[Parameter Name]]) &lt; 41, LEN(Table001__Page_1_19[[#This Row],[Parameter Name]]), "TOO LONG")</f>
        <v>38</v>
      </c>
      <c r="I680" s="7" t="str">
        <f>_xlfn.CONCAT(Table001__Page_1_19[[#This Row],[Adjusted Name]], IF(Table001__Page_1_19[[#This Row],[Column10]] = "", Table001__Page_1_19[[#This Row],[Column10]], _xlfn.CONCAT(" ",Table001__Page_1_19[[#This Row],[Column10]])))</f>
        <v>Parallel UPS Min. Avail. for Autostart</v>
      </c>
      <c r="J680" s="7" t="s">
        <v>1533</v>
      </c>
      <c r="K680" s="7">
        <f>IF(Table001__Page_1_19[[#This Row],[4]]=0,0,Table001__Page_1_19[[#This Row],[4]]+40001)</f>
        <v>0</v>
      </c>
      <c r="L680" s="7">
        <f>IF(Table001__Page_1_19[[#This Row],[3]] = "", "", Table001__Page_1_19[[#This Row],[3]]+40001)</f>
        <v>48226</v>
      </c>
      <c r="M680" s="4" t="str">
        <f>IF(Table001__Page_1_19[[#This Row],[BOOLEAN]]="UINT32","Unsigned 32 bit Integer", IF(Table001__Page_1_19[[#This Row],[BOOLEAN]]="UINT16","Unsigned 16 bit Integer",IF(Table001__Page_1_19[[#This Row],[BOOLEAN]]="BOOLEAN","Unsigned 16 bit Integer",Table001__Page_1_19[[#This Row],[BOOLEAN]])))</f>
        <v>Unsigned 16 bit Integer</v>
      </c>
      <c r="N680" s="1" t="s">
        <v>14</v>
      </c>
      <c r="O680" s="1" t="s">
        <v>530</v>
      </c>
      <c r="P680" s="1" t="s">
        <v>14</v>
      </c>
      <c r="Q680" s="1" t="s">
        <v>14</v>
      </c>
      <c r="R680" s="1" t="s">
        <v>4</v>
      </c>
    </row>
    <row r="681" spans="1:18" x14ac:dyDescent="0.25">
      <c r="A681" s="1" t="s">
        <v>1382</v>
      </c>
      <c r="B681" s="1" t="s">
        <v>1383</v>
      </c>
      <c r="C681" s="1" t="s">
        <v>1384</v>
      </c>
      <c r="D681" s="1">
        <f>IF(Table001__Page_1_19[[#This Row],[3]] &gt;= 0, IF(Table001__Page_1_19[[#This Row],[BOOLEAN]] = "UINT32", Table001__Page_1_19[[#This Row],[3]]+1,0), "")</f>
        <v>0</v>
      </c>
      <c r="E681" s="1" t="s">
        <v>4</v>
      </c>
      <c r="F681" s="1" t="s">
        <v>1385</v>
      </c>
      <c r="G681" s="1" t="s">
        <v>1502</v>
      </c>
      <c r="H681" s="4">
        <f>IF(LEN(Table001__Page_1_19[[#This Row],[Parameter Name]]) &lt; 41, LEN(Table001__Page_1_19[[#This Row],[Parameter Name]]), "TOO LONG")</f>
        <v>39</v>
      </c>
      <c r="I681" s="7" t="str">
        <f>_xlfn.CONCAT(Table001__Page_1_19[[#This Row],[Adjusted Name]], IF(Table001__Page_1_19[[#This Row],[Column10]] = "", Table001__Page_1_19[[#This Row],[Column10]], _xlfn.CONCAT(" ",Table001__Page_1_19[[#This Row],[Column10]])))</f>
        <v>Parallel UPS Qty Check for Invert. Mode</v>
      </c>
      <c r="J681" s="7"/>
      <c r="K681" s="7">
        <f>IF(Table001__Page_1_19[[#This Row],[4]]=0,0,Table001__Page_1_19[[#This Row],[4]]+40001)</f>
        <v>0</v>
      </c>
      <c r="L681" s="7">
        <f>IF(Table001__Page_1_19[[#This Row],[3]] = "", "", Table001__Page_1_19[[#This Row],[3]]+40001)</f>
        <v>48227</v>
      </c>
      <c r="M681" s="4" t="str">
        <f>IF(Table001__Page_1_19[[#This Row],[BOOLEAN]]="UINT32","Unsigned 32 bit Integer", IF(Table001__Page_1_19[[#This Row],[BOOLEAN]]="UINT16","Unsigned 16 bit Integer",IF(Table001__Page_1_19[[#This Row],[BOOLEAN]]="BOOLEAN","Unsigned 16 bit Integer",Table001__Page_1_19[[#This Row],[BOOLEAN]])))</f>
        <v/>
      </c>
      <c r="N681" s="1" t="s">
        <v>14</v>
      </c>
      <c r="O681" s="1" t="s">
        <v>4</v>
      </c>
      <c r="P681" s="1" t="s">
        <v>4</v>
      </c>
      <c r="Q681" s="1" t="s">
        <v>4</v>
      </c>
      <c r="R681" s="1" t="s">
        <v>4</v>
      </c>
    </row>
    <row r="682" spans="1:18" x14ac:dyDescent="0.25">
      <c r="A682" s="1" t="s">
        <v>4</v>
      </c>
      <c r="B682" s="1" t="s">
        <v>4</v>
      </c>
      <c r="C682" s="1" t="s">
        <v>4</v>
      </c>
      <c r="D682" s="1">
        <f>IF(Table001__Page_1_19[[#This Row],[3]] &gt;= 0, IF(Table001__Page_1_19[[#This Row],[BOOLEAN]] = "UINT32", Table001__Page_1_19[[#This Row],[3]]+1,0), "")</f>
        <v>0</v>
      </c>
      <c r="E682" s="1" t="s">
        <v>4</v>
      </c>
      <c r="F682" s="1" t="s">
        <v>928</v>
      </c>
      <c r="G682" s="1" t="str">
        <f>Table001__Page_1_19[[#This Row],[Original Name]]</f>
        <v>State is OK</v>
      </c>
      <c r="H682" s="12">
        <f>IF(LEN(Table001__Page_1_19[[#This Row],[Parameter Name]]) &lt; 41, LEN(Table001__Page_1_19[[#This Row],[Parameter Name]]), "TOO LONG")</f>
        <v>25</v>
      </c>
      <c r="I682" s="1" t="str">
        <f>_xlfn.CONCAT(Table001__Page_1_19[[#This Row],[Adjusted Name]], IF(Table001__Page_1_19[[#This Row],[Column10]] = "", Table001__Page_1_19[[#This Row],[Column10]], _xlfn.CONCAT(" ",Table001__Page_1_19[[#This Row],[Column10]])))</f>
        <v>State is OK 0=State is OK</v>
      </c>
      <c r="J682" s="1"/>
      <c r="K682" s="1">
        <f>IF(Table001__Page_1_19[[#This Row],[4]]=0,0,Table001__Page_1_19[[#This Row],[4]]+40001)</f>
        <v>0</v>
      </c>
      <c r="L682" s="1" t="str">
        <f>IF(Table001__Page_1_19[[#This Row],[3]] = "", "", Table001__Page_1_19[[#This Row],[3]]+40001)</f>
        <v/>
      </c>
      <c r="M682" s="1"/>
      <c r="N682" s="1" t="s">
        <v>4</v>
      </c>
      <c r="O682" s="1" t="s">
        <v>522</v>
      </c>
      <c r="P682" s="1" t="s">
        <v>4</v>
      </c>
      <c r="Q682" s="1" t="s">
        <v>4</v>
      </c>
      <c r="R682" s="1" t="s">
        <v>929</v>
      </c>
    </row>
    <row r="683" spans="1:18" x14ac:dyDescent="0.25">
      <c r="A683" s="1" t="s">
        <v>4</v>
      </c>
      <c r="B683" s="1" t="s">
        <v>4</v>
      </c>
      <c r="C683" s="1" t="s">
        <v>4</v>
      </c>
      <c r="D683" s="1">
        <f>IF(Table001__Page_1_19[[#This Row],[3]] &gt;= 0, IF(Table001__Page_1_19[[#This Row],[BOOLEAN]] = "UINT32", Table001__Page_1_19[[#This Row],[3]]+1,0), "")</f>
        <v>0</v>
      </c>
      <c r="E683" s="1" t="s">
        <v>4</v>
      </c>
      <c r="F683" s="1" t="s">
        <v>930</v>
      </c>
      <c r="G683" s="1" t="str">
        <f>Table001__Page_1_19[[#This Row],[Original Name]]</f>
        <v>State is not OK</v>
      </c>
      <c r="H683" s="12">
        <f>IF(LEN(Table001__Page_1_19[[#This Row],[Parameter Name]]) &lt; 41, LEN(Table001__Page_1_19[[#This Row],[Parameter Name]]), "TOO LONG")</f>
        <v>33</v>
      </c>
      <c r="I683" s="1" t="str">
        <f>_xlfn.CONCAT(Table001__Page_1_19[[#This Row],[Adjusted Name]], IF(Table001__Page_1_19[[#This Row],[Column10]] = "", Table001__Page_1_19[[#This Row],[Column10]], _xlfn.CONCAT(" ",Table001__Page_1_19[[#This Row],[Column10]])))</f>
        <v>State is not OK 1=State is not OK</v>
      </c>
      <c r="J683" s="1"/>
      <c r="K683" s="1">
        <f>IF(Table001__Page_1_19[[#This Row],[4]]=0,0,Table001__Page_1_19[[#This Row],[4]]+40001)</f>
        <v>0</v>
      </c>
      <c r="L683" s="1" t="str">
        <f>IF(Table001__Page_1_19[[#This Row],[3]] = "", "", Table001__Page_1_19[[#This Row],[3]]+40001)</f>
        <v/>
      </c>
      <c r="M683" s="1"/>
      <c r="N683" s="1" t="s">
        <v>4</v>
      </c>
      <c r="O683" s="1" t="s">
        <v>522</v>
      </c>
      <c r="P683" s="1" t="s">
        <v>4</v>
      </c>
      <c r="Q683" s="1" t="s">
        <v>4</v>
      </c>
      <c r="R683" s="1" t="s">
        <v>931</v>
      </c>
    </row>
    <row r="684" spans="1:18" x14ac:dyDescent="0.25">
      <c r="A684" s="1" t="s">
        <v>1386</v>
      </c>
      <c r="B684" s="1" t="s">
        <v>1387</v>
      </c>
      <c r="C684" s="1" t="s">
        <v>1388</v>
      </c>
      <c r="D684" s="1">
        <f>IF(Table001__Page_1_19[[#This Row],[3]] &gt;= 0, IF(Table001__Page_1_19[[#This Row],[BOOLEAN]] = "UINT32", Table001__Page_1_19[[#This Row],[3]]+1,0), "")</f>
        <v>0</v>
      </c>
      <c r="E684" s="1" t="s">
        <v>4</v>
      </c>
      <c r="F684" s="1" t="s">
        <v>1389</v>
      </c>
      <c r="G684" s="1" t="s">
        <v>1519</v>
      </c>
      <c r="H684" s="4">
        <f>IF(LEN(Table001__Page_1_19[[#This Row],[Parameter Name]]) &lt; 41, LEN(Table001__Page_1_19[[#This Row],[Parameter Name]]), "TOO LONG")</f>
        <v>24</v>
      </c>
      <c r="I684" s="7" t="str">
        <f>_xlfn.CONCAT(Table001__Page_1_19[[#This Row],[Adjusted Name]], IF(Table001__Page_1_19[[#This Row],[Column10]] = "", Table001__Page_1_19[[#This Row],[Column10]], _xlfn.CONCAT(" ",Table001__Page_1_19[[#This Row],[Column10]])))</f>
        <v>UPS Real Power Rating kW</v>
      </c>
      <c r="J684" s="7" t="s">
        <v>1533</v>
      </c>
      <c r="K684" s="7">
        <f>IF(Table001__Page_1_19[[#This Row],[4]]=0,0,Table001__Page_1_19[[#This Row],[4]]+40001)</f>
        <v>0</v>
      </c>
      <c r="L684" s="7">
        <f>IF(Table001__Page_1_19[[#This Row],[3]] = "", "", Table001__Page_1_19[[#This Row],[3]]+40001)</f>
        <v>48228</v>
      </c>
      <c r="M684" s="4" t="str">
        <f>IF(Table001__Page_1_19[[#This Row],[BOOLEAN]]="UINT32","Unsigned 32 bit Integer", IF(Table001__Page_1_19[[#This Row],[BOOLEAN]]="UINT16","Unsigned 16 bit Integer",IF(Table001__Page_1_19[[#This Row],[BOOLEAN]]="BOOLEAN","Unsigned 16 bit Integer",Table001__Page_1_19[[#This Row],[BOOLEAN]])))</f>
        <v>Unsigned 16 bit Integer</v>
      </c>
      <c r="N684" s="1" t="s">
        <v>14</v>
      </c>
      <c r="O684" s="1" t="s">
        <v>530</v>
      </c>
      <c r="P684" s="1" t="s">
        <v>4</v>
      </c>
      <c r="Q684" s="1" t="s">
        <v>4</v>
      </c>
      <c r="R684" s="1" t="s">
        <v>597</v>
      </c>
    </row>
    <row r="685" spans="1:18" x14ac:dyDescent="0.25">
      <c r="A685" s="1" t="s">
        <v>1390</v>
      </c>
      <c r="B685" s="1" t="s">
        <v>1391</v>
      </c>
      <c r="C685" s="1" t="s">
        <v>1392</v>
      </c>
      <c r="D685" s="1">
        <f>IF(Table001__Page_1_19[[#This Row],[3]] &gt;= 0, IF(Table001__Page_1_19[[#This Row],[BOOLEAN]] = "UINT32", Table001__Page_1_19[[#This Row],[3]]+1,0), "")</f>
        <v>0</v>
      </c>
      <c r="E685" s="1" t="s">
        <v>4</v>
      </c>
      <c r="F685" s="1" t="s">
        <v>1393</v>
      </c>
      <c r="G685" s="1" t="s">
        <v>1503</v>
      </c>
      <c r="H685" s="4">
        <f>IF(LEN(Table001__Page_1_19[[#This Row],[Parameter Name]]) &lt; 41, LEN(Table001__Page_1_19[[#This Row],[Parameter Name]]), "TOO LONG")</f>
        <v>25</v>
      </c>
      <c r="I685" s="7" t="str">
        <f>_xlfn.CONCAT(Table001__Page_1_19[[#This Row],[Adjusted Name]], IF(Table001__Page_1_19[[#This Row],[Column10]] = "", Table001__Page_1_19[[#This Row],[Column10]], _xlfn.CONCAT(" ",Table001__Page_1_19[[#This Row],[Column10]])))</f>
        <v>Battery Type of Batteries</v>
      </c>
      <c r="J685" s="7"/>
      <c r="K685" s="7">
        <f>IF(Table001__Page_1_19[[#This Row],[4]]=0,0,Table001__Page_1_19[[#This Row],[4]]+40001)</f>
        <v>0</v>
      </c>
      <c r="L685" s="7">
        <f>IF(Table001__Page_1_19[[#This Row],[3]] = "", "", Table001__Page_1_19[[#This Row],[3]]+40001)</f>
        <v>48229</v>
      </c>
      <c r="M685" s="4" t="str">
        <f>IF(Table001__Page_1_19[[#This Row],[BOOLEAN]]="UINT32","Unsigned 32 bit Integer", IF(Table001__Page_1_19[[#This Row],[BOOLEAN]]="UINT16","Unsigned 16 bit Integer",IF(Table001__Page_1_19[[#This Row],[BOOLEAN]]="BOOLEAN","Unsigned 16 bit Integer",Table001__Page_1_19[[#This Row],[BOOLEAN]])))</f>
        <v/>
      </c>
      <c r="N685" s="1" t="s">
        <v>14</v>
      </c>
      <c r="O685" s="1" t="s">
        <v>4</v>
      </c>
      <c r="P685" s="1" t="s">
        <v>4</v>
      </c>
      <c r="Q685" s="1" t="s">
        <v>4</v>
      </c>
      <c r="R685" s="1" t="s">
        <v>4</v>
      </c>
    </row>
    <row r="686" spans="1:18" x14ac:dyDescent="0.25">
      <c r="A686" s="1" t="s">
        <v>4</v>
      </c>
      <c r="B686" s="1" t="s">
        <v>4</v>
      </c>
      <c r="C686" s="1" t="s">
        <v>4</v>
      </c>
      <c r="D686" s="1">
        <f>IF(Table001__Page_1_19[[#This Row],[3]] &gt;= 0, IF(Table001__Page_1_19[[#This Row],[BOOLEAN]] = "UINT32", Table001__Page_1_19[[#This Row],[3]]+1,0), "")</f>
        <v>0</v>
      </c>
      <c r="E686" s="1" t="s">
        <v>4</v>
      </c>
      <c r="F686" s="1" t="s">
        <v>1394</v>
      </c>
      <c r="G686" s="1" t="str">
        <f>Table001__Page_1_19[[#This Row],[Original Name]]</f>
        <v>Valve-regulated lead-acid, or maintenance-free</v>
      </c>
      <c r="H686" s="12" t="str">
        <f>IF(LEN(Table001__Page_1_19[[#This Row],[Parameter Name]]) &lt; 41, LEN(Table001__Page_1_19[[#This Row],[Parameter Name]]), "TOO LONG")</f>
        <v>TOO LONG</v>
      </c>
      <c r="I686" s="1" t="str">
        <f>_xlfn.CONCAT(Table001__Page_1_19[[#This Row],[Adjusted Name]], IF(Table001__Page_1_19[[#This Row],[Column10]] = "", Table001__Page_1_19[[#This Row],[Column10]], _xlfn.CONCAT(" ",Table001__Page_1_19[[#This Row],[Column10]])))</f>
        <v>Valve-regulated lead-acid, or maintenance-free 0=Valve-regulated lead-acid or maintenance-free
battery type</v>
      </c>
      <c r="J686" s="1"/>
      <c r="K686" s="1">
        <f>IF(Table001__Page_1_19[[#This Row],[4]]=0,0,Table001__Page_1_19[[#This Row],[4]]+40001)</f>
        <v>0</v>
      </c>
      <c r="L686" s="1" t="str">
        <f>IF(Table001__Page_1_19[[#This Row],[3]] = "", "", Table001__Page_1_19[[#This Row],[3]]+40001)</f>
        <v/>
      </c>
      <c r="M686" s="1"/>
      <c r="N686" s="1" t="s">
        <v>4</v>
      </c>
      <c r="O686" s="1" t="s">
        <v>522</v>
      </c>
      <c r="P686" s="1" t="s">
        <v>4</v>
      </c>
      <c r="Q686" s="1" t="s">
        <v>4</v>
      </c>
      <c r="R686" s="1" t="s">
        <v>1395</v>
      </c>
    </row>
    <row r="687" spans="1:18" x14ac:dyDescent="0.25">
      <c r="A687" s="1" t="s">
        <v>4</v>
      </c>
      <c r="B687" s="1" t="s">
        <v>4</v>
      </c>
      <c r="C687" s="1" t="s">
        <v>4</v>
      </c>
      <c r="D687" s="1">
        <f>IF(Table001__Page_1_19[[#This Row],[3]] &gt;= 0, IF(Table001__Page_1_19[[#This Row],[BOOLEAN]] = "UINT32", Table001__Page_1_19[[#This Row],[3]]+1,0), "")</f>
        <v>0</v>
      </c>
      <c r="E687" s="1" t="s">
        <v>4</v>
      </c>
      <c r="F687" s="1" t="s">
        <v>1396</v>
      </c>
      <c r="G687" s="1" t="str">
        <f>Table001__Page_1_19[[#This Row],[Original Name]]</f>
        <v>Vented, flooded, wet, or open cell</v>
      </c>
      <c r="H687" s="12" t="str">
        <f>IF(LEN(Table001__Page_1_19[[#This Row],[Parameter Name]]) &lt; 41, LEN(Table001__Page_1_19[[#This Row],[Parameter Name]]), "TOO LONG")</f>
        <v>TOO LONG</v>
      </c>
      <c r="I687" s="1" t="str">
        <f>_xlfn.CONCAT(Table001__Page_1_19[[#This Row],[Adjusted Name]], IF(Table001__Page_1_19[[#This Row],[Column10]] = "", Table001__Page_1_19[[#This Row],[Column10]], _xlfn.CONCAT(" ",Table001__Page_1_19[[#This Row],[Column10]])))</f>
        <v>Vented, flooded, wet, or open cell 1=Vented, flooded, wet, or open cell battery type</v>
      </c>
      <c r="J687" s="1"/>
      <c r="K687" s="1">
        <f>IF(Table001__Page_1_19[[#This Row],[4]]=0,0,Table001__Page_1_19[[#This Row],[4]]+40001)</f>
        <v>0</v>
      </c>
      <c r="L687" s="1" t="str">
        <f>IF(Table001__Page_1_19[[#This Row],[3]] = "", "", Table001__Page_1_19[[#This Row],[3]]+40001)</f>
        <v/>
      </c>
      <c r="M687" s="1"/>
      <c r="N687" s="1" t="s">
        <v>4</v>
      </c>
      <c r="O687" s="1" t="s">
        <v>522</v>
      </c>
      <c r="P687" s="1" t="s">
        <v>4</v>
      </c>
      <c r="Q687" s="1" t="s">
        <v>4</v>
      </c>
      <c r="R687" s="1" t="s">
        <v>1397</v>
      </c>
    </row>
    <row r="688" spans="1:18" x14ac:dyDescent="0.25">
      <c r="A688" s="1" t="s">
        <v>4</v>
      </c>
      <c r="B688" s="1" t="s">
        <v>4</v>
      </c>
      <c r="C688" s="1" t="s">
        <v>4</v>
      </c>
      <c r="D688" s="1">
        <f>IF(Table001__Page_1_19[[#This Row],[3]] &gt;= 0, IF(Table001__Page_1_19[[#This Row],[BOOLEAN]] = "UINT32", Table001__Page_1_19[[#This Row],[3]]+1,0), "")</f>
        <v>0</v>
      </c>
      <c r="E688" s="1" t="s">
        <v>4</v>
      </c>
      <c r="F688" s="1" t="s">
        <v>1398</v>
      </c>
      <c r="G688" s="1" t="str">
        <f>Table001__Page_1_19[[#This Row],[Original Name]]</f>
        <v>Lithium-ion</v>
      </c>
      <c r="H688" s="12">
        <f>IF(LEN(Table001__Page_1_19[[#This Row],[Parameter Name]]) &lt; 41, LEN(Table001__Page_1_19[[#This Row],[Parameter Name]]), "TOO LONG")</f>
        <v>38</v>
      </c>
      <c r="I688" s="1" t="str">
        <f>_xlfn.CONCAT(Table001__Page_1_19[[#This Row],[Adjusted Name]], IF(Table001__Page_1_19[[#This Row],[Column10]] = "", Table001__Page_1_19[[#This Row],[Column10]], _xlfn.CONCAT(" ",Table001__Page_1_19[[#This Row],[Column10]])))</f>
        <v>Lithium-ion 2=Lithium-ion battery type</v>
      </c>
      <c r="J688" s="1"/>
      <c r="K688" s="1">
        <f>IF(Table001__Page_1_19[[#This Row],[4]]=0,0,Table001__Page_1_19[[#This Row],[4]]+40001)</f>
        <v>0</v>
      </c>
      <c r="L688" s="1" t="str">
        <f>IF(Table001__Page_1_19[[#This Row],[3]] = "", "", Table001__Page_1_19[[#This Row],[3]]+40001)</f>
        <v/>
      </c>
      <c r="M688" s="1"/>
      <c r="N688" s="1" t="s">
        <v>4</v>
      </c>
      <c r="O688" s="1" t="s">
        <v>522</v>
      </c>
      <c r="P688" s="1" t="s">
        <v>4</v>
      </c>
      <c r="Q688" s="1" t="s">
        <v>4</v>
      </c>
      <c r="R688" s="1" t="s">
        <v>1399</v>
      </c>
    </row>
    <row r="689" spans="1:18" x14ac:dyDescent="0.25">
      <c r="A689" s="1" t="s">
        <v>4</v>
      </c>
      <c r="B689" s="1" t="s">
        <v>4</v>
      </c>
      <c r="C689" s="1" t="s">
        <v>4</v>
      </c>
      <c r="D689" s="1">
        <f>IF(Table001__Page_1_19[[#This Row],[3]] &gt;= 0, IF(Table001__Page_1_19[[#This Row],[BOOLEAN]] = "UINT32", Table001__Page_1_19[[#This Row],[3]]+1,0), "")</f>
        <v>0</v>
      </c>
      <c r="E689" s="1" t="s">
        <v>4</v>
      </c>
      <c r="F689" s="1" t="s">
        <v>1400</v>
      </c>
      <c r="G689" s="1" t="str">
        <f>Table001__Page_1_19[[#This Row],[Original Name]]</f>
        <v>NiCd</v>
      </c>
      <c r="H689" s="12">
        <f>IF(LEN(Table001__Page_1_19[[#This Row],[Parameter Name]]) &lt; 41, LEN(Table001__Page_1_19[[#This Row],[Parameter Name]]), "TOO LONG")</f>
        <v>24</v>
      </c>
      <c r="I689" s="1" t="str">
        <f>_xlfn.CONCAT(Table001__Page_1_19[[#This Row],[Adjusted Name]], IF(Table001__Page_1_19[[#This Row],[Column10]] = "", Table001__Page_1_19[[#This Row],[Column10]], _xlfn.CONCAT(" ",Table001__Page_1_19[[#This Row],[Column10]])))</f>
        <v>NiCd 3=NiCd battery type</v>
      </c>
      <c r="J689" s="1"/>
      <c r="K689" s="1">
        <f>IF(Table001__Page_1_19[[#This Row],[4]]=0,0,Table001__Page_1_19[[#This Row],[4]]+40001)</f>
        <v>0</v>
      </c>
      <c r="L689" s="1" t="str">
        <f>IF(Table001__Page_1_19[[#This Row],[3]] = "", "", Table001__Page_1_19[[#This Row],[3]]+40001)</f>
        <v/>
      </c>
      <c r="M689" s="1"/>
      <c r="N689" s="1" t="s">
        <v>4</v>
      </c>
      <c r="O689" s="1" t="s">
        <v>522</v>
      </c>
      <c r="P689" s="1" t="s">
        <v>4</v>
      </c>
      <c r="Q689" s="1" t="s">
        <v>4</v>
      </c>
      <c r="R689" s="1" t="s">
        <v>1401</v>
      </c>
    </row>
    <row r="690" spans="1:18" x14ac:dyDescent="0.25">
      <c r="A690" s="1" t="s">
        <v>1402</v>
      </c>
      <c r="B690" s="1"/>
      <c r="C690" s="1"/>
      <c r="D690" s="1">
        <f>IF(Table001__Page_1_19[[#This Row],[3]] &gt;= 0, IF(Table001__Page_1_19[[#This Row],[BOOLEAN]] = "UINT32", Table001__Page_1_19[[#This Row],[3]]+1,0), "")</f>
        <v>0</v>
      </c>
      <c r="E690" s="1"/>
      <c r="F690" s="1"/>
      <c r="G690" s="1">
        <f>Table001__Page_1_19[[#This Row],[Original Name]]</f>
        <v>0</v>
      </c>
      <c r="H690" s="12">
        <f>IF(LEN(Table001__Page_1_19[[#This Row],[Parameter Name]]) &lt; 41, LEN(Table001__Page_1_19[[#This Row],[Parameter Name]]), "TOO LONG")</f>
        <v>1</v>
      </c>
      <c r="I690" s="1" t="str">
        <f>_xlfn.CONCAT(Table001__Page_1_19[[#This Row],[Adjusted Name]], IF(Table001__Page_1_19[[#This Row],[Column10]] = "", Table001__Page_1_19[[#This Row],[Column10]], _xlfn.CONCAT(" ",Table001__Page_1_19[[#This Row],[Column10]])))</f>
        <v>0</v>
      </c>
      <c r="J690" s="1"/>
      <c r="K690" s="1">
        <f>IF(Table001__Page_1_19[[#This Row],[4]]=0,0,Table001__Page_1_19[[#This Row],[4]]+40001)</f>
        <v>0</v>
      </c>
      <c r="L690" s="1" t="str">
        <f>IF(Table001__Page_1_19[[#This Row],[3]] = "", "", Table001__Page_1_19[[#This Row],[3]]+40001)</f>
        <v/>
      </c>
      <c r="M690" s="1"/>
      <c r="N690" s="1"/>
      <c r="O690" s="1"/>
      <c r="P690" s="1"/>
      <c r="Q690" s="1"/>
      <c r="R690" s="1"/>
    </row>
  </sheetData>
  <phoneticPr fontId="1"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E A A B Q S w M E F A A C A A g A o G r V U l I P b y O j A A A A 9 Q A A A B I A H A B D b 2 5 m a W c v U G F j a 2 F n Z S 5 4 b W w g o h g A K K A U A A A A A A A A A A A A A A A A A A A A A A A A A A A A h Y 8 x D o I w G I W v Q r r T l u K g p J Q Y V k l M T I x r U y o 0 w o + h x X I 3 B 4 / k F c Q o 6 u b 4 v v c N 7 9 2 v N 5 6 N b R N c d G 9 N B y m K M E W B B t W V B q o U D e 4 Y L l E m + F a q k 6 x 0 M M l g k 9 G W K a q d O y e E e O + x j 3 H X V 4 R R G p F D s d m p W r c S f W T z X w 4 N W C d B a S T 4 / j V G M L y K 8 Y I x T D m Z G S 8 M f H s 2 z X 2 2 P 5 D n Q + O G X g s N Y b 7 m Z I 6 c v C + I B 1 B L A w Q U A A I A C A C g a t V 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G r V U o 6 g o y c S A Q A A L g I A A B M A H A B G b 3 J t d W x h c y 9 T Z W N 0 a W 9 u M S 5 t I K I Y A C i g F A A A A A A A A A A A A A A A A A A A A A A A A A A A A H X Q 3 2 v C M B A H 8 P d C / 4 c j v r T Q F e N + O u l T Z U P Y Q N D t x f b h t F c t p E l J I r O I / / v q T x g s e Q l 8 7 r h 8 L 4 Z W t l I S Z u e b j 3 z P 9 8 w G N R X Q Y 3 N c C u r 3 O Q R T X B P w O z 4 M G S Q g y P o e d G e m t n p F n U y L M j 5 1 m + C t E h S n S l q S 1 g Q s f c 2 + D G m T f b R Y Z 2 P 1 I 4 X C w m T v K H D X w v c M P l W x 3 B r Q t K 6 M 1 S 3 U 2 M R N U b I w g s W k b g T V 3 S Q 8 x k s Y j w c s D 6 P z 6 7 d 4 y S X I f j E p k l t q l h 8 W Y 7 S Y X 9 p 7 L N 2 g X H e b z d u G j n u c O u O 5 R m l K p e t U i W 0 t j 0 U T X I d E + z 0 7 O 2 c R 2 K 4 G l n b 2 E M H V B w 6 / d / i D w x 8 d / u T w Z 4 e / O H z o c N 7 / U z i E v l f J f 3 9 s 9 A t Q S w E C L Q A U A A I A C A C g a t V S U g 9 v I 6 M A A A D 1 A A A A E g A A A A A A A A A A A A A A A A A A A A A A Q 2 9 u Z m l n L 1 B h Y 2 t h Z 2 U u e G 1 s U E s B A i 0 A F A A C A A g A o G r V U g / K 6 a u k A A A A 6 Q A A A B M A A A A A A A A A A A A A A A A A 7 w A A A F t D b 2 5 0 Z W 5 0 X 1 R 5 c G V z X S 5 4 b W x Q S w E C L Q A U A A I A C A C g a t V S j q C j J x I B A A A u A g A A E w A A A A A A A A A A A A A A A A D g A Q A A R m 9 y b X V s Y X M v U 2 V j d G l v b j E u b V B L B Q Y A A A A A A w A D A M I A A A A / 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D g A A A A A A A L o 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A w M S U y M C h Q Y W d l J T I w M S 0 x O 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T A w M V 9 f U G F n Z V 8 x X z E 5 I i A v P j x F b n R y e S B U e X B l P S J G a W x s Z W R D b 2 1 w b G V 0 Z V J l c 3 V s d F R v V 2 9 y a 3 N o Z W V 0 I i B W Y W x 1 Z T 0 i b D E i I C 8 + P E V u d H J 5 I F R 5 c G U 9 I k F k Z G V k V G 9 E Y X R h T W 9 k Z W w i I F Z h b H V l P S J s M C I g L z 4 8 R W 5 0 c n k g V H l w Z T 0 i R m l s b E N v d W 5 0 I i B W Y W x 1 Z T 0 i b D Y 4 O S I g L z 4 8 R W 5 0 c n k g V H l w Z T 0 i R m l s b E V y c m 9 y Q 2 9 k Z S I g V m F s d W U 9 I n N V b m t u b 3 d u I i A v P j x F b n R y e S B U e X B l P S J G a W x s R X J y b 3 J D b 3 V u d C I g V m F s d W U 9 I m w w I i A v P j x F b n R y e S B U e X B l P S J G a W x s T G F z d F V w Z G F 0 Z W Q i I F Z h b H V l P S J k M j A y M S 0 w N i 0 y M V Q y M D o y M T o w M S 4 5 N j U z M T M y W i I g L z 4 8 R W 5 0 c n k g V H l w Z T 0 i R m l s b E N v b H V t b l R 5 c G V z I i B W Y W x 1 Z T 0 i c 0 J n W U d C Z 1 l H Q m d Z R 0 J n 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w M D E g K F B h Z 2 U g M S 0 x O S k v Q X V 0 b 1 J l b W 9 2 Z W R D b 2 x 1 b W 5 z M S 5 7 Q 2 9 s d W 1 u M S w w f S Z x d W 9 0 O y w m c X V v d D t T Z W N 0 a W 9 u M S 9 U Y W J s Z T A w M S A o U G F n Z S A x L T E 5 K S 9 B d X R v U m V t b 3 Z l Z E N v b H V t b n M x L n t D b 2 x 1 b W 4 y L D F 9 J n F 1 b 3 Q 7 L C Z x d W 9 0 O 1 N l Y 3 R p b 2 4 x L 1 R h Y m x l M D A x I C h Q Y W d l I D E t M T k p L 0 F 1 d G 9 S Z W 1 v d m V k Q 2 9 s d W 1 u c z E u e 0 N v b H V t b j M s M n 0 m c X V v d D s s J n F 1 b 3 Q 7 U 2 V j d G l v b j E v V G F i b G U w M D E g K F B h Z 2 U g M S 0 x O S k v Q X V 0 b 1 J l b W 9 2 Z W R D b 2 x 1 b W 5 z M S 5 7 Q 2 9 s d W 1 u N C w z f S Z x d W 9 0 O y w m c X V v d D t T Z W N 0 a W 9 u M S 9 U Y W J s Z T A w M S A o U G F n Z S A x L T E 5 K S 9 B d X R v U m V t b 3 Z l Z E N v b H V t b n M x L n t D b 2 x 1 b W 4 1 L D R 9 J n F 1 b 3 Q 7 L C Z x d W 9 0 O 1 N l Y 3 R p b 2 4 x L 1 R h Y m x l M D A x I C h Q Y W d l I D E t M T k p L 0 F 1 d G 9 S Z W 1 v d m V k Q 2 9 s d W 1 u c z E u e 0 N v b H V t b j Y s N X 0 m c X V v d D s s J n F 1 b 3 Q 7 U 2 V j d G l v b j E v V G F i b G U w M D E g K F B h Z 2 U g M S 0 x O S k v Q X V 0 b 1 J l b W 9 2 Z W R D b 2 x 1 b W 5 z M S 5 7 Q 2 9 s d W 1 u N y w 2 f S Z x d W 9 0 O y w m c X V v d D t T Z W N 0 a W 9 u M S 9 U Y W J s Z T A w M S A o U G F n Z S A x L T E 5 K S 9 B d X R v U m V t b 3 Z l Z E N v b H V t b n M x L n t D b 2 x 1 b W 4 4 L D d 9 J n F 1 b 3 Q 7 L C Z x d W 9 0 O 1 N l Y 3 R p b 2 4 x L 1 R h Y m x l M D A x I C h Q Y W d l I D E t M T k p L 0 F 1 d G 9 S Z W 1 v d m V k Q 2 9 s d W 1 u c z E u e 0 N v b H V t b j k s O H 0 m c X V v d D s s J n F 1 b 3 Q 7 U 2 V j d G l v b j E v V G F i b G U w M D E g K F B h Z 2 U g M S 0 x O S k v Q X V 0 b 1 J l b W 9 2 Z W R D b 2 x 1 b W 5 z M S 5 7 Q 2 9 s d W 1 u M T A s O X 0 m c X V v d D t d L C Z x d W 9 0 O 0 N v b H V t b k N v d W 5 0 J n F 1 b 3 Q 7 O j E w L C Z x d W 9 0 O 0 t l e U N v b H V t b k 5 h b W V z J n F 1 b 3 Q 7 O l t d L C Z x d W 9 0 O 0 N v b H V t b k l k Z W 5 0 a X R p Z X M m c X V v d D s 6 W y Z x d W 9 0 O 1 N l Y 3 R p b 2 4 x L 1 R h Y m x l M D A x I C h Q Y W d l I D E t M T k p L 0 F 1 d G 9 S Z W 1 v d m V k Q 2 9 s d W 1 u c z E u e 0 N v b H V t b j E s M H 0 m c X V v d D s s J n F 1 b 3 Q 7 U 2 V j d G l v b j E v V G F i b G U w M D E g K F B h Z 2 U g M S 0 x O S k v Q X V 0 b 1 J l b W 9 2 Z W R D b 2 x 1 b W 5 z M S 5 7 Q 2 9 s d W 1 u M i w x f S Z x d W 9 0 O y w m c X V v d D t T Z W N 0 a W 9 u M S 9 U Y W J s Z T A w M S A o U G F n Z S A x L T E 5 K S 9 B d X R v U m V t b 3 Z l Z E N v b H V t b n M x L n t D b 2 x 1 b W 4 z L D J 9 J n F 1 b 3 Q 7 L C Z x d W 9 0 O 1 N l Y 3 R p b 2 4 x L 1 R h Y m x l M D A x I C h Q Y W d l I D E t M T k p L 0 F 1 d G 9 S Z W 1 v d m V k Q 2 9 s d W 1 u c z E u e 0 N v b H V t b j Q s M 3 0 m c X V v d D s s J n F 1 b 3 Q 7 U 2 V j d G l v b j E v V G F i b G U w M D E g K F B h Z 2 U g M S 0 x O S k v Q X V 0 b 1 J l b W 9 2 Z W R D b 2 x 1 b W 5 z M S 5 7 Q 2 9 s d W 1 u N S w 0 f S Z x d W 9 0 O y w m c X V v d D t T Z W N 0 a W 9 u M S 9 U Y W J s Z T A w M S A o U G F n Z S A x L T E 5 K S 9 B d X R v U m V t b 3 Z l Z E N v b H V t b n M x L n t D b 2 x 1 b W 4 2 L D V 9 J n F 1 b 3 Q 7 L C Z x d W 9 0 O 1 N l Y 3 R p b 2 4 x L 1 R h Y m x l M D A x I C h Q Y W d l I D E t M T k p L 0 F 1 d G 9 S Z W 1 v d m V k Q 2 9 s d W 1 u c z E u e 0 N v b H V t b j c s N n 0 m c X V v d D s s J n F 1 b 3 Q 7 U 2 V j d G l v b j E v V G F i b G U w M D E g K F B h Z 2 U g M S 0 x O S k v Q X V 0 b 1 J l b W 9 2 Z W R D b 2 x 1 b W 5 z M S 5 7 Q 2 9 s d W 1 u O C w 3 f S Z x d W 9 0 O y w m c X V v d D t T Z W N 0 a W 9 u M S 9 U Y W J s Z T A w M S A o U G F n Z S A x L T E 5 K S 9 B d X R v U m V t b 3 Z l Z E N v b H V t b n M x L n t D b 2 x 1 b W 4 5 L D h 9 J n F 1 b 3 Q 7 L C Z x d W 9 0 O 1 N l Y 3 R p b 2 4 x L 1 R h Y m x l M D A x I C h Q Y W d l I D E t M T k p L 0 F 1 d G 9 S Z W 1 v d m V k Q 2 9 s d W 1 u c z E u e 0 N v b H V t b j E w L D l 9 J n F 1 b 3 Q 7 X S w m c X V v d D t S Z W x h d G l v b n N o a X B J b m Z v J n F 1 b 3 Q 7 O l t d f S I g L z 4 8 L 1 N 0 Y W J s Z U V u d H J p Z X M + P C 9 J d G V t P j x J d G V t P j x J d G V t T G 9 j Y X R p b 2 4 + P E l 0 Z W 1 U e X B l P k Z v c m 1 1 b G E 8 L 0 l 0 Z W 1 U e X B l P j x J d G V t U G F 0 a D 5 T Z W N 0 a W 9 u M S 9 U Y W J s Z T A w M S U y M C h Q Y W d l J T I w M S 0 x O S k v U 2 9 1 c m N l P C 9 J d G V t U G F 0 a D 4 8 L 0 l 0 Z W 1 M b 2 N h d G l v b j 4 8 U 3 R h Y m x l R W 5 0 c m l l c y A v P j w v S X R l b T 4 8 S X R l b T 4 8 S X R l b U x v Y 2 F 0 a W 9 u P j x J d G V t V H l w Z T 5 G b 3 J t d W x h P C 9 J d G V t V H l w Z T 4 8 S X R l b V B h d G g + U 2 V j d G l v b j E v V G F i b G U w M D E l M j A o U G F n Z S U y M D E t M T k p L 1 R h Y m x l M D A x P C 9 J d G V t U G F 0 a D 4 8 L 0 l 0 Z W 1 M b 2 N h d G l v b j 4 8 U 3 R h Y m x l R W 5 0 c m l l c y A v P j w v S X R l b T 4 8 S X R l b T 4 8 S X R l b U x v Y 2 F 0 a W 9 u P j x J d G V t V H l w Z T 5 G b 3 J t d W x h P C 9 J d G V t V H l w Z T 4 8 S X R l b V B h d G g + U 2 V j d G l v b j E v V G F i b G U w M D E l M j A o U G F n Z S U y M D E t M T k p L 0 N o Y W 5 n Z W Q l M j B U e X B l P C 9 J d G V t U G F 0 a D 4 8 L 0 l 0 Z W 1 M b 2 N h d G l v b j 4 8 U 3 R h Y m x l R W 5 0 c m l l c y A v P j w v S X R l b T 4 8 L 0 l 0 Z W 1 z P j w v T G 9 j Y W x Q Y W N r Y W d l T W V 0 Y W R h d G F G a W x l P h Y A A A B Q S w U G A A A A A A A A A A A A A A A A A A A A A A A A J g E A A A E A A A D Q j J 3 f A R X R E Y x 6 A M B P w p f r A Q A A A O w 5 A I B F X o d L t h 4 N q H V A E L o A A A A A A g A A A A A A E G Y A A A A B A A A g A A A A u Y R 0 5 C r 8 / O D 1 5 w f I Y H z N K j 1 Z X d U V 1 6 D 2 u Z W q h X + T A z c A A A A A D o A A A A A C A A A g A A A A p H r N B z E d v n t q h p J L U u 5 V / j Q w 5 g u I 8 j f D F W e r E x K z 4 7 l Q A A A A P h D l R r W s 6 x + f W f l f m E R + U m J K S E G 7 F H W k o + c C E M c H W I U Z 5 d P M v 7 j m M m d p N m f K I t V F L U H i e m n r R x 5 b f Y 5 u h p 2 t l Q L x y j a R Q B K i t K O K Z 0 Q M N A R A A A A A f + a B G E v l w c y p w C A 8 w F W 3 5 F 8 z d e I v y L 0 b q G 3 L K u s V S u 7 M / f B h G D T q a e e R 9 A e Y C D b X U b 2 c y C j 7 S g N C 2 J V D n R B F q A = = < / D a t a M a s h u p > 
</file>

<file path=customXml/itemProps1.xml><?xml version="1.0" encoding="utf-8"?>
<ds:datastoreItem xmlns:ds="http://schemas.openxmlformats.org/officeDocument/2006/customXml" ds:itemID="{1466F93D-C492-4F25-B108-988E8FBB27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Toolkit Settings</vt:lpstr>
      <vt:lpstr>Table001 (Page 1-19)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Lyam Witherow</dc:creator>
  <cp:lastModifiedBy>Lyam Witherow</cp:lastModifiedBy>
  <dcterms:created xsi:type="dcterms:W3CDTF">2021-06-21T20:17:50Z</dcterms:created>
  <dcterms:modified xsi:type="dcterms:W3CDTF">2021-07-23T21:32:55Z</dcterms:modified>
</cp:coreProperties>
</file>