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\Documents\"/>
    </mc:Choice>
  </mc:AlternateContent>
  <xr:revisionPtr revIDLastSave="0" documentId="8_{71B58FFA-3F6C-4FE3-B4BF-6001122D3200}" xr6:coauthVersionLast="47" xr6:coauthVersionMax="47" xr10:uidLastSave="{00000000-0000-0000-0000-000000000000}"/>
  <bookViews>
    <workbookView xWindow="-120" yWindow="-120" windowWidth="29040" windowHeight="15840" xr2:uid="{92824371-8B07-4F03-BA4B-ABAA7868BF2B}"/>
  </bookViews>
  <sheets>
    <sheet name="Sheet1" sheetId="1" r:id="rId1"/>
  </sheets>
  <definedNames>
    <definedName name="Shell">Sheet1!$C$12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" i="1" s="1"/>
  <c r="O2" i="1"/>
  <c r="U2" i="1" s="1"/>
  <c r="P2" i="1"/>
  <c r="V2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4" i="1"/>
  <c r="N5" i="1"/>
  <c r="O5" i="1"/>
  <c r="P5" i="1"/>
  <c r="N6" i="1"/>
  <c r="O6" i="1"/>
  <c r="P6" i="1"/>
  <c r="M7" i="1"/>
  <c r="N7" i="1"/>
  <c r="O7" i="1"/>
  <c r="P7" i="1"/>
  <c r="M8" i="1"/>
  <c r="N8" i="1"/>
  <c r="O8" i="1"/>
  <c r="P8" i="1"/>
  <c r="N9" i="1"/>
  <c r="O9" i="1"/>
  <c r="P9" i="1"/>
  <c r="N10" i="1"/>
  <c r="O10" i="1"/>
  <c r="P10" i="1"/>
  <c r="M11" i="1"/>
  <c r="N11" i="1"/>
  <c r="O11" i="1"/>
  <c r="P11" i="1"/>
  <c r="M12" i="1"/>
  <c r="N12" i="1"/>
  <c r="O12" i="1"/>
  <c r="P12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N17" i="1"/>
  <c r="O17" i="1"/>
  <c r="P17" i="1"/>
  <c r="M18" i="1"/>
  <c r="N18" i="1"/>
  <c r="O18" i="1"/>
  <c r="P18" i="1"/>
  <c r="N4" i="1"/>
  <c r="O4" i="1"/>
  <c r="P4" i="1"/>
  <c r="M4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5" i="1"/>
  <c r="M2" i="1"/>
  <c r="S2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S14" i="1" l="1"/>
  <c r="S9" i="1"/>
  <c r="S15" i="1"/>
  <c r="S10" i="1"/>
  <c r="S5" i="1"/>
  <c r="S16" i="1"/>
  <c r="S11" i="1"/>
  <c r="S6" i="1"/>
  <c r="S17" i="1"/>
  <c r="S12" i="1"/>
  <c r="S7" i="1"/>
  <c r="S18" i="1"/>
  <c r="S4" i="1"/>
  <c r="W4" i="1" s="1"/>
  <c r="S13" i="1"/>
  <c r="W13" i="1" s="1"/>
  <c r="S8" i="1"/>
  <c r="W8" i="1" s="1"/>
  <c r="T8" i="1"/>
  <c r="T4" i="1"/>
  <c r="T14" i="1"/>
  <c r="T9" i="1"/>
  <c r="T15" i="1"/>
  <c r="T10" i="1"/>
  <c r="T13" i="1"/>
  <c r="T5" i="1"/>
  <c r="T16" i="1"/>
  <c r="T11" i="1"/>
  <c r="T6" i="1"/>
  <c r="T17" i="1"/>
  <c r="T12" i="1"/>
  <c r="W12" i="1" s="1"/>
  <c r="T7" i="1"/>
  <c r="T18" i="1"/>
  <c r="M10" i="1"/>
  <c r="Q10" i="1" s="1"/>
  <c r="M6" i="1"/>
  <c r="Q6" i="1" s="1"/>
  <c r="M17" i="1"/>
  <c r="M13" i="1"/>
  <c r="M9" i="1"/>
  <c r="M5" i="1"/>
  <c r="U8" i="1"/>
  <c r="U12" i="1"/>
  <c r="U16" i="1"/>
  <c r="W16" i="1" s="1"/>
  <c r="U5" i="1"/>
  <c r="U9" i="1"/>
  <c r="U13" i="1"/>
  <c r="U17" i="1"/>
  <c r="W17" i="1" s="1"/>
  <c r="U6" i="1"/>
  <c r="W6" i="1" s="1"/>
  <c r="U10" i="1"/>
  <c r="W10" i="1" s="1"/>
  <c r="U14" i="1"/>
  <c r="W14" i="1" s="1"/>
  <c r="U18" i="1"/>
  <c r="W18" i="1" s="1"/>
  <c r="U4" i="1"/>
  <c r="U7" i="1"/>
  <c r="U11" i="1"/>
  <c r="W11" i="1" s="1"/>
  <c r="U15" i="1"/>
  <c r="W15" i="1" s="1"/>
  <c r="Q8" i="1"/>
  <c r="W5" i="1"/>
  <c r="Q17" i="1"/>
  <c r="Q13" i="1"/>
  <c r="Q9" i="1"/>
  <c r="Q5" i="1"/>
  <c r="B16" i="1" s="1"/>
  <c r="Q4" i="1"/>
  <c r="Q16" i="1"/>
  <c r="Q12" i="1"/>
  <c r="Q15" i="1"/>
  <c r="Q11" i="1"/>
  <c r="Q7" i="1"/>
  <c r="W9" i="1"/>
  <c r="Q18" i="1"/>
  <c r="Q14" i="1"/>
  <c r="B27" i="1" l="1"/>
  <c r="B19" i="1"/>
  <c r="B26" i="1"/>
  <c r="B23" i="1"/>
  <c r="B22" i="1"/>
  <c r="W7" i="1"/>
  <c r="B18" i="1" s="1"/>
  <c r="B17" i="1"/>
  <c r="B21" i="1"/>
  <c r="B29" i="1"/>
  <c r="B20" i="1"/>
  <c r="B25" i="1"/>
  <c r="B15" i="1"/>
  <c r="B24" i="1"/>
  <c r="B28" i="1"/>
</calcChain>
</file>

<file path=xl/sharedStrings.xml><?xml version="1.0" encoding="utf-8"?>
<sst xmlns="http://schemas.openxmlformats.org/spreadsheetml/2006/main" count="14" uniqueCount="10">
  <si>
    <t>SpA Calculator</t>
  </si>
  <si>
    <t>How to Use:</t>
  </si>
  <si>
    <t>Shell Bell has a 35/40/45% SpA ratio on its heal. In the fields below, indicate how much you healed at each level, as well as which % Shell Bell you have, and what SpA items you have.</t>
  </si>
  <si>
    <t>Shell Bell Ratio:</t>
  </si>
  <si>
    <t>Level</t>
  </si>
  <si>
    <t>SpA Bonus</t>
  </si>
  <si>
    <t>--------------------------------------------------</t>
  </si>
  <si>
    <t>Mins</t>
  </si>
  <si>
    <t>Max</t>
  </si>
  <si>
    <t>Estimated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</si>
</sst>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26B13-E5C6-4623-85E8-D733FECAE9C4}">
  <dimension ref="A1:W29"/>
  <sheetViews>
    <sheetView tabSelected="1" zoomScale="115" zoomScaleNormal="115" workbookViewId="0">
      <selection sqref="A1:D2"/>
    </sheetView>
  </sheetViews>
  <sheetFormatPr defaultRowHeight="15" x14ac:dyDescent="0.25"/>
  <cols>
    <col min="1" max="5" width="9.140625" style="1"/>
    <col min="6" max="6" width="11.5703125" style="1" customWidth="1"/>
    <col min="7" max="11" width="9.140625" style="1"/>
    <col min="12" max="12" width="9.7109375" style="1" customWidth="1"/>
    <col min="13" max="16384" width="9.140625" style="1"/>
  </cols>
  <sheetData>
    <row r="1" spans="1:23" x14ac:dyDescent="0.25">
      <c r="A1" s="6" t="s">
        <v>0</v>
      </c>
      <c r="B1" s="6"/>
      <c r="C1" s="6"/>
      <c r="D1" s="6"/>
    </row>
    <row r="2" spans="1:23" x14ac:dyDescent="0.25">
      <c r="A2" s="6"/>
      <c r="B2" s="6"/>
      <c r="C2" s="6"/>
      <c r="D2" s="6"/>
      <c r="F2" s="8" t="s">
        <v>5</v>
      </c>
      <c r="G2" s="7">
        <v>8</v>
      </c>
      <c r="H2" s="7">
        <v>18</v>
      </c>
      <c r="I2" s="7">
        <v>27</v>
      </c>
      <c r="J2" s="7"/>
      <c r="L2" s="2" t="s">
        <v>7</v>
      </c>
      <c r="M2" s="1">
        <f>G2</f>
        <v>8</v>
      </c>
      <c r="N2" s="1">
        <f t="shared" ref="N2:P2" si="0">H2</f>
        <v>18</v>
      </c>
      <c r="O2" s="1">
        <f t="shared" si="0"/>
        <v>27</v>
      </c>
      <c r="P2" s="1">
        <f t="shared" si="0"/>
        <v>0</v>
      </c>
      <c r="R2" s="2" t="s">
        <v>8</v>
      </c>
      <c r="S2" s="1">
        <f>M2</f>
        <v>8</v>
      </c>
      <c r="T2" s="1">
        <f t="shared" ref="T2:V2" si="1">N2</f>
        <v>18</v>
      </c>
      <c r="U2" s="1">
        <f t="shared" si="1"/>
        <v>27</v>
      </c>
      <c r="V2" s="1">
        <f t="shared" si="1"/>
        <v>0</v>
      </c>
    </row>
    <row r="3" spans="1:23" x14ac:dyDescent="0.25">
      <c r="A3" s="9" t="s">
        <v>1</v>
      </c>
      <c r="B3" s="9"/>
      <c r="C3" s="9"/>
      <c r="D3" s="9"/>
      <c r="F3" s="8" t="s">
        <v>4</v>
      </c>
      <c r="G3" s="10" t="s">
        <v>6</v>
      </c>
      <c r="H3" s="10"/>
      <c r="I3" s="10"/>
      <c r="J3" s="10"/>
      <c r="K3" s="4"/>
      <c r="L3" s="2" t="s">
        <v>4</v>
      </c>
      <c r="M3" s="3" t="s">
        <v>6</v>
      </c>
      <c r="N3" s="3"/>
      <c r="O3" s="3"/>
      <c r="P3" s="3"/>
      <c r="R3" s="2" t="s">
        <v>4</v>
      </c>
      <c r="S3" s="3" t="s">
        <v>6</v>
      </c>
      <c r="T3" s="3"/>
      <c r="U3" s="3"/>
      <c r="V3" s="3"/>
    </row>
    <row r="4" spans="1:23" x14ac:dyDescent="0.25">
      <c r="A4" s="11" t="s">
        <v>2</v>
      </c>
      <c r="B4" s="11"/>
      <c r="C4" s="11"/>
      <c r="D4" s="11"/>
      <c r="F4" s="7">
        <v>1</v>
      </c>
      <c r="G4" s="7">
        <v>83</v>
      </c>
      <c r="H4" s="7">
        <v>87</v>
      </c>
      <c r="I4" s="7">
        <v>91</v>
      </c>
      <c r="J4" s="7"/>
      <c r="L4" s="1">
        <v>1</v>
      </c>
      <c r="M4" s="2">
        <f>IF(LEN(G4)&gt;0,(CEILING((G4-((Shell-35)*3+45))/(Shell/100),1)-M$2),"")</f>
        <v>50</v>
      </c>
      <c r="N4" s="2">
        <f>IF(LEN(H4)&gt;0,(CEILING((H4-((Shell-35)*3+45))/(Shell/100),1)-N$2),"")</f>
        <v>50</v>
      </c>
      <c r="O4" s="2">
        <f>IF(LEN(I4)&gt;0,(CEILING((I4-((Shell-35)*3+45))/(Shell/100),1)-O$2),"")</f>
        <v>51</v>
      </c>
      <c r="P4" s="2" t="str">
        <f>IF(LEN(J4)&gt;0,(CEILING((J4-((Shell-35)*3+45))/(Shell/100),1)-P$2),"")</f>
        <v/>
      </c>
      <c r="Q4" s="2">
        <f>MAX(M4:P4)</f>
        <v>51</v>
      </c>
      <c r="R4" s="1">
        <v>1</v>
      </c>
      <c r="S4" s="2">
        <f>IF(LEN(G4)&gt;0,(CEILING((G4-((Shell-35)*3+45)+1)/(Shell/100),1)-S$2-1),"")</f>
        <v>51</v>
      </c>
      <c r="T4" s="2">
        <f>IF(LEN(H4)&gt;0,(CEILING((H4-((Shell-35)*3+45)+1)/(Shell/100),1)-T$2-1),"")</f>
        <v>51</v>
      </c>
      <c r="U4" s="2">
        <f>IF(LEN(I4)&gt;0,(CEILING((I4-((Shell-35)*3+45)+1)/(Shell/100),1)-U$2-1),"")</f>
        <v>52</v>
      </c>
      <c r="V4" s="2" t="str">
        <f>IF(LEN(J4)&gt;0,(CEILING((J4-((Shell-35)*3+45)+1)/(Shell/100),1)-V$2-1),"")</f>
        <v/>
      </c>
      <c r="W4" s="2">
        <f>MIN(S4:V4)</f>
        <v>51</v>
      </c>
    </row>
    <row r="5" spans="1:23" x14ac:dyDescent="0.25">
      <c r="A5" s="11"/>
      <c r="B5" s="11"/>
      <c r="C5" s="11"/>
      <c r="D5" s="11"/>
      <c r="F5" s="7">
        <f>F4+1</f>
        <v>2</v>
      </c>
      <c r="G5" s="7">
        <v>91</v>
      </c>
      <c r="H5" s="7">
        <v>95</v>
      </c>
      <c r="I5" s="7">
        <v>99</v>
      </c>
      <c r="J5" s="7"/>
      <c r="L5" s="1">
        <f>L4+1</f>
        <v>2</v>
      </c>
      <c r="M5" s="2">
        <f>IF(LEN(G5)&gt;0,(CEILING((G5-((Shell-35)*3+45))/(Shell/100),1)-M$2),"")</f>
        <v>70</v>
      </c>
      <c r="N5" s="2">
        <f>IF(LEN(H5)&gt;0,(CEILING((H5-((Shell-35)*3+45))/(Shell/100),1)-N$2),"")</f>
        <v>70</v>
      </c>
      <c r="O5" s="2">
        <f>IF(LEN(I5)&gt;0,(CEILING((I5-((Shell-35)*3+45))/(Shell/100),1)-O$2),"")</f>
        <v>71</v>
      </c>
      <c r="P5" s="2" t="str">
        <f>IF(LEN(J5)&gt;0,(CEILING((J5-((Shell-35)*3+45))/(Shell/100),1)-P$2),"")</f>
        <v/>
      </c>
      <c r="Q5" s="2">
        <f t="shared" ref="Q5:Q18" si="2">MAX(M5:P5)</f>
        <v>71</v>
      </c>
      <c r="R5" s="1">
        <f>R4+1</f>
        <v>2</v>
      </c>
      <c r="S5" s="2">
        <f>IF(LEN(G5)&gt;0,(CEILING((G5-((Shell-35)*3+45)+1)/(Shell/100),1)-S$2-1),"")</f>
        <v>71</v>
      </c>
      <c r="T5" s="2">
        <f>IF(LEN(H5)&gt;0,(CEILING((H5-((Shell-35)*3+45)+1)/(Shell/100),1)-T$2-1),"")</f>
        <v>71</v>
      </c>
      <c r="U5" s="2">
        <f>IF(LEN(I5)&gt;0,(CEILING((I5-((Shell-35)*3+45)+1)/(Shell/100),1)-U$2-1),"")</f>
        <v>72</v>
      </c>
      <c r="V5" s="2" t="str">
        <f>IF(LEN(J5)&gt;0,(CEILING((J5-((Shell-35)*3+45)+1)/(Shell/100),1)-V$2-1),"")</f>
        <v/>
      </c>
      <c r="W5" s="2">
        <f t="shared" ref="W5:W18" si="3">MIN(S5:V5)</f>
        <v>71</v>
      </c>
    </row>
    <row r="6" spans="1:23" x14ac:dyDescent="0.25">
      <c r="A6" s="11"/>
      <c r="B6" s="11"/>
      <c r="C6" s="11"/>
      <c r="D6" s="11"/>
      <c r="F6" s="7">
        <f t="shared" ref="F6:F18" si="4">F5+1</f>
        <v>3</v>
      </c>
      <c r="G6" s="7">
        <v>100</v>
      </c>
      <c r="H6" s="7">
        <v>104</v>
      </c>
      <c r="I6" s="7">
        <v>108</v>
      </c>
      <c r="J6" s="7"/>
      <c r="L6" s="1">
        <f t="shared" ref="L6:L18" si="5">L5+1</f>
        <v>3</v>
      </c>
      <c r="M6" s="2">
        <f>IF(LEN(G6)&gt;0,(CEILING((G6-((Shell-35)*3+45))/(Shell/100),1)-M$2),"")</f>
        <v>92</v>
      </c>
      <c r="N6" s="2">
        <f>IF(LEN(H6)&gt;0,(CEILING((H6-((Shell-35)*3+45))/(Shell/100),1)-N$2),"")</f>
        <v>92</v>
      </c>
      <c r="O6" s="2">
        <f>IF(LEN(I6)&gt;0,(CEILING((I6-((Shell-35)*3+45))/(Shell/100),1)-O$2),"")</f>
        <v>93</v>
      </c>
      <c r="P6" s="2" t="str">
        <f>IF(LEN(J6)&gt;0,(CEILING((J6-((Shell-35)*3+45))/(Shell/100),1)-P$2),"")</f>
        <v/>
      </c>
      <c r="Q6" s="2">
        <f t="shared" si="2"/>
        <v>93</v>
      </c>
      <c r="R6" s="1">
        <f t="shared" ref="R6:R18" si="6">R5+1</f>
        <v>3</v>
      </c>
      <c r="S6" s="2">
        <f>IF(LEN(G6)&gt;0,(CEILING((G6-((Shell-35)*3+45)+1)/(Shell/100),1)-S$2-1),"")</f>
        <v>94</v>
      </c>
      <c r="T6" s="2">
        <f>IF(LEN(H6)&gt;0,(CEILING((H6-((Shell-35)*3+45)+1)/(Shell/100),1)-T$2-1),"")</f>
        <v>94</v>
      </c>
      <c r="U6" s="2">
        <f>IF(LEN(I6)&gt;0,(CEILING((I6-((Shell-35)*3+45)+1)/(Shell/100),1)-U$2-1),"")</f>
        <v>95</v>
      </c>
      <c r="V6" s="2" t="str">
        <f>IF(LEN(J6)&gt;0,(CEILING((J6-((Shell-35)*3+45)+1)/(Shell/100),1)-V$2-1),"")</f>
        <v/>
      </c>
      <c r="W6" s="2">
        <f t="shared" si="3"/>
        <v>94</v>
      </c>
    </row>
    <row r="7" spans="1:23" x14ac:dyDescent="0.25">
      <c r="A7" s="11"/>
      <c r="B7" s="11"/>
      <c r="C7" s="11"/>
      <c r="D7" s="11"/>
      <c r="F7" s="7">
        <f t="shared" si="4"/>
        <v>4</v>
      </c>
      <c r="G7" s="7">
        <v>147</v>
      </c>
      <c r="H7" s="7">
        <v>151</v>
      </c>
      <c r="I7" s="7">
        <v>155</v>
      </c>
      <c r="J7" s="7"/>
      <c r="L7" s="1">
        <f t="shared" si="5"/>
        <v>4</v>
      </c>
      <c r="M7" s="2">
        <f>IF(LEN(G7)&gt;0,(CEILING((G7-((Shell-35)*3+45))/(Shell/100),1)-M$2),"")</f>
        <v>210</v>
      </c>
      <c r="N7" s="2">
        <f>IF(LEN(H7)&gt;0,(CEILING((H7-((Shell-35)*3+45))/(Shell/100),1)-N$2),"")</f>
        <v>210</v>
      </c>
      <c r="O7" s="2">
        <f>IF(LEN(I7)&gt;0,(CEILING((I7-((Shell-35)*3+45))/(Shell/100),1)-O$2),"")</f>
        <v>211</v>
      </c>
      <c r="P7" s="2" t="str">
        <f>IF(LEN(J7)&gt;0,(CEILING((J7-((Shell-35)*3+45))/(Shell/100),1)-P$2),"")</f>
        <v/>
      </c>
      <c r="Q7" s="2">
        <f t="shared" si="2"/>
        <v>211</v>
      </c>
      <c r="R7" s="1">
        <f t="shared" si="6"/>
        <v>4</v>
      </c>
      <c r="S7" s="2">
        <f>IF(LEN(G7)&gt;0,(CEILING((G7-((Shell-35)*3+45)+1)/(Shell/100),1)-S$2-1),"")</f>
        <v>211</v>
      </c>
      <c r="T7" s="2">
        <f>IF(LEN(H7)&gt;0,(CEILING((H7-((Shell-35)*3+45)+1)/(Shell/100),1)-T$2-1),"")</f>
        <v>211</v>
      </c>
      <c r="U7" s="2">
        <f>IF(LEN(I7)&gt;0,(CEILING((I7-((Shell-35)*3+45)+1)/(Shell/100),1)-U$2-1),"")</f>
        <v>212</v>
      </c>
      <c r="V7" s="2" t="str">
        <f>IF(LEN(J7)&gt;0,(CEILING((J7-((Shell-35)*3+45)+1)/(Shell/100),1)-V$2-1),"")</f>
        <v/>
      </c>
      <c r="W7" s="2">
        <f t="shared" si="3"/>
        <v>211</v>
      </c>
    </row>
    <row r="8" spans="1:23" x14ac:dyDescent="0.25">
      <c r="A8" s="11"/>
      <c r="B8" s="11"/>
      <c r="C8" s="11"/>
      <c r="D8" s="11"/>
      <c r="F8" s="7">
        <f t="shared" si="4"/>
        <v>5</v>
      </c>
      <c r="G8" s="7">
        <v>160</v>
      </c>
      <c r="H8" s="7">
        <v>164</v>
      </c>
      <c r="I8" s="7">
        <v>167</v>
      </c>
      <c r="J8" s="7"/>
      <c r="L8" s="1">
        <f t="shared" si="5"/>
        <v>5</v>
      </c>
      <c r="M8" s="2">
        <f>IF(LEN(G8)&gt;0,(CEILING((G8-((Shell-35)*3+45))/(Shell/100),1)-M$2),"")</f>
        <v>242</v>
      </c>
      <c r="N8" s="2">
        <f>IF(LEN(H8)&gt;0,(CEILING((H8-((Shell-35)*3+45))/(Shell/100),1)-N$2),"")</f>
        <v>242</v>
      </c>
      <c r="O8" s="2">
        <f>IF(LEN(I8)&gt;0,(CEILING((I8-((Shell-35)*3+45))/(Shell/100),1)-O$2),"")</f>
        <v>241</v>
      </c>
      <c r="P8" s="2" t="str">
        <f>IF(LEN(J8)&gt;0,(CEILING((J8-((Shell-35)*3+45))/(Shell/100),1)-P$2),"")</f>
        <v/>
      </c>
      <c r="Q8" s="2">
        <f t="shared" si="2"/>
        <v>242</v>
      </c>
      <c r="R8" s="1">
        <f t="shared" si="6"/>
        <v>5</v>
      </c>
      <c r="S8" s="2">
        <f>IF(LEN(G8)&gt;0,(CEILING((G8-((Shell-35)*3+45)+1)/(Shell/100),1)-S$2-1),"")</f>
        <v>244</v>
      </c>
      <c r="T8" s="2">
        <f>IF(LEN(H8)&gt;0,(CEILING((H8-((Shell-35)*3+45)+1)/(Shell/100),1)-T$2-1),"")</f>
        <v>244</v>
      </c>
      <c r="U8" s="2">
        <f>IF(LEN(I8)&gt;0,(CEILING((I8-((Shell-35)*3+45)+1)/(Shell/100),1)-U$2-1),"")</f>
        <v>242</v>
      </c>
      <c r="V8" s="2" t="str">
        <f>IF(LEN(J8)&gt;0,(CEILING((J8-((Shell-35)*3+45)+1)/(Shell/100),1)-V$2-1),"")</f>
        <v/>
      </c>
      <c r="W8" s="2">
        <f t="shared" si="3"/>
        <v>242</v>
      </c>
    </row>
    <row r="9" spans="1:23" x14ac:dyDescent="0.25">
      <c r="A9" s="11"/>
      <c r="B9" s="11"/>
      <c r="C9" s="11"/>
      <c r="D9" s="11"/>
      <c r="F9" s="7">
        <f t="shared" si="4"/>
        <v>6</v>
      </c>
      <c r="G9" s="7">
        <v>174</v>
      </c>
      <c r="H9" s="7">
        <v>178</v>
      </c>
      <c r="I9" s="7">
        <v>181</v>
      </c>
      <c r="J9" s="7"/>
      <c r="L9" s="1">
        <f t="shared" si="5"/>
        <v>6</v>
      </c>
      <c r="M9" s="2">
        <f>IF(LEN(G9)&gt;0,(CEILING((G9-((Shell-35)*3+45))/(Shell/100),1)-M$2),"")</f>
        <v>277</v>
      </c>
      <c r="N9" s="2">
        <f>IF(LEN(H9)&gt;0,(CEILING((H9-((Shell-35)*3+45))/(Shell/100),1)-N$2),"")</f>
        <v>277</v>
      </c>
      <c r="O9" s="2">
        <f>IF(LEN(I9)&gt;0,(CEILING((I9-((Shell-35)*3+45))/(Shell/100),1)-O$2),"")</f>
        <v>276</v>
      </c>
      <c r="P9" s="2" t="str">
        <f>IF(LEN(J9)&gt;0,(CEILING((J9-((Shell-35)*3+45))/(Shell/100),1)-P$2),"")</f>
        <v/>
      </c>
      <c r="Q9" s="2">
        <f t="shared" si="2"/>
        <v>277</v>
      </c>
      <c r="R9" s="1">
        <f t="shared" si="6"/>
        <v>6</v>
      </c>
      <c r="S9" s="2">
        <f>IF(LEN(G9)&gt;0,(CEILING((G9-((Shell-35)*3+45)+1)/(Shell/100),1)-S$2-1),"")</f>
        <v>279</v>
      </c>
      <c r="T9" s="2">
        <f>IF(LEN(H9)&gt;0,(CEILING((H9-((Shell-35)*3+45)+1)/(Shell/100),1)-T$2-1),"")</f>
        <v>279</v>
      </c>
      <c r="U9" s="2">
        <f>IF(LEN(I9)&gt;0,(CEILING((I9-((Shell-35)*3+45)+1)/(Shell/100),1)-U$2-1),"")</f>
        <v>277</v>
      </c>
      <c r="V9" s="2" t="str">
        <f>IF(LEN(J9)&gt;0,(CEILING((J9-((Shell-35)*3+45)+1)/(Shell/100),1)-V$2-1),"")</f>
        <v/>
      </c>
      <c r="W9" s="2">
        <f t="shared" si="3"/>
        <v>277</v>
      </c>
    </row>
    <row r="10" spans="1:23" x14ac:dyDescent="0.25">
      <c r="A10" s="11"/>
      <c r="B10" s="11"/>
      <c r="C10" s="11"/>
      <c r="D10" s="11"/>
      <c r="F10" s="7">
        <f t="shared" si="4"/>
        <v>7</v>
      </c>
      <c r="G10" s="7">
        <v>190</v>
      </c>
      <c r="H10" s="7">
        <v>194</v>
      </c>
      <c r="I10" s="7">
        <v>197</v>
      </c>
      <c r="J10" s="7"/>
      <c r="L10" s="1">
        <f t="shared" si="5"/>
        <v>7</v>
      </c>
      <c r="M10" s="2">
        <f>IF(LEN(G10)&gt;0,(CEILING((G10-((Shell-35)*3+45))/(Shell/100),1)-M$2),"")</f>
        <v>317</v>
      </c>
      <c r="N10" s="2">
        <f>IF(LEN(H10)&gt;0,(CEILING((H10-((Shell-35)*3+45))/(Shell/100),1)-N$2),"")</f>
        <v>317</v>
      </c>
      <c r="O10" s="2">
        <f>IF(LEN(I10)&gt;0,(CEILING((I10-((Shell-35)*3+45))/(Shell/100),1)-O$2),"")</f>
        <v>316</v>
      </c>
      <c r="P10" s="2" t="str">
        <f>IF(LEN(J10)&gt;0,(CEILING((J10-((Shell-35)*3+45))/(Shell/100),1)-P$2),"")</f>
        <v/>
      </c>
      <c r="Q10" s="2">
        <f t="shared" si="2"/>
        <v>317</v>
      </c>
      <c r="R10" s="1">
        <f t="shared" si="6"/>
        <v>7</v>
      </c>
      <c r="S10" s="2">
        <f>IF(LEN(G10)&gt;0,(CEILING((G10-((Shell-35)*3+45)+1)/(Shell/100),1)-S$2-1),"")</f>
        <v>319</v>
      </c>
      <c r="T10" s="2">
        <f>IF(LEN(H10)&gt;0,(CEILING((H10-((Shell-35)*3+45)+1)/(Shell/100),1)-T$2-1),"")</f>
        <v>319</v>
      </c>
      <c r="U10" s="2">
        <f>IF(LEN(I10)&gt;0,(CEILING((I10-((Shell-35)*3+45)+1)/(Shell/100),1)-U$2-1),"")</f>
        <v>317</v>
      </c>
      <c r="V10" s="2" t="str">
        <f>IF(LEN(J10)&gt;0,(CEILING((J10-((Shell-35)*3+45)+1)/(Shell/100),1)-V$2-1),"")</f>
        <v/>
      </c>
      <c r="W10" s="2">
        <f t="shared" si="3"/>
        <v>317</v>
      </c>
    </row>
    <row r="11" spans="1:23" x14ac:dyDescent="0.25">
      <c r="F11" s="7">
        <f t="shared" si="4"/>
        <v>8</v>
      </c>
      <c r="G11" s="7">
        <v>208</v>
      </c>
      <c r="H11" s="7">
        <v>212</v>
      </c>
      <c r="I11" s="7">
        <v>216</v>
      </c>
      <c r="J11" s="7"/>
      <c r="L11" s="1">
        <f t="shared" si="5"/>
        <v>8</v>
      </c>
      <c r="M11" s="2">
        <f>IF(LEN(G11)&gt;0,(CEILING((G11-((Shell-35)*3+45))/(Shell/100),1)-M$2),"")</f>
        <v>362</v>
      </c>
      <c r="N11" s="2">
        <f>IF(LEN(H11)&gt;0,(CEILING((H11-((Shell-35)*3+45))/(Shell/100),1)-N$2),"")</f>
        <v>362</v>
      </c>
      <c r="O11" s="2">
        <f>IF(LEN(I11)&gt;0,(CEILING((I11-((Shell-35)*3+45))/(Shell/100),1)-O$2),"")</f>
        <v>363</v>
      </c>
      <c r="P11" s="2" t="str">
        <f>IF(LEN(J11)&gt;0,(CEILING((J11-((Shell-35)*3+45))/(Shell/100),1)-P$2),"")</f>
        <v/>
      </c>
      <c r="Q11" s="2">
        <f t="shared" si="2"/>
        <v>363</v>
      </c>
      <c r="R11" s="1">
        <f t="shared" si="6"/>
        <v>8</v>
      </c>
      <c r="S11" s="2">
        <f>IF(LEN(G11)&gt;0,(CEILING((G11-((Shell-35)*3+45)+1)/(Shell/100),1)-S$2-1),"")</f>
        <v>364</v>
      </c>
      <c r="T11" s="2">
        <f>IF(LEN(H11)&gt;0,(CEILING((H11-((Shell-35)*3+45)+1)/(Shell/100),1)-T$2-1),"")</f>
        <v>364</v>
      </c>
      <c r="U11" s="2">
        <f>IF(LEN(I11)&gt;0,(CEILING((I11-((Shell-35)*3+45)+1)/(Shell/100),1)-U$2-1),"")</f>
        <v>365</v>
      </c>
      <c r="V11" s="2" t="str">
        <f>IF(LEN(J11)&gt;0,(CEILING((J11-((Shell-35)*3+45)+1)/(Shell/100),1)-V$2-1),"")</f>
        <v/>
      </c>
      <c r="W11" s="2">
        <f t="shared" si="3"/>
        <v>364</v>
      </c>
    </row>
    <row r="12" spans="1:23" x14ac:dyDescent="0.25">
      <c r="A12" s="9" t="s">
        <v>3</v>
      </c>
      <c r="B12" s="9"/>
      <c r="C12" s="12">
        <v>40</v>
      </c>
      <c r="D12" s="12"/>
      <c r="F12" s="7">
        <f t="shared" si="4"/>
        <v>9</v>
      </c>
      <c r="G12" s="7">
        <v>229</v>
      </c>
      <c r="H12" s="7">
        <v>233</v>
      </c>
      <c r="I12" s="7">
        <v>237</v>
      </c>
      <c r="J12" s="7"/>
      <c r="L12" s="1">
        <f t="shared" si="5"/>
        <v>9</v>
      </c>
      <c r="M12" s="2">
        <f>IF(LEN(G12)&gt;0,(CEILING((G12-((Shell-35)*3+45))/(Shell/100),1)-M$2),"")</f>
        <v>415</v>
      </c>
      <c r="N12" s="2">
        <f>IF(LEN(H12)&gt;0,(CEILING((H12-((Shell-35)*3+45))/(Shell/100),1)-N$2),"")</f>
        <v>415</v>
      </c>
      <c r="O12" s="2">
        <f>IF(LEN(I12)&gt;0,(CEILING((I12-((Shell-35)*3+45))/(Shell/100),1)-O$2),"")</f>
        <v>416</v>
      </c>
      <c r="P12" s="2" t="str">
        <f>IF(LEN(J12)&gt;0,(CEILING((J12-((Shell-35)*3+45))/(Shell/100),1)-P$2),"")</f>
        <v/>
      </c>
      <c r="Q12" s="2">
        <f t="shared" si="2"/>
        <v>416</v>
      </c>
      <c r="R12" s="1">
        <f t="shared" si="6"/>
        <v>9</v>
      </c>
      <c r="S12" s="2">
        <f>IF(LEN(G12)&gt;0,(CEILING((G12-((Shell-35)*3+45)+1)/(Shell/100),1)-S$2-1),"")</f>
        <v>416</v>
      </c>
      <c r="T12" s="2">
        <f>IF(LEN(H12)&gt;0,(CEILING((H12-((Shell-35)*3+45)+1)/(Shell/100),1)-T$2-1),"")</f>
        <v>416</v>
      </c>
      <c r="U12" s="2">
        <f>IF(LEN(I12)&gt;0,(CEILING((I12-((Shell-35)*3+45)+1)/(Shell/100),1)-U$2-1),"")</f>
        <v>417</v>
      </c>
      <c r="V12" s="2" t="str">
        <f>IF(LEN(J12)&gt;0,(CEILING((J12-((Shell-35)*3+45)+1)/(Shell/100),1)-V$2-1),"")</f>
        <v/>
      </c>
      <c r="W12" s="2">
        <f t="shared" si="3"/>
        <v>416</v>
      </c>
    </row>
    <row r="13" spans="1:23" x14ac:dyDescent="0.25">
      <c r="F13" s="7">
        <f t="shared" si="4"/>
        <v>10</v>
      </c>
      <c r="G13" s="7">
        <v>254</v>
      </c>
      <c r="H13" s="7">
        <v>258</v>
      </c>
      <c r="I13" s="7">
        <v>261</v>
      </c>
      <c r="J13" s="7"/>
      <c r="L13" s="1">
        <f t="shared" si="5"/>
        <v>10</v>
      </c>
      <c r="M13" s="2">
        <f>IF(LEN(G13)&gt;0,(CEILING((G13-((Shell-35)*3+45))/(Shell/100),1)-M$2),"")</f>
        <v>477</v>
      </c>
      <c r="N13" s="2">
        <f>IF(LEN(H13)&gt;0,(CEILING((H13-((Shell-35)*3+45))/(Shell/100),1)-N$2),"")</f>
        <v>477</v>
      </c>
      <c r="O13" s="2">
        <f>IF(LEN(I13)&gt;0,(CEILING((I13-((Shell-35)*3+45))/(Shell/100),1)-O$2),"")</f>
        <v>476</v>
      </c>
      <c r="P13" s="2" t="str">
        <f>IF(LEN(J13)&gt;0,(CEILING((J13-((Shell-35)*3+45))/(Shell/100),1)-P$2),"")</f>
        <v/>
      </c>
      <c r="Q13" s="2">
        <f t="shared" si="2"/>
        <v>477</v>
      </c>
      <c r="R13" s="1">
        <f t="shared" si="6"/>
        <v>10</v>
      </c>
      <c r="S13" s="2">
        <f>IF(LEN(G13)&gt;0,(CEILING((G13-((Shell-35)*3+45)+1)/(Shell/100),1)-S$2-1),"")</f>
        <v>479</v>
      </c>
      <c r="T13" s="2">
        <f>IF(LEN(H13)&gt;0,(CEILING((H13-((Shell-35)*3+45)+1)/(Shell/100),1)-T$2-1),"")</f>
        <v>479</v>
      </c>
      <c r="U13" s="2">
        <f>IF(LEN(I13)&gt;0,(CEILING((I13-((Shell-35)*3+45)+1)/(Shell/100),1)-U$2-1),"")</f>
        <v>477</v>
      </c>
      <c r="V13" s="2" t="str">
        <f>IF(LEN(J13)&gt;0,(CEILING((J13-((Shell-35)*3+45)+1)/(Shell/100),1)-V$2-1),"")</f>
        <v/>
      </c>
      <c r="W13" s="2">
        <f t="shared" si="3"/>
        <v>477</v>
      </c>
    </row>
    <row r="14" spans="1:23" x14ac:dyDescent="0.25">
      <c r="A14" s="7"/>
      <c r="B14" s="9" t="s">
        <v>9</v>
      </c>
      <c r="C14" s="9"/>
      <c r="F14" s="7">
        <f t="shared" si="4"/>
        <v>11</v>
      </c>
      <c r="G14" s="7">
        <v>282</v>
      </c>
      <c r="H14" s="7">
        <v>286</v>
      </c>
      <c r="I14" s="7">
        <v>290</v>
      </c>
      <c r="J14" s="7"/>
      <c r="L14" s="1">
        <f t="shared" si="5"/>
        <v>11</v>
      </c>
      <c r="M14" s="2">
        <f>IF(LEN(G14)&gt;0,(CEILING((G14-((Shell-35)*3+45))/(Shell/100),1)-M$2),"")</f>
        <v>547</v>
      </c>
      <c r="N14" s="2">
        <f>IF(LEN(H14)&gt;0,(CEILING((H14-((Shell-35)*3+45))/(Shell/100),1)-N$2),"")</f>
        <v>547</v>
      </c>
      <c r="O14" s="2">
        <f>IF(LEN(I14)&gt;0,(CEILING((I14-((Shell-35)*3+45))/(Shell/100),1)-O$2),"")</f>
        <v>548</v>
      </c>
      <c r="P14" s="2" t="str">
        <f>IF(LEN(J14)&gt;0,(CEILING((J14-((Shell-35)*3+45))/(Shell/100),1)-P$2),"")</f>
        <v/>
      </c>
      <c r="Q14" s="2">
        <f t="shared" si="2"/>
        <v>548</v>
      </c>
      <c r="R14" s="1">
        <f t="shared" si="6"/>
        <v>11</v>
      </c>
      <c r="S14" s="2">
        <f>IF(LEN(G14)&gt;0,(CEILING((G14-((Shell-35)*3+45)+1)/(Shell/100),1)-S$2-1),"")</f>
        <v>549</v>
      </c>
      <c r="T14" s="2">
        <f>IF(LEN(H14)&gt;0,(CEILING((H14-((Shell-35)*3+45)+1)/(Shell/100),1)-T$2-1),"")</f>
        <v>549</v>
      </c>
      <c r="U14" s="2">
        <f>IF(LEN(I14)&gt;0,(CEILING((I14-((Shell-35)*3+45)+1)/(Shell/100),1)-U$2-1),"")</f>
        <v>550</v>
      </c>
      <c r="V14" s="2" t="str">
        <f>IF(LEN(J14)&gt;0,(CEILING((J14-((Shell-35)*3+45)+1)/(Shell/100),1)-V$2-1),"")</f>
        <v/>
      </c>
      <c r="W14" s="2">
        <f t="shared" si="3"/>
        <v>549</v>
      </c>
    </row>
    <row r="15" spans="1:23" x14ac:dyDescent="0.25">
      <c r="A15" s="7">
        <v>1</v>
      </c>
      <c r="B15" s="9">
        <f>IF(Q4=W4,Q4,Q4&amp;"-"&amp;W4)</f>
        <v>51</v>
      </c>
      <c r="C15" s="9"/>
      <c r="F15" s="7">
        <f t="shared" si="4"/>
        <v>12</v>
      </c>
      <c r="G15" s="7">
        <v>314</v>
      </c>
      <c r="H15" s="7">
        <v>318</v>
      </c>
      <c r="I15" s="7">
        <v>322</v>
      </c>
      <c r="J15" s="7"/>
      <c r="L15" s="1">
        <f t="shared" si="5"/>
        <v>12</v>
      </c>
      <c r="M15" s="2">
        <f>IF(LEN(G15)&gt;0,(CEILING((G15-((Shell-35)*3+45))/(Shell/100),1)-M$2),"")</f>
        <v>627</v>
      </c>
      <c r="N15" s="2">
        <f>IF(LEN(H15)&gt;0,(CEILING((H15-((Shell-35)*3+45))/(Shell/100),1)-N$2),"")</f>
        <v>627</v>
      </c>
      <c r="O15" s="2">
        <f>IF(LEN(I15)&gt;0,(CEILING((I15-((Shell-35)*3+45))/(Shell/100),1)-O$2),"")</f>
        <v>628</v>
      </c>
      <c r="P15" s="2" t="str">
        <f>IF(LEN(J15)&gt;0,(CEILING((J15-((Shell-35)*3+45))/(Shell/100),1)-P$2),"")</f>
        <v/>
      </c>
      <c r="Q15" s="2">
        <f t="shared" si="2"/>
        <v>628</v>
      </c>
      <c r="R15" s="1">
        <f t="shared" si="6"/>
        <v>12</v>
      </c>
      <c r="S15" s="2">
        <f>IF(LEN(G15)&gt;0,(CEILING((G15-((Shell-35)*3+45)+1)/(Shell/100),1)-S$2-1),"")</f>
        <v>629</v>
      </c>
      <c r="T15" s="2">
        <f>IF(LEN(H15)&gt;0,(CEILING((H15-((Shell-35)*3+45)+1)/(Shell/100),1)-T$2-1),"")</f>
        <v>629</v>
      </c>
      <c r="U15" s="2">
        <f>IF(LEN(I15)&gt;0,(CEILING((I15-((Shell-35)*3+45)+1)/(Shell/100),1)-U$2-1),"")</f>
        <v>630</v>
      </c>
      <c r="V15" s="2" t="str">
        <f>IF(LEN(J15)&gt;0,(CEILING((J15-((Shell-35)*3+45)+1)/(Shell/100),1)-V$2-1),"")</f>
        <v/>
      </c>
      <c r="W15" s="2">
        <f t="shared" si="3"/>
        <v>629</v>
      </c>
    </row>
    <row r="16" spans="1:23" x14ac:dyDescent="0.25">
      <c r="A16" s="7">
        <f>A15+1</f>
        <v>2</v>
      </c>
      <c r="B16" s="9">
        <f t="shared" ref="B16:B29" si="7">IF(Q5=W5,Q5,Q5&amp;"-"&amp;W5)</f>
        <v>71</v>
      </c>
      <c r="C16" s="9"/>
      <c r="F16" s="7">
        <f t="shared" si="4"/>
        <v>13</v>
      </c>
      <c r="G16" s="7">
        <v>352</v>
      </c>
      <c r="H16" s="7">
        <v>356</v>
      </c>
      <c r="I16" s="7">
        <v>360</v>
      </c>
      <c r="J16" s="7"/>
      <c r="L16" s="1">
        <f t="shared" si="5"/>
        <v>13</v>
      </c>
      <c r="M16" s="2">
        <f>IF(LEN(G16)&gt;0,(CEILING((G16-((Shell-35)*3+45))/(Shell/100),1)-M$2),"")</f>
        <v>722</v>
      </c>
      <c r="N16" s="2">
        <f>IF(LEN(H16)&gt;0,(CEILING((H16-((Shell-35)*3+45))/(Shell/100),1)-N$2),"")</f>
        <v>722</v>
      </c>
      <c r="O16" s="2">
        <f>IF(LEN(I16)&gt;0,(CEILING((I16-((Shell-35)*3+45))/(Shell/100),1)-O$2),"")</f>
        <v>723</v>
      </c>
      <c r="P16" s="2" t="str">
        <f>IF(LEN(J16)&gt;0,(CEILING((J16-((Shell-35)*3+45))/(Shell/100),1)-P$2),"")</f>
        <v/>
      </c>
      <c r="Q16" s="2">
        <f t="shared" si="2"/>
        <v>723</v>
      </c>
      <c r="R16" s="1">
        <f t="shared" si="6"/>
        <v>13</v>
      </c>
      <c r="S16" s="2">
        <f>IF(LEN(G16)&gt;0,(CEILING((G16-((Shell-35)*3+45)+1)/(Shell/100),1)-S$2-1),"")</f>
        <v>724</v>
      </c>
      <c r="T16" s="2">
        <f>IF(LEN(H16)&gt;0,(CEILING((H16-((Shell-35)*3+45)+1)/(Shell/100),1)-T$2-1),"")</f>
        <v>724</v>
      </c>
      <c r="U16" s="2">
        <f>IF(LEN(I16)&gt;0,(CEILING((I16-((Shell-35)*3+45)+1)/(Shell/100),1)-U$2-1),"")</f>
        <v>725</v>
      </c>
      <c r="V16" s="2" t="str">
        <f>IF(LEN(J16)&gt;0,(CEILING((J16-((Shell-35)*3+45)+1)/(Shell/100),1)-V$2-1),"")</f>
        <v/>
      </c>
      <c r="W16" s="2">
        <f t="shared" si="3"/>
        <v>724</v>
      </c>
    </row>
    <row r="17" spans="1:23" x14ac:dyDescent="0.25">
      <c r="A17" s="7">
        <f t="shared" ref="A17:A29" si="8">A16+1</f>
        <v>3</v>
      </c>
      <c r="B17" s="9" t="str">
        <f t="shared" si="7"/>
        <v>93-94</v>
      </c>
      <c r="C17" s="9"/>
      <c r="F17" s="7">
        <f>F16+1</f>
        <v>14</v>
      </c>
      <c r="G17" s="7">
        <v>395</v>
      </c>
      <c r="H17" s="7">
        <v>399</v>
      </c>
      <c r="I17" s="7">
        <v>403</v>
      </c>
      <c r="J17" s="7"/>
      <c r="L17" s="1">
        <f>L16+1</f>
        <v>14</v>
      </c>
      <c r="M17" s="2">
        <f>IF(LEN(G17)&gt;0,(CEILING((G17-((Shell-35)*3+45))/(Shell/100),1)-M$2),"")</f>
        <v>830</v>
      </c>
      <c r="N17" s="2">
        <f>IF(LEN(H17)&gt;0,(CEILING((H17-((Shell-35)*3+45))/(Shell/100),1)-N$2),"")</f>
        <v>830</v>
      </c>
      <c r="O17" s="2">
        <f>IF(LEN(I17)&gt;0,(CEILING((I17-((Shell-35)*3+45))/(Shell/100),1)-O$2),"")</f>
        <v>831</v>
      </c>
      <c r="P17" s="2" t="str">
        <f>IF(LEN(J17)&gt;0,(CEILING((J17-((Shell-35)*3+45))/(Shell/100),1)-P$2),"")</f>
        <v/>
      </c>
      <c r="Q17" s="2">
        <f t="shared" si="2"/>
        <v>831</v>
      </c>
      <c r="R17" s="1">
        <f>R16+1</f>
        <v>14</v>
      </c>
      <c r="S17" s="2">
        <f>IF(LEN(G17)&gt;0,(CEILING((G17-((Shell-35)*3+45)+1)/(Shell/100),1)-S$2-1),"")</f>
        <v>831</v>
      </c>
      <c r="T17" s="2">
        <f>IF(LEN(H17)&gt;0,(CEILING((H17-((Shell-35)*3+45)+1)/(Shell/100),1)-T$2-1),"")</f>
        <v>831</v>
      </c>
      <c r="U17" s="2">
        <f>IF(LEN(I17)&gt;0,(CEILING((I17-((Shell-35)*3+45)+1)/(Shell/100),1)-U$2-1),"")</f>
        <v>832</v>
      </c>
      <c r="V17" s="2" t="str">
        <f>IF(LEN(J17)&gt;0,(CEILING((J17-((Shell-35)*3+45)+1)/(Shell/100),1)-V$2-1),"")</f>
        <v/>
      </c>
      <c r="W17" s="2">
        <f t="shared" si="3"/>
        <v>831</v>
      </c>
    </row>
    <row r="18" spans="1:23" x14ac:dyDescent="0.25">
      <c r="A18" s="7">
        <f t="shared" si="8"/>
        <v>4</v>
      </c>
      <c r="B18" s="9">
        <f t="shared" si="7"/>
        <v>211</v>
      </c>
      <c r="C18" s="9"/>
      <c r="F18" s="7">
        <f t="shared" si="4"/>
        <v>15</v>
      </c>
      <c r="G18" s="7">
        <v>445</v>
      </c>
      <c r="H18" s="7">
        <v>449</v>
      </c>
      <c r="I18" s="7">
        <v>452</v>
      </c>
      <c r="J18" s="7"/>
      <c r="L18" s="1">
        <f t="shared" ref="L18" si="9">L17+1</f>
        <v>15</v>
      </c>
      <c r="M18" s="2">
        <f>IF(LEN(G18)&gt;0,(CEILING((G18-((Shell-35)*3+45))/(Shell/100),1)-M$2),"")</f>
        <v>955</v>
      </c>
      <c r="N18" s="2">
        <f>IF(LEN(H18)&gt;0,(CEILING((H18-((Shell-35)*3+45))/(Shell/100),1)-N$2),"")</f>
        <v>955</v>
      </c>
      <c r="O18" s="2">
        <f>IF(LEN(I18)&gt;0,(CEILING((I18-((Shell-35)*3+45))/(Shell/100),1)-O$2),"")</f>
        <v>953</v>
      </c>
      <c r="P18" s="2" t="str">
        <f>IF(LEN(J18)&gt;0,(CEILING((J18-((Shell-35)*3+45))/(Shell/100),1)-P$2),"")</f>
        <v/>
      </c>
      <c r="Q18" s="2">
        <f t="shared" si="2"/>
        <v>955</v>
      </c>
      <c r="R18" s="1">
        <f t="shared" ref="R18" si="10">R17+1</f>
        <v>15</v>
      </c>
      <c r="S18" s="2">
        <f>IF(LEN(G18)&gt;0,(CEILING((G18-((Shell-35)*3+45)+1)/(Shell/100),1)-S$2-1),"")</f>
        <v>956</v>
      </c>
      <c r="T18" s="2">
        <f>IF(LEN(H18)&gt;0,(CEILING((H18-((Shell-35)*3+45)+1)/(Shell/100),1)-T$2-1),"")</f>
        <v>956</v>
      </c>
      <c r="U18" s="2">
        <f>IF(LEN(I18)&gt;0,(CEILING((I18-((Shell-35)*3+45)+1)/(Shell/100),1)-U$2-1),"")</f>
        <v>955</v>
      </c>
      <c r="V18" s="2" t="str">
        <f>IF(LEN(J18)&gt;0,(CEILING((J18-((Shell-35)*3+45)+1)/(Shell/100),1)-V$2-1),"")</f>
        <v/>
      </c>
      <c r="W18" s="2">
        <f t="shared" si="3"/>
        <v>955</v>
      </c>
    </row>
    <row r="19" spans="1:23" x14ac:dyDescent="0.25">
      <c r="A19" s="7">
        <f t="shared" si="8"/>
        <v>5</v>
      </c>
      <c r="B19" s="9">
        <f t="shared" si="7"/>
        <v>242</v>
      </c>
      <c r="C19" s="9"/>
    </row>
    <row r="20" spans="1:23" x14ac:dyDescent="0.25">
      <c r="A20" s="7">
        <f t="shared" si="8"/>
        <v>6</v>
      </c>
      <c r="B20" s="9">
        <f t="shared" si="7"/>
        <v>277</v>
      </c>
      <c r="C20" s="9"/>
      <c r="H20" s="5"/>
    </row>
    <row r="21" spans="1:23" x14ac:dyDescent="0.25">
      <c r="A21" s="7">
        <f t="shared" si="8"/>
        <v>7</v>
      </c>
      <c r="B21" s="9">
        <f t="shared" si="7"/>
        <v>317</v>
      </c>
      <c r="C21" s="9"/>
      <c r="H21" s="5"/>
    </row>
    <row r="22" spans="1:23" x14ac:dyDescent="0.25">
      <c r="A22" s="7">
        <f t="shared" si="8"/>
        <v>8</v>
      </c>
      <c r="B22" s="9" t="str">
        <f t="shared" si="7"/>
        <v>363-364</v>
      </c>
      <c r="C22" s="9"/>
      <c r="H22" s="5"/>
    </row>
    <row r="23" spans="1:23" x14ac:dyDescent="0.25">
      <c r="A23" s="7">
        <f t="shared" si="8"/>
        <v>9</v>
      </c>
      <c r="B23" s="9">
        <f t="shared" si="7"/>
        <v>416</v>
      </c>
      <c r="C23" s="9"/>
      <c r="H23" s="5"/>
    </row>
    <row r="24" spans="1:23" x14ac:dyDescent="0.25">
      <c r="A24" s="7">
        <f t="shared" si="8"/>
        <v>10</v>
      </c>
      <c r="B24" s="9">
        <f t="shared" si="7"/>
        <v>477</v>
      </c>
      <c r="C24" s="9"/>
      <c r="H24" s="5"/>
    </row>
    <row r="25" spans="1:23" x14ac:dyDescent="0.25">
      <c r="A25" s="7">
        <f t="shared" si="8"/>
        <v>11</v>
      </c>
      <c r="B25" s="9" t="str">
        <f t="shared" si="7"/>
        <v>548-549</v>
      </c>
      <c r="C25" s="9"/>
      <c r="H25" s="5"/>
    </row>
    <row r="26" spans="1:23" x14ac:dyDescent="0.25">
      <c r="A26" s="7">
        <f t="shared" si="8"/>
        <v>12</v>
      </c>
      <c r="B26" s="9" t="str">
        <f t="shared" si="7"/>
        <v>628-629</v>
      </c>
      <c r="C26" s="9"/>
      <c r="H26" s="5"/>
    </row>
    <row r="27" spans="1:23" x14ac:dyDescent="0.25">
      <c r="A27" s="7">
        <f t="shared" si="8"/>
        <v>13</v>
      </c>
      <c r="B27" s="9" t="str">
        <f t="shared" si="7"/>
        <v>723-724</v>
      </c>
      <c r="C27" s="9"/>
      <c r="H27" s="5"/>
    </row>
    <row r="28" spans="1:23" x14ac:dyDescent="0.25">
      <c r="A28" s="7">
        <f>A27+1</f>
        <v>14</v>
      </c>
      <c r="B28" s="9">
        <f t="shared" si="7"/>
        <v>831</v>
      </c>
      <c r="C28" s="9"/>
      <c r="H28" s="5"/>
    </row>
    <row r="29" spans="1:23" x14ac:dyDescent="0.25">
      <c r="A29" s="7">
        <f t="shared" si="8"/>
        <v>15</v>
      </c>
      <c r="B29" s="9">
        <f t="shared" si="7"/>
        <v>955</v>
      </c>
      <c r="C29" s="9"/>
      <c r="H29" s="5"/>
    </row>
  </sheetData>
  <mergeCells count="24">
    <mergeCell ref="B25:C25"/>
    <mergeCell ref="B26:C26"/>
    <mergeCell ref="B27:C27"/>
    <mergeCell ref="B28:C28"/>
    <mergeCell ref="B29:C29"/>
    <mergeCell ref="B19:C19"/>
    <mergeCell ref="B20:C20"/>
    <mergeCell ref="B21:C21"/>
    <mergeCell ref="B22:C22"/>
    <mergeCell ref="B23:C23"/>
    <mergeCell ref="B24:C24"/>
    <mergeCell ref="S3:V3"/>
    <mergeCell ref="B14:C14"/>
    <mergeCell ref="B15:C15"/>
    <mergeCell ref="B16:C16"/>
    <mergeCell ref="B17:C17"/>
    <mergeCell ref="B18:C18"/>
    <mergeCell ref="A1:D2"/>
    <mergeCell ref="A3:D3"/>
    <mergeCell ref="A4:D10"/>
    <mergeCell ref="A12:B12"/>
    <mergeCell ref="C12:D12"/>
    <mergeCell ref="G3:J3"/>
    <mergeCell ref="M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2021-08-04T18:06:00Z</dcterms:created>
  <dcterms:modified xsi:type="dcterms:W3CDTF">2021-08-04T20:53:38Z</dcterms:modified>
</cp:coreProperties>
</file>