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ang/Desktop/"/>
    </mc:Choice>
  </mc:AlternateContent>
  <xr:revisionPtr revIDLastSave="0" documentId="8_{45A6F761-50E1-5646-BDA3-8F43458C2446}" xr6:coauthVersionLast="28" xr6:coauthVersionMax="28" xr10:uidLastSave="{00000000-0000-0000-0000-000000000000}"/>
  <bookViews>
    <workbookView xWindow="8800" yWindow="460" windowWidth="16800" windowHeight="14440" xr2:uid="{1C195980-BAEA-0249-8ECA-9B88C3E7CA0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1" l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C26" i="1"/>
  <c r="B26" i="1"/>
  <c r="C25" i="1"/>
  <c r="B25" i="1"/>
  <c r="C24" i="1"/>
  <c r="B24" i="1"/>
  <c r="C23" i="1"/>
  <c r="B23" i="1"/>
  <c r="C22" i="1"/>
  <c r="B22" i="1"/>
  <c r="C21" i="1"/>
  <c r="B21" i="1"/>
  <c r="G20" i="1"/>
  <c r="F20" i="1"/>
  <c r="G19" i="1"/>
  <c r="F19" i="1"/>
  <c r="G18" i="1"/>
  <c r="F18" i="1"/>
  <c r="G17" i="1"/>
  <c r="F17" i="1"/>
  <c r="G16" i="1"/>
  <c r="F16" i="1"/>
  <c r="G15" i="1"/>
  <c r="C20" i="1"/>
  <c r="B20" i="1"/>
  <c r="C19" i="1"/>
  <c r="B19" i="1"/>
  <c r="C18" i="1"/>
  <c r="B18" i="1"/>
  <c r="C17" i="1"/>
  <c r="B17" i="1"/>
  <c r="C16" i="1"/>
  <c r="B16" i="1"/>
  <c r="C15" i="1"/>
  <c r="B15" i="1"/>
  <c r="G14" i="1"/>
  <c r="F14" i="1"/>
  <c r="G13" i="1"/>
  <c r="F13" i="1"/>
  <c r="G12" i="1"/>
  <c r="F12" i="1"/>
  <c r="G11" i="1"/>
  <c r="F11" i="1"/>
  <c r="G10" i="1"/>
  <c r="F10" i="1"/>
  <c r="G9" i="1"/>
  <c r="F9" i="1"/>
  <c r="C14" i="1"/>
  <c r="B14" i="1"/>
  <c r="C13" i="1"/>
  <c r="B13" i="1"/>
  <c r="C12" i="1"/>
  <c r="B12" i="1"/>
  <c r="C11" i="1"/>
  <c r="B11" i="1"/>
  <c r="C10" i="1"/>
  <c r="B10" i="1"/>
  <c r="C9" i="1"/>
  <c r="B9" i="1"/>
  <c r="G8" i="1"/>
  <c r="F8" i="1"/>
  <c r="G7" i="1"/>
  <c r="F7" i="1"/>
  <c r="G6" i="1"/>
  <c r="F6" i="1"/>
  <c r="G5" i="1"/>
  <c r="F5" i="1"/>
  <c r="G4" i="1"/>
  <c r="F4" i="1"/>
  <c r="G3" i="1"/>
  <c r="F3" i="1"/>
  <c r="B8" i="1"/>
  <c r="C7" i="1"/>
  <c r="B7" i="1"/>
  <c r="C6" i="1"/>
  <c r="B6" i="1"/>
  <c r="C5" i="1"/>
  <c r="B5" i="1"/>
  <c r="C4" i="1"/>
  <c r="B4" i="1"/>
  <c r="C3" i="1"/>
  <c r="B3" i="1"/>
</calcChain>
</file>

<file path=xl/sharedStrings.xml><?xml version="1.0" encoding="utf-8"?>
<sst xmlns="http://schemas.openxmlformats.org/spreadsheetml/2006/main" count="21" uniqueCount="18">
  <si>
    <t>Mentor</t>
  </si>
  <si>
    <t xml:space="preserve"> Green Hand Flower 4</t>
  </si>
  <si>
    <t>Yaozhang</t>
  </si>
  <si>
    <t>Zhaorui</t>
  </si>
  <si>
    <t>University</t>
  </si>
  <si>
    <t>Team</t>
  </si>
  <si>
    <t>Ruoxu</t>
  </si>
  <si>
    <t>Mingming Li</t>
  </si>
  <si>
    <t>Hongxin</t>
  </si>
  <si>
    <t>Wei Zhang</t>
  </si>
  <si>
    <t>NUS</t>
  </si>
  <si>
    <t>Mingxuan Cao</t>
  </si>
  <si>
    <t>Chester Liew</t>
  </si>
  <si>
    <t>Deng Yue</t>
  </si>
  <si>
    <t>Zhihao Sun</t>
  </si>
  <si>
    <t>NTU</t>
  </si>
  <si>
    <t>Bulbasaur</t>
  </si>
  <si>
    <t>Mentor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</si>
</sst>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3" borderId="1" xfId="0" applyFill="1" applyBorder="1"/>
    <xf numFmtId="0" fontId="0" fillId="3" borderId="5" xfId="0" applyFill="1" applyBorder="1"/>
    <xf numFmtId="0" fontId="0" fillId="3" borderId="6" xfId="0" applyFill="1" applyBorder="1"/>
    <xf numFmtId="0" fontId="1" fillId="4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BEA8-62EB-AD49-84A0-27AEA31D37F5}">
  <dimension ref="A1:G35"/>
  <sheetViews>
    <sheetView tabSelected="1" workbookViewId="0">
      <selection activeCell="I10" sqref="I10"/>
    </sheetView>
  </sheetViews>
  <sheetFormatPr baseColWidth="10" defaultRowHeight="16" x14ac:dyDescent="0.2"/>
  <sheetData>
    <row r="1" spans="1:7" ht="21" x14ac:dyDescent="0.25">
      <c r="A1" s="14" t="s">
        <v>17</v>
      </c>
      <c r="B1" s="14"/>
      <c r="C1" s="14"/>
      <c r="D1" s="15"/>
      <c r="E1" s="14"/>
      <c r="F1" s="14"/>
      <c r="G1" s="14"/>
    </row>
    <row r="2" spans="1:7" x14ac:dyDescent="0.2">
      <c r="A2" s="9" t="s">
        <v>0</v>
      </c>
      <c r="B2" s="9" t="s">
        <v>4</v>
      </c>
      <c r="C2" s="10" t="s">
        <v>5</v>
      </c>
      <c r="D2" s="2"/>
      <c r="E2" s="11" t="s">
        <v>0</v>
      </c>
      <c r="F2" s="9" t="s">
        <v>4</v>
      </c>
      <c r="G2" s="9" t="s">
        <v>5</v>
      </c>
    </row>
    <row r="3" spans="1:7" ht="30" x14ac:dyDescent="0.2">
      <c r="A3" s="20" t="s">
        <v>2</v>
      </c>
      <c r="B3" s="1" t="str">
        <f>"NUS"</f>
        <v>NUS</v>
      </c>
      <c r="C3" s="5" t="str">
        <f>"LearningMachine"</f>
        <v>LearningMachine</v>
      </c>
      <c r="D3" s="3"/>
      <c r="E3" s="12" t="s">
        <v>3</v>
      </c>
      <c r="F3" s="6" t="str">
        <f>"NTU"</f>
        <v>NTU</v>
      </c>
      <c r="G3" s="6" t="str">
        <f>"J0b533K3Rz"</f>
        <v>J0b533K3Rz</v>
      </c>
    </row>
    <row r="4" spans="1:7" ht="30" x14ac:dyDescent="0.2">
      <c r="A4" s="20"/>
      <c r="B4" s="1" t="str">
        <f>"NUS"</f>
        <v>NUS</v>
      </c>
      <c r="C4" s="5" t="str">
        <f>"Learning by doing"</f>
        <v>Learning by doing</v>
      </c>
      <c r="D4" s="3"/>
      <c r="E4" s="12"/>
      <c r="F4" s="6" t="str">
        <f>"NUS"</f>
        <v>NUS</v>
      </c>
      <c r="G4" s="6" t="str">
        <f>"Nature's Heart"</f>
        <v>Nature's Heart</v>
      </c>
    </row>
    <row r="5" spans="1:7" x14ac:dyDescent="0.2">
      <c r="A5" s="20"/>
      <c r="B5" s="1" t="str">
        <f>"NUS"</f>
        <v>NUS</v>
      </c>
      <c r="C5" s="5" t="str">
        <f>"DataDumps"</f>
        <v>DataDumps</v>
      </c>
      <c r="D5" s="3"/>
      <c r="E5" s="12"/>
      <c r="F5" s="6" t="str">
        <f>"NTU"</f>
        <v>NTU</v>
      </c>
      <c r="G5" s="6" t="str">
        <f>"GAN-G"</f>
        <v>GAN-G</v>
      </c>
    </row>
    <row r="6" spans="1:7" x14ac:dyDescent="0.2">
      <c r="A6" s="20"/>
      <c r="B6" s="1" t="str">
        <f>"NUS"</f>
        <v>NUS</v>
      </c>
      <c r="C6" s="5" t="str">
        <f>"Capsnet"</f>
        <v>Capsnet</v>
      </c>
      <c r="D6" s="3"/>
      <c r="E6" s="12"/>
      <c r="F6" s="6" t="str">
        <f>"NTU"</f>
        <v>NTU</v>
      </c>
      <c r="G6" s="6" t="str">
        <f>"J.A.R.V.I.S"</f>
        <v>J.A.R.V.I.S</v>
      </c>
    </row>
    <row r="7" spans="1:7" x14ac:dyDescent="0.2">
      <c r="A7" s="20"/>
      <c r="B7" s="1" t="str">
        <f>"SUTD"</f>
        <v>SUTD</v>
      </c>
      <c r="C7" s="5" t="str">
        <f>"Penguins"</f>
        <v>Penguins</v>
      </c>
      <c r="D7" s="3"/>
      <c r="E7" s="12"/>
      <c r="F7" s="6" t="str">
        <f>"NUS"</f>
        <v>NUS</v>
      </c>
      <c r="G7" s="6" t="str">
        <f>"No Name"</f>
        <v>No Name</v>
      </c>
    </row>
    <row r="8" spans="1:7" ht="30" x14ac:dyDescent="0.2">
      <c r="A8" s="20"/>
      <c r="B8" s="1" t="str">
        <f>"NTU"</f>
        <v>NTU</v>
      </c>
      <c r="C8" s="5" t="s">
        <v>1</v>
      </c>
      <c r="D8" s="3"/>
      <c r="E8" s="12"/>
      <c r="F8" s="6" t="str">
        <f>"NTU"</f>
        <v>NTU</v>
      </c>
      <c r="G8" s="6" t="str">
        <f>"NotDecidedYet"</f>
        <v>NotDecidedYet</v>
      </c>
    </row>
    <row r="9" spans="1:7" x14ac:dyDescent="0.2">
      <c r="A9" s="19" t="s">
        <v>6</v>
      </c>
      <c r="B9" s="6" t="str">
        <f>"NTU"</f>
        <v>NTU</v>
      </c>
      <c r="C9" s="7" t="str">
        <f>"MLennials"</f>
        <v>MLennials</v>
      </c>
      <c r="D9" s="3"/>
      <c r="E9" s="13" t="s">
        <v>8</v>
      </c>
      <c r="F9" s="1" t="str">
        <f t="shared" ref="F9:F14" si="0">"NTU"</f>
        <v>NTU</v>
      </c>
      <c r="G9" s="1" t="str">
        <f>"CodeZombie"</f>
        <v>CodeZombie</v>
      </c>
    </row>
    <row r="10" spans="1:7" x14ac:dyDescent="0.2">
      <c r="A10" s="19"/>
      <c r="B10" s="6" t="str">
        <f>"NTU"</f>
        <v>NTU</v>
      </c>
      <c r="C10" s="7" t="str">
        <f>"Blitzkrieg"</f>
        <v>Blitzkrieg</v>
      </c>
      <c r="D10" s="3"/>
      <c r="E10" s="13"/>
      <c r="F10" s="1" t="str">
        <f t="shared" si="0"/>
        <v>NTU</v>
      </c>
      <c r="G10" s="1" t="str">
        <f>"milkcoffee"</f>
        <v>milkcoffee</v>
      </c>
    </row>
    <row r="11" spans="1:7" ht="30" x14ac:dyDescent="0.2">
      <c r="A11" s="19"/>
      <c r="B11" s="6" t="str">
        <f>"NUS"</f>
        <v>NUS</v>
      </c>
      <c r="C11" s="7" t="str">
        <f>"SACK"</f>
        <v>SACK</v>
      </c>
      <c r="D11" s="3"/>
      <c r="E11" s="13"/>
      <c r="F11" s="1" t="str">
        <f t="shared" si="0"/>
        <v>NTU</v>
      </c>
      <c r="G11" s="1" t="str">
        <f>"Padma Raksasa"</f>
        <v>Padma Raksasa</v>
      </c>
    </row>
    <row r="12" spans="1:7" x14ac:dyDescent="0.2">
      <c r="A12" s="19"/>
      <c r="B12" s="6" t="str">
        <f>"NTU"</f>
        <v>NTU</v>
      </c>
      <c r="C12" s="7" t="str">
        <f>"re:source"</f>
        <v>re:source</v>
      </c>
      <c r="D12" s="3"/>
      <c r="E12" s="13"/>
      <c r="F12" s="1" t="str">
        <f t="shared" si="0"/>
        <v>NTU</v>
      </c>
      <c r="G12" s="1" t="str">
        <f>"Autograd"</f>
        <v>Autograd</v>
      </c>
    </row>
    <row r="13" spans="1:7" x14ac:dyDescent="0.2">
      <c r="A13" s="19"/>
      <c r="B13" s="6" t="str">
        <f>"NTU"</f>
        <v>NTU</v>
      </c>
      <c r="C13" s="7" t="str">
        <f>"Ares"</f>
        <v>Ares</v>
      </c>
      <c r="D13" s="3"/>
      <c r="E13" s="13"/>
      <c r="F13" s="1" t="str">
        <f t="shared" si="0"/>
        <v>NTU</v>
      </c>
      <c r="G13" s="1" t="str">
        <f>"DA MACHINE"</f>
        <v>DA MACHINE</v>
      </c>
    </row>
    <row r="14" spans="1:7" x14ac:dyDescent="0.2">
      <c r="A14" s="19"/>
      <c r="B14" s="6" t="str">
        <f>"SUTD"</f>
        <v>SUTD</v>
      </c>
      <c r="C14" s="7" t="str">
        <f>"BBoD"</f>
        <v>BBoD</v>
      </c>
      <c r="D14" s="3"/>
      <c r="E14" s="13"/>
      <c r="F14" s="1" t="str">
        <f t="shared" si="0"/>
        <v>NTU</v>
      </c>
      <c r="G14" s="1" t="str">
        <f>"Team-Reo"</f>
        <v>Team-Reo</v>
      </c>
    </row>
    <row r="15" spans="1:7" ht="30" x14ac:dyDescent="0.2">
      <c r="A15" s="20" t="s">
        <v>7</v>
      </c>
      <c r="B15" s="1" t="str">
        <f>"NUS"</f>
        <v>NUS</v>
      </c>
      <c r="C15" s="5" t="str">
        <f>"The Learning Machines"</f>
        <v>The Learning Machines</v>
      </c>
      <c r="D15" s="3"/>
      <c r="E15" s="12" t="s">
        <v>9</v>
      </c>
      <c r="F15" s="6" t="s">
        <v>10</v>
      </c>
      <c r="G15" s="6" t="str">
        <f>"Numerical Instability"</f>
        <v>Numerical Instability</v>
      </c>
    </row>
    <row r="16" spans="1:7" x14ac:dyDescent="0.2">
      <c r="A16" s="20"/>
      <c r="B16" s="1" t="str">
        <f>"NUS"</f>
        <v>NUS</v>
      </c>
      <c r="C16" s="5" t="str">
        <f>"Storefront"</f>
        <v>Storefront</v>
      </c>
      <c r="D16" s="3"/>
      <c r="E16" s="12"/>
      <c r="F16" s="6" t="str">
        <f>"NTU"</f>
        <v>NTU</v>
      </c>
      <c r="G16" s="6" t="str">
        <f>"Try Hard"</f>
        <v>Try Hard</v>
      </c>
    </row>
    <row r="17" spans="1:7" ht="30" x14ac:dyDescent="0.2">
      <c r="A17" s="20"/>
      <c r="B17" s="1" t="str">
        <f>"NUS"</f>
        <v>NUS</v>
      </c>
      <c r="C17" s="5" t="str">
        <f>"BestFitting"</f>
        <v>BestFitting</v>
      </c>
      <c r="D17" s="3"/>
      <c r="E17" s="12"/>
      <c r="F17" s="6" t="str">
        <f>"NTU"</f>
        <v>NTU</v>
      </c>
      <c r="G17" s="6" t="str">
        <f>"We r for REAL"</f>
        <v>We r for REAL</v>
      </c>
    </row>
    <row r="18" spans="1:7" ht="30" x14ac:dyDescent="0.2">
      <c r="A18" s="20"/>
      <c r="B18" s="1" t="str">
        <f>"NTU"</f>
        <v>NTU</v>
      </c>
      <c r="C18" s="5" t="str">
        <f>"Team Ironman"</f>
        <v>Team Ironman</v>
      </c>
      <c r="D18" s="3"/>
      <c r="E18" s="12"/>
      <c r="F18" s="6" t="str">
        <f>"NTU"</f>
        <v>NTU</v>
      </c>
      <c r="G18" s="6" t="str">
        <f>"AyamBrain"</f>
        <v>AyamBrain</v>
      </c>
    </row>
    <row r="19" spans="1:7" x14ac:dyDescent="0.2">
      <c r="A19" s="20"/>
      <c r="B19" s="1" t="str">
        <f>"NUS"</f>
        <v>NUS</v>
      </c>
      <c r="C19" s="5" t="str">
        <f>"Titanic "</f>
        <v xml:space="preserve">Titanic </v>
      </c>
      <c r="D19" s="3"/>
      <c r="E19" s="12"/>
      <c r="F19" s="6" t="str">
        <f>"NTU"</f>
        <v>NTU</v>
      </c>
      <c r="G19" s="6" t="str">
        <f>"Team MLP"</f>
        <v>Team MLP</v>
      </c>
    </row>
    <row r="20" spans="1:7" x14ac:dyDescent="0.2">
      <c r="A20" s="20"/>
      <c r="B20" s="1" t="str">
        <f>"NUS"</f>
        <v>NUS</v>
      </c>
      <c r="C20" s="5" t="str">
        <f>"EnGenius"</f>
        <v>EnGenius</v>
      </c>
      <c r="D20" s="3"/>
      <c r="E20" s="12"/>
      <c r="F20" s="6" t="str">
        <f>"NUS"</f>
        <v>NUS</v>
      </c>
      <c r="G20" s="6" t="str">
        <f>"KASE"</f>
        <v>KASE</v>
      </c>
    </row>
    <row r="21" spans="1:7" x14ac:dyDescent="0.2">
      <c r="A21" s="19" t="s">
        <v>11</v>
      </c>
      <c r="B21" s="6" t="str">
        <f>"NTU"</f>
        <v>NTU</v>
      </c>
      <c r="C21" s="7" t="str">
        <f>"h1n4"</f>
        <v>h1n4</v>
      </c>
      <c r="D21" s="3"/>
      <c r="E21" s="13" t="s">
        <v>12</v>
      </c>
      <c r="F21" s="1" t="str">
        <f>"NTU"</f>
        <v>NTU</v>
      </c>
      <c r="G21" s="1" t="str">
        <f>"MassMass"</f>
        <v>MassMass</v>
      </c>
    </row>
    <row r="22" spans="1:7" x14ac:dyDescent="0.2">
      <c r="A22" s="19"/>
      <c r="B22" s="6" t="str">
        <f>"NTU"</f>
        <v>NTU</v>
      </c>
      <c r="C22" s="7" t="str">
        <f>"A Team"</f>
        <v>A Team</v>
      </c>
      <c r="D22" s="3"/>
      <c r="E22" s="13"/>
      <c r="F22" s="1" t="str">
        <f>"NUS"</f>
        <v>NUS</v>
      </c>
      <c r="G22" s="1" t="str">
        <f>"FindF00d"</f>
        <v>FindF00d</v>
      </c>
    </row>
    <row r="23" spans="1:7" ht="30" x14ac:dyDescent="0.2">
      <c r="A23" s="19"/>
      <c r="B23" s="6" t="str">
        <f>"NTU"</f>
        <v>NTU</v>
      </c>
      <c r="C23" s="7" t="str">
        <f>"Knowledge Seekers"</f>
        <v>Knowledge Seekers</v>
      </c>
      <c r="D23" s="3"/>
      <c r="E23" s="13"/>
      <c r="F23" s="1" t="str">
        <f>"NUS"</f>
        <v>NUS</v>
      </c>
      <c r="G23" s="1" t="str">
        <f>"Perceptron"</f>
        <v>Perceptron</v>
      </c>
    </row>
    <row r="24" spans="1:7" x14ac:dyDescent="0.2">
      <c r="A24" s="19"/>
      <c r="B24" s="6" t="str">
        <f>"NTU"</f>
        <v>NTU</v>
      </c>
      <c r="C24" s="7" t="str">
        <f>"Skynet"</f>
        <v>Skynet</v>
      </c>
      <c r="D24" s="3"/>
      <c r="E24" s="13"/>
      <c r="F24" s="1" t="str">
        <f>"NUS"</f>
        <v>NUS</v>
      </c>
      <c r="G24" s="1" t="str">
        <f>"TechSparks"</f>
        <v>TechSparks</v>
      </c>
    </row>
    <row r="25" spans="1:7" ht="30" x14ac:dyDescent="0.2">
      <c r="A25" s="19"/>
      <c r="B25" s="6" t="str">
        <f>"NUS"</f>
        <v>NUS</v>
      </c>
      <c r="C25" s="7" t="str">
        <f>"Wolf Pack"</f>
        <v>Wolf Pack</v>
      </c>
      <c r="D25" s="3"/>
      <c r="E25" s="13"/>
      <c r="F25" s="1" t="str">
        <f>"NUS"</f>
        <v>NUS</v>
      </c>
      <c r="G25" s="1" t="str">
        <f>"Analytical Dosa"</f>
        <v>Analytical Dosa</v>
      </c>
    </row>
    <row r="26" spans="1:7" x14ac:dyDescent="0.2">
      <c r="A26" s="19"/>
      <c r="B26" s="6" t="str">
        <f>"NTU"</f>
        <v>NTU</v>
      </c>
      <c r="C26" s="7" t="str">
        <f>"AIgeniuses"</f>
        <v>AIgeniuses</v>
      </c>
      <c r="D26" s="3"/>
      <c r="E26" s="13"/>
      <c r="F26" s="1" t="str">
        <f>"SUTD"</f>
        <v>SUTD</v>
      </c>
      <c r="G26" s="1" t="str">
        <f>"Care Bear"</f>
        <v>Care Bear</v>
      </c>
    </row>
    <row r="27" spans="1:7" ht="30" x14ac:dyDescent="0.2">
      <c r="A27" s="16" t="s">
        <v>13</v>
      </c>
      <c r="B27" s="1" t="str">
        <f>"NTU"</f>
        <v>NTU</v>
      </c>
      <c r="C27" s="5" t="str">
        <f>"FOUR BITS"</f>
        <v>FOUR BITS</v>
      </c>
      <c r="D27" s="3"/>
      <c r="E27" s="13"/>
      <c r="F27" s="1" t="str">
        <f>"NTU"</f>
        <v>NTU</v>
      </c>
      <c r="G27" s="1" t="str">
        <f>"Dining Philosopher"</f>
        <v>Dining Philosopher</v>
      </c>
    </row>
    <row r="28" spans="1:7" x14ac:dyDescent="0.2">
      <c r="A28" s="17"/>
      <c r="B28" s="1" t="str">
        <f>"NTU"</f>
        <v>NTU</v>
      </c>
      <c r="C28" s="5" t="str">
        <f>"Rockie"</f>
        <v>Rockie</v>
      </c>
      <c r="D28" s="3"/>
      <c r="E28" s="12" t="s">
        <v>14</v>
      </c>
      <c r="F28" s="6" t="str">
        <f>"NTU"</f>
        <v>NTU</v>
      </c>
      <c r="G28" s="6" t="str">
        <f>"LiveStorm"</f>
        <v>LiveStorm</v>
      </c>
    </row>
    <row r="29" spans="1:7" ht="30" x14ac:dyDescent="0.2">
      <c r="A29" s="17"/>
      <c r="B29" s="1" t="str">
        <f>"SUTD"</f>
        <v>SUTD</v>
      </c>
      <c r="C29" s="5" t="str">
        <f>"Singularity Lai Liao"</f>
        <v>Singularity Lai Liao</v>
      </c>
      <c r="D29" s="3"/>
      <c r="E29" s="12"/>
      <c r="F29" s="6" t="str">
        <f>"NUS"</f>
        <v>NUS</v>
      </c>
      <c r="G29" s="6" t="str">
        <f>"cream karaage"</f>
        <v>cream karaage</v>
      </c>
    </row>
    <row r="30" spans="1:7" x14ac:dyDescent="0.2">
      <c r="A30" s="17"/>
      <c r="B30" s="1" t="str">
        <f>"NUS"</f>
        <v>NUS</v>
      </c>
      <c r="C30" s="5" t="str">
        <f>"PI_NUS"</f>
        <v>PI_NUS</v>
      </c>
      <c r="D30" s="3"/>
      <c r="E30" s="12"/>
      <c r="F30" s="6" t="str">
        <f>"NUS"</f>
        <v>NUS</v>
      </c>
      <c r="G30" s="6" t="str">
        <f>"Jawz"</f>
        <v>Jawz</v>
      </c>
    </row>
    <row r="31" spans="1:7" ht="30" x14ac:dyDescent="0.2">
      <c r="A31" s="17"/>
      <c r="B31" s="1" t="str">
        <f>"NTU"</f>
        <v>NTU</v>
      </c>
      <c r="C31" s="5" t="str">
        <f>"ZaiCaiFan"</f>
        <v>ZaiCaiFan</v>
      </c>
      <c r="D31" s="3"/>
      <c r="E31" s="12"/>
      <c r="F31" s="6" t="str">
        <f>"NUS"</f>
        <v>NUS</v>
      </c>
      <c r="G31" s="6" t="str">
        <f>"Euclidean Win"</f>
        <v>Euclidean Win</v>
      </c>
    </row>
    <row r="32" spans="1:7" ht="30" x14ac:dyDescent="0.2">
      <c r="A32" s="17"/>
      <c r="B32" s="1" t="str">
        <f>"NUS"</f>
        <v>NUS</v>
      </c>
      <c r="C32" s="5" t="str">
        <f>"Travelling Salesmen"</f>
        <v>Travelling Salesmen</v>
      </c>
      <c r="D32" s="3"/>
      <c r="E32" s="12"/>
      <c r="F32" s="6" t="str">
        <f>"SUTD"</f>
        <v>SUTD</v>
      </c>
      <c r="G32" s="6" t="str">
        <f>"IBN5100"</f>
        <v>IBN5100</v>
      </c>
    </row>
    <row r="33" spans="1:7" ht="30" x14ac:dyDescent="0.2">
      <c r="A33" s="17"/>
      <c r="B33" s="16" t="str">
        <f>"NUS"</f>
        <v>NUS</v>
      </c>
      <c r="C33" s="16" t="str">
        <f>"Machine Winners"</f>
        <v>Machine Winners</v>
      </c>
      <c r="D33" s="3"/>
      <c r="E33" s="12"/>
      <c r="F33" s="6" t="str">
        <f>"SUTD"</f>
        <v>SUTD</v>
      </c>
      <c r="G33" s="6" t="str">
        <f>"Name of your team"</f>
        <v>Name of your team</v>
      </c>
    </row>
    <row r="34" spans="1:7" x14ac:dyDescent="0.2">
      <c r="A34" s="17"/>
      <c r="B34" s="17"/>
      <c r="C34" s="17"/>
      <c r="D34" s="3"/>
      <c r="E34" s="12"/>
      <c r="F34" s="6" t="str">
        <f>"NTU"</f>
        <v>NTU</v>
      </c>
      <c r="G34" s="6" t="str">
        <f>"Meow"</f>
        <v>Meow</v>
      </c>
    </row>
    <row r="35" spans="1:7" x14ac:dyDescent="0.2">
      <c r="A35" s="18"/>
      <c r="B35" s="18"/>
      <c r="C35" s="18"/>
      <c r="D35" s="4"/>
      <c r="E35" s="12"/>
      <c r="F35" s="8" t="s">
        <v>15</v>
      </c>
      <c r="G35" s="8" t="s">
        <v>16</v>
      </c>
    </row>
  </sheetData>
  <mergeCells count="13">
    <mergeCell ref="A1:G1"/>
    <mergeCell ref="A27:A35"/>
    <mergeCell ref="B33:B35"/>
    <mergeCell ref="C33:C35"/>
    <mergeCell ref="A21:A26"/>
    <mergeCell ref="A3:A8"/>
    <mergeCell ref="A9:A14"/>
    <mergeCell ref="A15:A20"/>
    <mergeCell ref="E15:E20"/>
    <mergeCell ref="E9:E14"/>
    <mergeCell ref="E3:E8"/>
    <mergeCell ref="E28:E35"/>
    <mergeCell ref="E21:E2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Shenggui</dc:creator>
  <cp:lastModifiedBy>Microsoft Office User</cp:lastModifiedBy>
  <dcterms:created xsi:type="dcterms:W3CDTF">2018-03-12T07:16:29Z</dcterms:created>
  <dcterms:modified xsi:type="dcterms:W3CDTF">2018-03-12T08:13:44Z</dcterms:modified>
</cp:coreProperties>
</file>