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openCV\DistHoleCounter\DistHoleCounter\"/>
    </mc:Choice>
  </mc:AlternateContent>
  <bookViews>
    <workbookView xWindow="0" yWindow="0" windowWidth="11496" windowHeight="7728"/>
  </bookViews>
  <sheets>
    <sheet name="Sheet1" sheetId="1" r:id="rId1"/>
    <sheet name="Hole Siz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E3" i="2"/>
  <c r="E2" i="2"/>
  <c r="E38" i="1"/>
  <c r="E39" i="1"/>
  <c r="E40" i="1"/>
  <c r="C38" i="1"/>
  <c r="C39" i="1"/>
  <c r="C40" i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C26" i="1"/>
  <c r="E26" i="1" s="1"/>
  <c r="C27" i="1"/>
  <c r="E27" i="1" s="1"/>
  <c r="C28" i="1"/>
  <c r="E28" i="1" s="1"/>
  <c r="C29" i="1"/>
  <c r="E29" i="1" s="1"/>
  <c r="C30" i="1"/>
  <c r="E30" i="1" s="1"/>
  <c r="C31" i="1"/>
  <c r="E31" i="1" s="1"/>
  <c r="C32" i="1"/>
  <c r="E32" i="1" s="1"/>
  <c r="C33" i="1"/>
  <c r="E33" i="1" s="1"/>
  <c r="C34" i="1"/>
  <c r="E34" i="1" s="1"/>
  <c r="C35" i="1"/>
  <c r="E35" i="1" s="1"/>
  <c r="C36" i="1"/>
  <c r="E36" i="1" s="1"/>
  <c r="C37" i="1"/>
  <c r="E37" i="1" s="1"/>
  <c r="C19" i="1"/>
  <c r="E19" i="1" s="1"/>
  <c r="D8" i="1"/>
  <c r="E8" i="1" s="1"/>
  <c r="C8" i="1"/>
  <c r="B8" i="1"/>
  <c r="D7" i="1"/>
  <c r="E7" i="1" s="1"/>
  <c r="C7" i="1"/>
  <c r="B7" i="1"/>
  <c r="D2" i="1"/>
  <c r="F8" i="1" l="1"/>
  <c r="F7" i="1"/>
  <c r="B10" i="1"/>
  <c r="B11" i="1" s="1"/>
  <c r="B13" i="1" l="1"/>
</calcChain>
</file>

<file path=xl/sharedStrings.xml><?xml version="1.0" encoding="utf-8"?>
<sst xmlns="http://schemas.openxmlformats.org/spreadsheetml/2006/main" count="100" uniqueCount="79">
  <si>
    <t>x</t>
  </si>
  <si>
    <t>y</t>
  </si>
  <si>
    <t>slope</t>
  </si>
  <si>
    <t>slope_perp</t>
  </si>
  <si>
    <t>perp_bisector</t>
  </si>
  <si>
    <t>MPx</t>
  </si>
  <si>
    <t>Mpy</t>
  </si>
  <si>
    <t>A</t>
  </si>
  <si>
    <t>B</t>
  </si>
  <si>
    <t>C</t>
  </si>
  <si>
    <t>AB</t>
  </si>
  <si>
    <t>AC</t>
  </si>
  <si>
    <t>MPX</t>
  </si>
  <si>
    <t>MPY</t>
  </si>
  <si>
    <t>SLOPE</t>
  </si>
  <si>
    <t>SLOPE_PERP</t>
  </si>
  <si>
    <t>PERP_BISECTOR</t>
  </si>
  <si>
    <t>x(center)</t>
  </si>
  <si>
    <t>y(center)</t>
  </si>
  <si>
    <t>r</t>
  </si>
  <si>
    <t>id 1: (171, 721)</t>
  </si>
  <si>
    <t>id 2: (940, 3180)</t>
  </si>
  <si>
    <t>id 3: (1575, 2216)</t>
  </si>
  <si>
    <t>id 4: (540, 2226)</t>
  </si>
  <si>
    <t>id 5: (606, 1876)</t>
  </si>
  <si>
    <t>id 6: (1498, 1867)</t>
  </si>
  <si>
    <t>id 7: (1062, 2658)</t>
  </si>
  <si>
    <t>id 8: (1519, 2387)</t>
  </si>
  <si>
    <t>id 9: (601, 2396)</t>
  </si>
  <si>
    <t>id 10: (1086, 1399)</t>
  </si>
  <si>
    <t>id 11: (1568, 2035)</t>
  </si>
  <si>
    <t>id 12: (542, 2044)</t>
  </si>
  <si>
    <t>id 13: (720, 2537)</t>
  </si>
  <si>
    <t>id 14: (1405, 2535)</t>
  </si>
  <si>
    <t>id 15: (1242, 2628)</t>
  </si>
  <si>
    <t>id 16: (879, 2629)</t>
  </si>
  <si>
    <t>id 17: (1046, 1612)</t>
  </si>
  <si>
    <t>id 18: (1226, 1646)</t>
  </si>
  <si>
    <t>id 19: (869, 1641)</t>
  </si>
  <si>
    <t>id 20: (534, 1161)</t>
  </si>
  <si>
    <t>id 21: (720, 1741)</t>
  </si>
  <si>
    <t>id 22: (1381, 1733)</t>
  </si>
  <si>
    <t>x: 967.194546, y: 2049.594408,</t>
  </si>
  <si>
    <t>g: 0.000002, r: 630.189360, s: 70305.590677,</t>
  </si>
  <si>
    <t>i: 12, j: 0</t>
  </si>
  <si>
    <t>x: 527.352813, y: 1994.030074,</t>
  </si>
  <si>
    <t>g: 0.000000, r: 726.075634, s: 119304.468775,</t>
  </si>
  <si>
    <t>i: 0, j: 7</t>
  </si>
  <si>
    <t>893, 2287</t>
  </si>
  <si>
    <t>Average size: 73</t>
  </si>
  <si>
    <t>Average size: 65</t>
  </si>
  <si>
    <t>Average size: 53</t>
  </si>
  <si>
    <t>Average size: 54</t>
  </si>
  <si>
    <t>Average size: 45</t>
  </si>
  <si>
    <t>Average size: 43</t>
  </si>
  <si>
    <t>Average size: 68</t>
  </si>
  <si>
    <t>Average size: 47</t>
  </si>
  <si>
    <t>Average size: 63</t>
  </si>
  <si>
    <t>Average size: 51</t>
  </si>
  <si>
    <t>Average size: 44</t>
  </si>
  <si>
    <t>Average size: 49</t>
  </si>
  <si>
    <t>Average size: 48</t>
  </si>
  <si>
    <t>Average size: 57</t>
  </si>
  <si>
    <t>Average size: 55</t>
  </si>
  <si>
    <t>Average size: 58</t>
  </si>
  <si>
    <t>Average size: 60</t>
  </si>
  <si>
    <t>Average size: 66</t>
  </si>
  <si>
    <t>Average size: 77</t>
  </si>
  <si>
    <t>Average size: 69</t>
  </si>
  <si>
    <t>Average size: 72</t>
  </si>
  <si>
    <t>Average size: 64</t>
  </si>
  <si>
    <t>Average size: 71</t>
  </si>
  <si>
    <t>Average size: 56</t>
  </si>
  <si>
    <t>Average size: 62</t>
  </si>
  <si>
    <t>Average size: 46</t>
  </si>
  <si>
    <t>1/4"; image resized / 3</t>
  </si>
  <si>
    <t>min</t>
  </si>
  <si>
    <t>max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</si>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</sst>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190501</xdr:colOff>
      <xdr:row>7</xdr:row>
      <xdr:rowOff>167638</xdr:rowOff>
    </xdr:from>
    <xdr:to>
      <xdr:col>28</xdr:col>
      <xdr:colOff>144781</xdr:colOff>
      <xdr:row>28</xdr:row>
      <xdr:rowOff>75576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13721" y="1447798"/>
          <a:ext cx="6659880" cy="3748418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28</xdr:row>
      <xdr:rowOff>0</xdr:rowOff>
    </xdr:from>
    <xdr:to>
      <xdr:col>16</xdr:col>
      <xdr:colOff>132800</xdr:colOff>
      <xdr:row>35</xdr:row>
      <xdr:rowOff>24602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5120640"/>
          <a:ext cx="4400000" cy="13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tabSelected="1" workbookViewId="0">
      <selection activeCell="R3" sqref="R3"/>
    </sheetView>
  </sheetViews>
  <sheetFormatPr defaultRowHeight="14.4" x14ac:dyDescent="0.3"/>
  <cols>
    <col min="5" max="5" width="11.21875" bestFit="1" customWidth="1"/>
  </cols>
  <sheetData>
    <row r="1" spans="1:18" x14ac:dyDescent="0.3">
      <c r="B1" t="s">
        <v>0</v>
      </c>
      <c r="C1" t="s">
        <v>1</v>
      </c>
      <c r="D1" t="s">
        <v>5</v>
      </c>
      <c r="E1" t="s">
        <v>6</v>
      </c>
      <c r="F1" t="s">
        <v>2</v>
      </c>
      <c r="G1" t="s">
        <v>3</v>
      </c>
      <c r="H1" t="s">
        <v>4</v>
      </c>
    </row>
    <row r="2" spans="1:18" x14ac:dyDescent="0.3">
      <c r="A2" t="s">
        <v>7</v>
      </c>
      <c r="B2">
        <v>1520</v>
      </c>
      <c r="C2">
        <v>2387</v>
      </c>
      <c r="D2">
        <f>(B2+B3)/2</f>
        <v>1031.5</v>
      </c>
      <c r="R2" t="s">
        <v>48</v>
      </c>
    </row>
    <row r="3" spans="1:18" x14ac:dyDescent="0.3">
      <c r="A3" t="s">
        <v>8</v>
      </c>
      <c r="B3">
        <v>543</v>
      </c>
      <c r="C3">
        <v>2044</v>
      </c>
    </row>
    <row r="4" spans="1:18" x14ac:dyDescent="0.3">
      <c r="A4" t="s">
        <v>9</v>
      </c>
      <c r="B4">
        <v>1227</v>
      </c>
      <c r="C4">
        <v>1646</v>
      </c>
    </row>
    <row r="6" spans="1:18" x14ac:dyDescent="0.3">
      <c r="B6" t="s">
        <v>12</v>
      </c>
      <c r="C6" t="s">
        <v>13</v>
      </c>
      <c r="D6" t="s">
        <v>14</v>
      </c>
      <c r="E6" t="s">
        <v>15</v>
      </c>
      <c r="F6" t="s">
        <v>16</v>
      </c>
    </row>
    <row r="7" spans="1:18" x14ac:dyDescent="0.3">
      <c r="A7" t="s">
        <v>10</v>
      </c>
      <c r="B7">
        <f>(B2+B3)/2</f>
        <v>1031.5</v>
      </c>
      <c r="C7">
        <f>(C2+C3)/2</f>
        <v>2215.5</v>
      </c>
      <c r="D7">
        <f>(C3-C2)/(B3-B2)</f>
        <v>0.35107471852610028</v>
      </c>
      <c r="E7" s="1">
        <f>-1/D7</f>
        <v>-2.8483965014577262</v>
      </c>
      <c r="F7" t="str">
        <f>"y" &amp; -C7 &amp; " = " &amp; ROUND(E7,3) &amp; "(x" &amp; -B7 &amp; ")"</f>
        <v>y-2215.5 = -2.848(x-1031.5)</v>
      </c>
    </row>
    <row r="8" spans="1:18" x14ac:dyDescent="0.3">
      <c r="A8" t="s">
        <v>11</v>
      </c>
      <c r="B8">
        <f>(B2+B4)/2</f>
        <v>1373.5</v>
      </c>
      <c r="C8">
        <f>(C2+C4)/2</f>
        <v>2016.5</v>
      </c>
      <c r="D8">
        <f>(C4-C2)/(B4-B2)</f>
        <v>2.5290102389078499</v>
      </c>
      <c r="E8" s="1">
        <f>-1/D8</f>
        <v>-0.39541160593792174</v>
      </c>
      <c r="F8" t="str">
        <f>"y" &amp; -C8 &amp; " = " &amp; ROUND(E8,3) &amp; "(x" &amp; -B8 &amp; ")"</f>
        <v>y-2016.5 = -0.395(x-1373.5)</v>
      </c>
    </row>
    <row r="10" spans="1:18" x14ac:dyDescent="0.3">
      <c r="A10" t="s">
        <v>17</v>
      </c>
      <c r="B10">
        <f>(C8-C7+E7*B7-E8*B8)/(E7-E8)</f>
        <v>1057.4965851749437</v>
      </c>
    </row>
    <row r="11" spans="1:18" x14ac:dyDescent="0.3">
      <c r="A11" t="s">
        <v>18</v>
      </c>
      <c r="B11">
        <f>E7*B10+C7-E7*B7</f>
        <v>2141.4514177378428</v>
      </c>
    </row>
    <row r="13" spans="1:18" x14ac:dyDescent="0.3">
      <c r="A13" t="s">
        <v>19</v>
      </c>
      <c r="B13">
        <f>SQRT((B4-B10)^2+(C4-B11)^2)</f>
        <v>523.64445473602939</v>
      </c>
    </row>
    <row r="14" spans="1:18" x14ac:dyDescent="0.3">
      <c r="F14" t="s">
        <v>42</v>
      </c>
      <c r="K14" t="s">
        <v>45</v>
      </c>
    </row>
    <row r="15" spans="1:18" x14ac:dyDescent="0.3">
      <c r="F15" t="s">
        <v>43</v>
      </c>
      <c r="K15" t="s">
        <v>46</v>
      </c>
    </row>
    <row r="16" spans="1:18" x14ac:dyDescent="0.3">
      <c r="F16" t="s">
        <v>44</v>
      </c>
      <c r="K16" t="s">
        <v>47</v>
      </c>
    </row>
    <row r="19" spans="1:5" x14ac:dyDescent="0.3">
      <c r="A19" t="s">
        <v>20</v>
      </c>
      <c r="C19" t="str">
        <f>RIGHT(A19,LEN(A19)+1-FIND("(",A19,1))</f>
        <v>(171, 721)</v>
      </c>
      <c r="E19" t="str">
        <f>"points.push_back(circle_fit::point_t" &amp; C19 &amp; ");"</f>
        <v>points.push_back(circle_fit::point_t(171, 721));</v>
      </c>
    </row>
    <row r="20" spans="1:5" x14ac:dyDescent="0.3">
      <c r="A20" t="s">
        <v>21</v>
      </c>
      <c r="C20" t="str">
        <f t="shared" ref="C20:C40" si="0">RIGHT(A20,LEN(A20)+1-FIND("(",A20,1))</f>
        <v>(940, 3180)</v>
      </c>
      <c r="E20" t="str">
        <f t="shared" ref="E20:E40" si="1">"points.push_back(circle_fit::point_t" &amp; C20 &amp; ");"</f>
        <v>points.push_back(circle_fit::point_t(940, 3180));</v>
      </c>
    </row>
    <row r="21" spans="1:5" x14ac:dyDescent="0.3">
      <c r="A21" t="s">
        <v>22</v>
      </c>
      <c r="C21" t="str">
        <f t="shared" si="0"/>
        <v>(1575, 2216)</v>
      </c>
      <c r="E21" t="str">
        <f t="shared" si="1"/>
        <v>points.push_back(circle_fit::point_t(1575, 2216));</v>
      </c>
    </row>
    <row r="22" spans="1:5" x14ac:dyDescent="0.3">
      <c r="A22" t="s">
        <v>23</v>
      </c>
      <c r="C22" t="str">
        <f t="shared" si="0"/>
        <v>(540, 2226)</v>
      </c>
      <c r="E22" t="str">
        <f t="shared" si="1"/>
        <v>points.push_back(circle_fit::point_t(540, 2226));</v>
      </c>
    </row>
    <row r="23" spans="1:5" x14ac:dyDescent="0.3">
      <c r="A23" t="s">
        <v>24</v>
      </c>
      <c r="C23" t="str">
        <f t="shared" si="0"/>
        <v>(606, 1876)</v>
      </c>
      <c r="E23" t="str">
        <f t="shared" si="1"/>
        <v>points.push_back(circle_fit::point_t(606, 1876));</v>
      </c>
    </row>
    <row r="24" spans="1:5" x14ac:dyDescent="0.3">
      <c r="A24" t="s">
        <v>25</v>
      </c>
      <c r="C24" t="str">
        <f t="shared" si="0"/>
        <v>(1498, 1867)</v>
      </c>
      <c r="E24" t="str">
        <f t="shared" si="1"/>
        <v>points.push_back(circle_fit::point_t(1498, 1867));</v>
      </c>
    </row>
    <row r="25" spans="1:5" x14ac:dyDescent="0.3">
      <c r="A25" t="s">
        <v>26</v>
      </c>
      <c r="C25" t="str">
        <f t="shared" si="0"/>
        <v>(1062, 2658)</v>
      </c>
      <c r="E25" t="str">
        <f t="shared" si="1"/>
        <v>points.push_back(circle_fit::point_t(1062, 2658));</v>
      </c>
    </row>
    <row r="26" spans="1:5" x14ac:dyDescent="0.3">
      <c r="A26" t="s">
        <v>27</v>
      </c>
      <c r="C26" t="str">
        <f t="shared" si="0"/>
        <v>(1519, 2387)</v>
      </c>
      <c r="E26" t="str">
        <f t="shared" si="1"/>
        <v>points.push_back(circle_fit::point_t(1519, 2387));</v>
      </c>
    </row>
    <row r="27" spans="1:5" x14ac:dyDescent="0.3">
      <c r="A27" t="s">
        <v>28</v>
      </c>
      <c r="C27" t="str">
        <f t="shared" si="0"/>
        <v>(601, 2396)</v>
      </c>
      <c r="E27" t="str">
        <f t="shared" si="1"/>
        <v>points.push_back(circle_fit::point_t(601, 2396));</v>
      </c>
    </row>
    <row r="28" spans="1:5" x14ac:dyDescent="0.3">
      <c r="A28" t="s">
        <v>29</v>
      </c>
      <c r="C28" t="str">
        <f t="shared" si="0"/>
        <v>(1086, 1399)</v>
      </c>
      <c r="E28" t="str">
        <f t="shared" si="1"/>
        <v>points.push_back(circle_fit::point_t(1086, 1399));</v>
      </c>
    </row>
    <row r="29" spans="1:5" x14ac:dyDescent="0.3">
      <c r="A29" t="s">
        <v>30</v>
      </c>
      <c r="C29" t="str">
        <f t="shared" si="0"/>
        <v>(1568, 2035)</v>
      </c>
      <c r="E29" t="str">
        <f t="shared" si="1"/>
        <v>points.push_back(circle_fit::point_t(1568, 2035));</v>
      </c>
    </row>
    <row r="30" spans="1:5" x14ac:dyDescent="0.3">
      <c r="A30" t="s">
        <v>31</v>
      </c>
      <c r="C30" t="str">
        <f t="shared" si="0"/>
        <v>(542, 2044)</v>
      </c>
      <c r="E30" t="str">
        <f t="shared" si="1"/>
        <v>points.push_back(circle_fit::point_t(542, 2044));</v>
      </c>
    </row>
    <row r="31" spans="1:5" x14ac:dyDescent="0.3">
      <c r="A31" t="s">
        <v>32</v>
      </c>
      <c r="C31" t="str">
        <f t="shared" si="0"/>
        <v>(720, 2537)</v>
      </c>
      <c r="E31" t="str">
        <f t="shared" si="1"/>
        <v>points.push_back(circle_fit::point_t(720, 2537));</v>
      </c>
    </row>
    <row r="32" spans="1:5" x14ac:dyDescent="0.3">
      <c r="A32" t="s">
        <v>33</v>
      </c>
      <c r="C32" t="str">
        <f t="shared" si="0"/>
        <v>(1405, 2535)</v>
      </c>
      <c r="E32" t="str">
        <f t="shared" si="1"/>
        <v>points.push_back(circle_fit::point_t(1405, 2535));</v>
      </c>
    </row>
    <row r="33" spans="1:5" x14ac:dyDescent="0.3">
      <c r="A33" t="s">
        <v>34</v>
      </c>
      <c r="C33" t="str">
        <f t="shared" si="0"/>
        <v>(1242, 2628)</v>
      </c>
      <c r="E33" t="str">
        <f t="shared" si="1"/>
        <v>points.push_back(circle_fit::point_t(1242, 2628));</v>
      </c>
    </row>
    <row r="34" spans="1:5" x14ac:dyDescent="0.3">
      <c r="A34" t="s">
        <v>35</v>
      </c>
      <c r="C34" t="str">
        <f t="shared" si="0"/>
        <v>(879, 2629)</v>
      </c>
      <c r="E34" t="str">
        <f t="shared" si="1"/>
        <v>points.push_back(circle_fit::point_t(879, 2629));</v>
      </c>
    </row>
    <row r="35" spans="1:5" x14ac:dyDescent="0.3">
      <c r="A35" t="s">
        <v>36</v>
      </c>
      <c r="C35" t="str">
        <f t="shared" si="0"/>
        <v>(1046, 1612)</v>
      </c>
      <c r="E35" t="str">
        <f t="shared" si="1"/>
        <v>points.push_back(circle_fit::point_t(1046, 1612));</v>
      </c>
    </row>
    <row r="36" spans="1:5" x14ac:dyDescent="0.3">
      <c r="A36" t="s">
        <v>37</v>
      </c>
      <c r="C36" t="str">
        <f t="shared" si="0"/>
        <v>(1226, 1646)</v>
      </c>
      <c r="E36" t="str">
        <f t="shared" si="1"/>
        <v>points.push_back(circle_fit::point_t(1226, 1646));</v>
      </c>
    </row>
    <row r="37" spans="1:5" x14ac:dyDescent="0.3">
      <c r="A37" t="s">
        <v>38</v>
      </c>
      <c r="C37" t="str">
        <f t="shared" si="0"/>
        <v>(869, 1641)</v>
      </c>
      <c r="E37" t="str">
        <f t="shared" si="1"/>
        <v>points.push_back(circle_fit::point_t(869, 1641));</v>
      </c>
    </row>
    <row r="38" spans="1:5" x14ac:dyDescent="0.3">
      <c r="A38" t="s">
        <v>39</v>
      </c>
      <c r="C38" t="str">
        <f t="shared" si="0"/>
        <v>(534, 1161)</v>
      </c>
      <c r="E38" t="str">
        <f t="shared" si="1"/>
        <v>points.push_back(circle_fit::point_t(534, 1161));</v>
      </c>
    </row>
    <row r="39" spans="1:5" x14ac:dyDescent="0.3">
      <c r="A39" t="s">
        <v>40</v>
      </c>
      <c r="C39" t="str">
        <f t="shared" si="0"/>
        <v>(720, 1741)</v>
      </c>
      <c r="E39" t="str">
        <f t="shared" si="1"/>
        <v>points.push_back(circle_fit::point_t(720, 1741));</v>
      </c>
    </row>
    <row r="40" spans="1:5" x14ac:dyDescent="0.3">
      <c r="A40" t="s">
        <v>41</v>
      </c>
      <c r="C40" t="str">
        <f t="shared" si="0"/>
        <v>(1381, 1733)</v>
      </c>
      <c r="E40" t="str">
        <f t="shared" si="1"/>
        <v>points.push_back(circle_fit::point_t(1381, 1733));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opLeftCell="A4" workbookViewId="0">
      <selection activeCell="E5" sqref="E5"/>
    </sheetView>
  </sheetViews>
  <sheetFormatPr defaultRowHeight="14.4" x14ac:dyDescent="0.3"/>
  <cols>
    <col min="1" max="1" width="19.44140625" bestFit="1" customWidth="1"/>
  </cols>
  <sheetData>
    <row r="1" spans="1:5" x14ac:dyDescent="0.3">
      <c r="A1" t="s">
        <v>75</v>
      </c>
    </row>
    <row r="2" spans="1:5" x14ac:dyDescent="0.3">
      <c r="A2" t="s">
        <v>49</v>
      </c>
      <c r="B2" s="2">
        <v>73</v>
      </c>
      <c r="D2" t="s">
        <v>76</v>
      </c>
      <c r="E2">
        <f>MIN(B2:B48)</f>
        <v>43</v>
      </c>
    </row>
    <row r="3" spans="1:5" x14ac:dyDescent="0.3">
      <c r="A3" t="s">
        <v>50</v>
      </c>
      <c r="B3" s="2">
        <v>65</v>
      </c>
      <c r="D3" t="s">
        <v>77</v>
      </c>
      <c r="E3">
        <f>MAX(B2:B48)</f>
        <v>77</v>
      </c>
    </row>
    <row r="4" spans="1:5" x14ac:dyDescent="0.3">
      <c r="A4" t="s">
        <v>51</v>
      </c>
      <c r="B4" s="2">
        <v>53</v>
      </c>
      <c r="D4" t="s">
        <v>78</v>
      </c>
      <c r="E4">
        <f>AVERAGE(B2:B48)</f>
        <v>57.51063829787234</v>
      </c>
    </row>
    <row r="5" spans="1:5" x14ac:dyDescent="0.3">
      <c r="A5" t="s">
        <v>52</v>
      </c>
      <c r="B5" s="2">
        <v>54</v>
      </c>
    </row>
    <row r="6" spans="1:5" x14ac:dyDescent="0.3">
      <c r="A6" t="s">
        <v>52</v>
      </c>
      <c r="B6" s="2">
        <v>54</v>
      </c>
    </row>
    <row r="7" spans="1:5" x14ac:dyDescent="0.3">
      <c r="A7" t="s">
        <v>53</v>
      </c>
      <c r="B7" s="2">
        <v>45</v>
      </c>
    </row>
    <row r="8" spans="1:5" x14ac:dyDescent="0.3">
      <c r="A8" t="s">
        <v>54</v>
      </c>
      <c r="B8" s="2">
        <v>43</v>
      </c>
    </row>
    <row r="9" spans="1:5" x14ac:dyDescent="0.3">
      <c r="A9" t="s">
        <v>55</v>
      </c>
      <c r="B9" s="2">
        <v>68</v>
      </c>
    </row>
    <row r="10" spans="1:5" x14ac:dyDescent="0.3">
      <c r="A10" t="s">
        <v>54</v>
      </c>
      <c r="B10" s="2">
        <v>43</v>
      </c>
    </row>
    <row r="11" spans="1:5" x14ac:dyDescent="0.3">
      <c r="A11" t="s">
        <v>56</v>
      </c>
      <c r="B11" s="2">
        <v>47</v>
      </c>
    </row>
    <row r="12" spans="1:5" x14ac:dyDescent="0.3">
      <c r="A12" t="s">
        <v>53</v>
      </c>
      <c r="B12" s="2">
        <v>45</v>
      </c>
    </row>
    <row r="13" spans="1:5" x14ac:dyDescent="0.3">
      <c r="A13" t="s">
        <v>57</v>
      </c>
      <c r="B13" s="2">
        <v>63</v>
      </c>
    </row>
    <row r="14" spans="1:5" x14ac:dyDescent="0.3">
      <c r="A14" t="s">
        <v>56</v>
      </c>
      <c r="B14" s="2">
        <v>47</v>
      </c>
    </row>
    <row r="15" spans="1:5" x14ac:dyDescent="0.3">
      <c r="A15" t="s">
        <v>58</v>
      </c>
      <c r="B15" s="2">
        <v>51</v>
      </c>
    </row>
    <row r="16" spans="1:5" x14ac:dyDescent="0.3">
      <c r="A16" t="s">
        <v>59</v>
      </c>
      <c r="B16" s="2">
        <v>44</v>
      </c>
    </row>
    <row r="17" spans="1:2" x14ac:dyDescent="0.3">
      <c r="A17" t="s">
        <v>58</v>
      </c>
      <c r="B17" s="2">
        <v>51</v>
      </c>
    </row>
    <row r="18" spans="1:2" x14ac:dyDescent="0.3">
      <c r="A18" t="s">
        <v>60</v>
      </c>
      <c r="B18" s="2">
        <v>49</v>
      </c>
    </row>
    <row r="19" spans="1:2" x14ac:dyDescent="0.3">
      <c r="A19" t="s">
        <v>58</v>
      </c>
      <c r="B19" s="2">
        <v>51</v>
      </c>
    </row>
    <row r="20" spans="1:2" x14ac:dyDescent="0.3">
      <c r="A20" t="s">
        <v>61</v>
      </c>
      <c r="B20" s="2">
        <v>48</v>
      </c>
    </row>
    <row r="21" spans="1:2" x14ac:dyDescent="0.3">
      <c r="A21" t="s">
        <v>60</v>
      </c>
      <c r="B21" s="2">
        <v>49</v>
      </c>
    </row>
    <row r="22" spans="1:2" x14ac:dyDescent="0.3">
      <c r="A22" t="s">
        <v>52</v>
      </c>
      <c r="B22" s="2">
        <v>54</v>
      </c>
    </row>
    <row r="23" spans="1:2" x14ac:dyDescent="0.3">
      <c r="A23" t="s">
        <v>62</v>
      </c>
      <c r="B23" s="2">
        <v>57</v>
      </c>
    </row>
    <row r="24" spans="1:2" x14ac:dyDescent="0.3">
      <c r="A24" t="s">
        <v>52</v>
      </c>
      <c r="B24" s="2">
        <v>54</v>
      </c>
    </row>
    <row r="25" spans="1:2" x14ac:dyDescent="0.3">
      <c r="A25" t="s">
        <v>63</v>
      </c>
      <c r="B25" s="2">
        <v>55</v>
      </c>
    </row>
    <row r="26" spans="1:2" x14ac:dyDescent="0.3">
      <c r="A26" t="s">
        <v>61</v>
      </c>
      <c r="B26" s="2">
        <v>48</v>
      </c>
    </row>
    <row r="27" spans="1:2" x14ac:dyDescent="0.3">
      <c r="A27" t="s">
        <v>64</v>
      </c>
      <c r="B27" s="2">
        <v>58</v>
      </c>
    </row>
    <row r="28" spans="1:2" x14ac:dyDescent="0.3">
      <c r="A28" t="s">
        <v>65</v>
      </c>
      <c r="B28" s="2">
        <v>60</v>
      </c>
    </row>
    <row r="29" spans="1:2" x14ac:dyDescent="0.3">
      <c r="A29" t="s">
        <v>66</v>
      </c>
      <c r="B29" s="2">
        <v>66</v>
      </c>
    </row>
    <row r="30" spans="1:2" x14ac:dyDescent="0.3">
      <c r="A30" t="s">
        <v>67</v>
      </c>
      <c r="B30" s="2">
        <v>77</v>
      </c>
    </row>
    <row r="31" spans="1:2" x14ac:dyDescent="0.3">
      <c r="A31" t="s">
        <v>67</v>
      </c>
      <c r="B31" s="2">
        <v>77</v>
      </c>
    </row>
    <row r="32" spans="1:2" x14ac:dyDescent="0.3">
      <c r="A32" t="s">
        <v>68</v>
      </c>
      <c r="B32" s="2">
        <v>69</v>
      </c>
    </row>
    <row r="33" spans="1:2" x14ac:dyDescent="0.3">
      <c r="A33" t="s">
        <v>69</v>
      </c>
      <c r="B33" s="2">
        <v>72</v>
      </c>
    </row>
    <row r="34" spans="1:2" x14ac:dyDescent="0.3">
      <c r="A34" t="s">
        <v>68</v>
      </c>
      <c r="B34" s="2">
        <v>69</v>
      </c>
    </row>
    <row r="35" spans="1:2" x14ac:dyDescent="0.3">
      <c r="A35" t="s">
        <v>70</v>
      </c>
      <c r="B35" s="2">
        <v>64</v>
      </c>
    </row>
    <row r="36" spans="1:2" x14ac:dyDescent="0.3">
      <c r="A36" t="s">
        <v>71</v>
      </c>
      <c r="B36" s="2">
        <v>71</v>
      </c>
    </row>
    <row r="37" spans="1:2" x14ac:dyDescent="0.3">
      <c r="A37" t="s">
        <v>71</v>
      </c>
      <c r="B37" s="2">
        <v>71</v>
      </c>
    </row>
    <row r="38" spans="1:2" x14ac:dyDescent="0.3">
      <c r="A38" t="s">
        <v>65</v>
      </c>
      <c r="B38" s="2">
        <v>60</v>
      </c>
    </row>
    <row r="39" spans="1:2" x14ac:dyDescent="0.3">
      <c r="A39" t="s">
        <v>68</v>
      </c>
      <c r="B39" s="2">
        <v>69</v>
      </c>
    </row>
    <row r="40" spans="1:2" x14ac:dyDescent="0.3">
      <c r="A40" t="s">
        <v>60</v>
      </c>
      <c r="B40" s="2">
        <v>49</v>
      </c>
    </row>
    <row r="41" spans="1:2" x14ac:dyDescent="0.3">
      <c r="A41" t="s">
        <v>72</v>
      </c>
      <c r="B41" s="2">
        <v>56</v>
      </c>
    </row>
    <row r="42" spans="1:2" x14ac:dyDescent="0.3">
      <c r="A42" t="s">
        <v>66</v>
      </c>
      <c r="B42" s="2">
        <v>66</v>
      </c>
    </row>
    <row r="43" spans="1:2" x14ac:dyDescent="0.3">
      <c r="A43" t="s">
        <v>55</v>
      </c>
      <c r="B43" s="2">
        <v>68</v>
      </c>
    </row>
    <row r="44" spans="1:2" x14ac:dyDescent="0.3">
      <c r="A44" t="s">
        <v>57</v>
      </c>
      <c r="B44" s="2">
        <v>63</v>
      </c>
    </row>
    <row r="45" spans="1:2" x14ac:dyDescent="0.3">
      <c r="A45" t="s">
        <v>73</v>
      </c>
      <c r="B45" s="2">
        <v>62</v>
      </c>
    </row>
    <row r="46" spans="1:2" x14ac:dyDescent="0.3">
      <c r="A46" t="s">
        <v>74</v>
      </c>
      <c r="B46" s="2">
        <v>46</v>
      </c>
    </row>
    <row r="47" spans="1:2" x14ac:dyDescent="0.3">
      <c r="A47" t="s">
        <v>51</v>
      </c>
      <c r="B47" s="2">
        <v>53</v>
      </c>
    </row>
    <row r="48" spans="1:2" x14ac:dyDescent="0.3">
      <c r="A48" t="s">
        <v>74</v>
      </c>
      <c r="B48" s="2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Hole Sizes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Jamey Evans</dc:creator>
  <cp:lastModifiedBy>Jamey Evans</cp:lastModifiedBy>
  <dcterms:created xsi:type="dcterms:W3CDTF">2019-02-11T22:27:31Z</dcterms:created>
  <dcterms:modified xsi:type="dcterms:W3CDTF">2019-02-12T18:59:22Z</dcterms:modified>
</cp:coreProperties>
</file>