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P25PTC6001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G24" i="1"/>
  <c r="AH24" i="1" s="1"/>
  <c r="AD24" i="1"/>
  <c r="AC60" i="1" s="1"/>
  <c r="AC24" i="1"/>
  <c r="AB24" i="1"/>
  <c r="AJ23" i="1"/>
  <c r="AI23" i="1"/>
  <c r="AK23" i="1" s="1"/>
  <c r="AH23" i="1"/>
  <c r="AG23" i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38" i="1" l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<sst xmlns="http://schemas.openxmlformats.org/spreadsheetml/2006/main" count="143" uniqueCount="75">
  <si>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</si>
  <si>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</si>
  <si>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</si>
  <si>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</si>
  <si>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</si>
  <si>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</si>
  <si>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</si>
  <si>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</si>
  <si>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</si>
  <si>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</si>
  <si>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</si>
  <si>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</si>
  <si>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</si>
  <si>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</si>
  <si>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</si>
  <si>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</si>
  <si>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</si>
  <si>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</si>
  <si>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</si>
  <si>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</si>
  <si>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</si>
  <si>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</si>
  <si>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</si>
  <si>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</si>
  <si>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</si>
  <si>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</si>
  <si>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</si>
  <si>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</si>
  <si>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</si>
  <si>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</si>
  <si>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</si>
  <si>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</si>
  <si>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</si>
  <si>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</si>
  <si>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</si>
  <si>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</si>
  <si>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</si>
  <si>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</si>
  <si>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</si>
  <si>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</si>
  <si>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</si>
  <si>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</si>
  <si>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</si>
  <si>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</si>
  <si>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</si>
  <si>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</si>
  <si>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</si>
  <si>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</si>
  <si>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</si>
  <si>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</si>
  <si>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</si>
  <si>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</si>
  <si>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</si>
  <si>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</si>
  <si>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</si>
  <si>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</si>
  <si>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</si>
  <si>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</si>
  <si>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</si>
  <si>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</si>
  <si>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</si>
  <si>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GP25PTC6001</t>
  </si>
  <si>
    <t>A</t>
  </si>
  <si>
    <t>B</t>
  </si>
  <si>
    <t>3.35 MIN</t>
  </si>
  <si>
    <t>MR 8/5/14</t>
  </si>
  <si>
    <t>Routing:        OP "B"</t>
  </si>
  <si>
    <t>Routing:  PACK DEPT</t>
  </si>
  <si>
    <t>Machine #   CNC HARDING</t>
  </si>
  <si>
    <t>A02002-0024</t>
  </si>
  <si>
    <t>1M 58SEC</t>
  </si>
  <si>
    <t>MR 1/27/15</t>
  </si>
  <si>
    <t>950 pm</t>
  </si>
  <si>
    <t>yes</t>
  </si>
  <si>
    <t>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</si>
</sst>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3" sqref="E3:G3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1" t="s">
        <v>54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9"/>
      <c r="W1" s="20"/>
      <c r="Y1" s="18"/>
      <c r="Z1" s="131" t="s">
        <v>54</v>
      </c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97"/>
      <c r="AT1" s="20"/>
    </row>
    <row r="2" spans="2:46" ht="19.5" customHeight="1" x14ac:dyDescent="0.3">
      <c r="B2" s="146" t="s">
        <v>24</v>
      </c>
      <c r="C2" s="147"/>
      <c r="D2" s="21"/>
      <c r="E2" s="148" t="s">
        <v>61</v>
      </c>
      <c r="F2" s="149"/>
      <c r="G2" s="150"/>
      <c r="H2" s="22"/>
      <c r="I2" s="2"/>
      <c r="J2" s="144" t="s">
        <v>0</v>
      </c>
      <c r="K2" s="145"/>
      <c r="L2" s="23"/>
      <c r="M2" s="22"/>
      <c r="N2" s="22"/>
      <c r="O2" s="22"/>
      <c r="P2" s="22"/>
      <c r="Q2" s="22"/>
      <c r="R2" s="193" t="s">
        <v>45</v>
      </c>
      <c r="S2" s="194"/>
      <c r="T2" s="195"/>
      <c r="U2" s="144"/>
      <c r="V2" s="147"/>
      <c r="W2" s="184"/>
      <c r="Y2" s="146" t="s">
        <v>24</v>
      </c>
      <c r="Z2" s="147"/>
      <c r="AA2" s="96"/>
      <c r="AB2" s="148"/>
      <c r="AC2" s="149"/>
      <c r="AD2" s="150"/>
      <c r="AE2" s="22"/>
      <c r="AF2" s="2"/>
      <c r="AG2" s="144" t="s">
        <v>0</v>
      </c>
      <c r="AH2" s="145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4"/>
      <c r="AS2" s="147"/>
      <c r="AT2" s="184"/>
    </row>
    <row r="3" spans="2:46" ht="19.5" customHeight="1" x14ac:dyDescent="0.3">
      <c r="B3" s="146" t="s">
        <v>22</v>
      </c>
      <c r="C3" s="147"/>
      <c r="D3" s="24"/>
      <c r="E3" s="148"/>
      <c r="F3" s="149"/>
      <c r="G3" s="150"/>
      <c r="H3" s="22"/>
      <c r="I3" s="25"/>
      <c r="J3" s="144" t="s">
        <v>25</v>
      </c>
      <c r="K3" s="145"/>
      <c r="L3" s="144" t="s">
        <v>69</v>
      </c>
      <c r="M3" s="147"/>
      <c r="N3" s="147"/>
      <c r="O3" s="145"/>
      <c r="P3" s="22"/>
      <c r="Q3" s="22"/>
      <c r="R3" s="196"/>
      <c r="S3" s="197"/>
      <c r="T3" s="198"/>
      <c r="U3" s="144"/>
      <c r="V3" s="147"/>
      <c r="W3" s="184"/>
      <c r="Y3" s="146" t="s">
        <v>22</v>
      </c>
      <c r="Z3" s="147"/>
      <c r="AA3" s="95"/>
      <c r="AB3" s="148"/>
      <c r="AC3" s="149"/>
      <c r="AD3" s="150"/>
      <c r="AE3" s="22"/>
      <c r="AF3" s="25"/>
      <c r="AG3" s="144" t="s">
        <v>25</v>
      </c>
      <c r="AH3" s="145"/>
      <c r="AI3" s="144"/>
      <c r="AJ3" s="147"/>
      <c r="AK3" s="147"/>
      <c r="AL3" s="145"/>
      <c r="AM3" s="22"/>
      <c r="AN3" s="22"/>
      <c r="AO3" s="196"/>
      <c r="AP3" s="197"/>
      <c r="AQ3" s="198"/>
      <c r="AR3" s="144"/>
      <c r="AS3" s="147"/>
      <c r="AT3" s="184"/>
    </row>
    <row r="4" spans="2:46" ht="19.5" customHeight="1" x14ac:dyDescent="0.3">
      <c r="B4" s="215" t="s">
        <v>23</v>
      </c>
      <c r="C4" s="195"/>
      <c r="D4" s="24"/>
      <c r="E4" s="193"/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5" t="s">
        <v>23</v>
      </c>
      <c r="Z4" s="195"/>
      <c r="AA4" s="95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 x14ac:dyDescent="0.3">
      <c r="B5" s="224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4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9" t="s">
        <v>56</v>
      </c>
      <c r="C6" s="220"/>
      <c r="D6" s="220"/>
      <c r="E6" s="221"/>
      <c r="F6" s="173"/>
      <c r="G6" s="174"/>
      <c r="H6" s="22"/>
      <c r="I6" s="26"/>
      <c r="J6" s="27"/>
      <c r="K6" s="27"/>
      <c r="L6" s="27"/>
      <c r="M6" s="77"/>
      <c r="N6" s="88"/>
      <c r="O6" s="88"/>
      <c r="P6" s="88"/>
      <c r="Q6" s="89"/>
      <c r="R6" s="188" t="s">
        <v>60</v>
      </c>
      <c r="S6" s="189"/>
      <c r="T6" s="189"/>
      <c r="U6" s="189"/>
      <c r="V6" s="189"/>
      <c r="W6" s="190"/>
      <c r="Y6" s="219" t="s">
        <v>56</v>
      </c>
      <c r="Z6" s="220"/>
      <c r="AA6" s="220"/>
      <c r="AB6" s="221"/>
      <c r="AC6" s="173"/>
      <c r="AD6" s="17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8" t="s">
        <v>60</v>
      </c>
      <c r="AP6" s="189"/>
      <c r="AQ6" s="189"/>
      <c r="AR6" s="189"/>
      <c r="AS6" s="189"/>
      <c r="AT6" s="190"/>
    </row>
    <row r="7" spans="2:46" ht="16.5" customHeight="1" x14ac:dyDescent="0.3">
      <c r="B7" s="212" t="s">
        <v>46</v>
      </c>
      <c r="C7" s="213"/>
      <c r="D7" s="213"/>
      <c r="E7" s="213"/>
      <c r="F7" s="213"/>
      <c r="G7" s="213"/>
      <c r="H7" s="213"/>
      <c r="I7" s="213"/>
      <c r="J7" s="213"/>
      <c r="K7" s="213"/>
      <c r="L7" s="214"/>
      <c r="M7" s="76"/>
      <c r="N7" s="175"/>
      <c r="O7" s="176"/>
      <c r="P7" s="176"/>
      <c r="Q7" s="176"/>
      <c r="R7" s="202" t="s">
        <v>57</v>
      </c>
      <c r="S7" s="202"/>
      <c r="T7" s="202"/>
      <c r="U7" s="144" t="s">
        <v>65</v>
      </c>
      <c r="V7" s="147"/>
      <c r="W7" s="184"/>
      <c r="Y7" s="212" t="s">
        <v>46</v>
      </c>
      <c r="Z7" s="213"/>
      <c r="AA7" s="213"/>
      <c r="AB7" s="213"/>
      <c r="AC7" s="213"/>
      <c r="AD7" s="213"/>
      <c r="AE7" s="213"/>
      <c r="AF7" s="213"/>
      <c r="AG7" s="213"/>
      <c r="AH7" s="213"/>
      <c r="AI7" s="214"/>
      <c r="AJ7" s="76"/>
      <c r="AK7" s="175"/>
      <c r="AL7" s="176"/>
      <c r="AM7" s="176"/>
      <c r="AN7" s="176"/>
      <c r="AO7" s="202" t="s">
        <v>57</v>
      </c>
      <c r="AP7" s="202"/>
      <c r="AQ7" s="202"/>
      <c r="AR7" s="144"/>
      <c r="AS7" s="147"/>
      <c r="AT7" s="184"/>
    </row>
    <row r="8" spans="2:46" ht="16.5" customHeight="1" x14ac:dyDescent="0.3">
      <c r="B8" s="215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6"/>
      <c r="N8" s="175"/>
      <c r="O8" s="176"/>
      <c r="P8" s="176"/>
      <c r="Q8" s="176"/>
      <c r="R8" s="211" t="s">
        <v>58</v>
      </c>
      <c r="S8" s="211"/>
      <c r="T8" s="211"/>
      <c r="U8" s="185" t="s">
        <v>71</v>
      </c>
      <c r="V8" s="186"/>
      <c r="W8" s="187"/>
      <c r="Y8" s="215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6"/>
      <c r="AK8" s="175"/>
      <c r="AL8" s="176"/>
      <c r="AM8" s="176"/>
      <c r="AN8" s="176"/>
      <c r="AO8" s="202" t="s">
        <v>58</v>
      </c>
      <c r="AP8" s="202"/>
      <c r="AQ8" s="202"/>
      <c r="AR8" s="144"/>
      <c r="AS8" s="147"/>
      <c r="AT8" s="184"/>
    </row>
    <row r="9" spans="2:46" ht="16.5" customHeight="1" thickBot="1" x14ac:dyDescent="0.35">
      <c r="B9" s="216"/>
      <c r="C9" s="217"/>
      <c r="D9" s="217"/>
      <c r="E9" s="217"/>
      <c r="F9" s="217"/>
      <c r="G9" s="217"/>
      <c r="H9" s="217"/>
      <c r="I9" s="217"/>
      <c r="J9" s="217"/>
      <c r="K9" s="217"/>
      <c r="L9" s="218"/>
      <c r="M9" s="65"/>
      <c r="N9" s="209"/>
      <c r="O9" s="210"/>
      <c r="P9" s="210"/>
      <c r="Q9" s="210"/>
      <c r="R9" s="234" t="s">
        <v>59</v>
      </c>
      <c r="S9" s="234"/>
      <c r="T9" s="234"/>
      <c r="U9" s="206"/>
      <c r="V9" s="207"/>
      <c r="W9" s="208"/>
      <c r="Y9" s="216"/>
      <c r="Z9" s="217"/>
      <c r="AA9" s="217"/>
      <c r="AB9" s="217"/>
      <c r="AC9" s="217"/>
      <c r="AD9" s="217"/>
      <c r="AE9" s="217"/>
      <c r="AF9" s="217"/>
      <c r="AG9" s="217"/>
      <c r="AH9" s="217"/>
      <c r="AI9" s="218"/>
      <c r="AJ9" s="65"/>
      <c r="AK9" s="209"/>
      <c r="AL9" s="210"/>
      <c r="AM9" s="210"/>
      <c r="AN9" s="210"/>
      <c r="AO9" s="234" t="s">
        <v>59</v>
      </c>
      <c r="AP9" s="234"/>
      <c r="AQ9" s="234"/>
      <c r="AR9" s="206"/>
      <c r="AS9" s="207"/>
      <c r="AT9" s="208"/>
    </row>
    <row r="10" spans="2:46" ht="20.25" customHeight="1" x14ac:dyDescent="0.3">
      <c r="B10" s="151" t="s">
        <v>2</v>
      </c>
      <c r="C10" s="153" t="s">
        <v>3</v>
      </c>
      <c r="D10" s="166" t="s">
        <v>4</v>
      </c>
      <c r="E10" s="166" t="s">
        <v>5</v>
      </c>
      <c r="F10" s="153" t="s">
        <v>6</v>
      </c>
      <c r="G10" s="166" t="s">
        <v>16</v>
      </c>
      <c r="H10" s="155" t="s">
        <v>7</v>
      </c>
      <c r="I10" s="155" t="s">
        <v>8</v>
      </c>
      <c r="J10" s="155" t="s">
        <v>30</v>
      </c>
      <c r="K10" s="155" t="s">
        <v>9</v>
      </c>
      <c r="L10" s="155" t="s">
        <v>10</v>
      </c>
      <c r="M10" s="155" t="s">
        <v>11</v>
      </c>
      <c r="N10" s="180" t="s">
        <v>17</v>
      </c>
      <c r="O10" s="18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203" t="s">
        <v>19</v>
      </c>
      <c r="V10" s="153" t="s">
        <v>28</v>
      </c>
      <c r="W10" s="177" t="s">
        <v>29</v>
      </c>
      <c r="Y10" s="151" t="s">
        <v>2</v>
      </c>
      <c r="Z10" s="153" t="s">
        <v>3</v>
      </c>
      <c r="AA10" s="166" t="s">
        <v>4</v>
      </c>
      <c r="AB10" s="166" t="s">
        <v>5</v>
      </c>
      <c r="AC10" s="153" t="s">
        <v>6</v>
      </c>
      <c r="AD10" s="166" t="s">
        <v>16</v>
      </c>
      <c r="AE10" s="155" t="s">
        <v>7</v>
      </c>
      <c r="AF10" s="155" t="s">
        <v>8</v>
      </c>
      <c r="AG10" s="155" t="s">
        <v>30</v>
      </c>
      <c r="AH10" s="155" t="s">
        <v>9</v>
      </c>
      <c r="AI10" s="155" t="s">
        <v>10</v>
      </c>
      <c r="AJ10" s="155" t="s">
        <v>11</v>
      </c>
      <c r="AK10" s="180" t="s">
        <v>17</v>
      </c>
      <c r="AL10" s="18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203" t="s">
        <v>19</v>
      </c>
      <c r="AS10" s="153" t="s">
        <v>28</v>
      </c>
      <c r="AT10" s="177" t="s">
        <v>29</v>
      </c>
    </row>
    <row r="11" spans="2:46" ht="30.75" customHeight="1" thickBot="1" x14ac:dyDescent="0.35">
      <c r="B11" s="152"/>
      <c r="C11" s="154"/>
      <c r="D11" s="179"/>
      <c r="E11" s="179"/>
      <c r="F11" s="154"/>
      <c r="G11" s="179"/>
      <c r="H11" s="156"/>
      <c r="I11" s="156"/>
      <c r="J11" s="156"/>
      <c r="K11" s="156"/>
      <c r="L11" s="156"/>
      <c r="M11" s="156"/>
      <c r="N11" s="182"/>
      <c r="O11" s="183"/>
      <c r="P11" s="167"/>
      <c r="Q11" s="167"/>
      <c r="R11" s="167"/>
      <c r="S11" s="167"/>
      <c r="T11" s="167"/>
      <c r="U11" s="204"/>
      <c r="V11" s="205"/>
      <c r="W11" s="178"/>
      <c r="Y11" s="152"/>
      <c r="Z11" s="154"/>
      <c r="AA11" s="179"/>
      <c r="AB11" s="179"/>
      <c r="AC11" s="154"/>
      <c r="AD11" s="179"/>
      <c r="AE11" s="156"/>
      <c r="AF11" s="156"/>
      <c r="AG11" s="156"/>
      <c r="AH11" s="156"/>
      <c r="AI11" s="156"/>
      <c r="AJ11" s="156"/>
      <c r="AK11" s="182"/>
      <c r="AL11" s="183"/>
      <c r="AM11" s="167"/>
      <c r="AN11" s="167"/>
      <c r="AO11" s="167"/>
      <c r="AP11" s="167"/>
      <c r="AQ11" s="167"/>
      <c r="AR11" s="204"/>
      <c r="AS11" s="205"/>
      <c r="AT11" s="178"/>
    </row>
    <row r="12" spans="2:46" ht="15" customHeight="1" x14ac:dyDescent="0.3">
      <c r="B12" s="163" t="s">
        <v>68</v>
      </c>
      <c r="C12" s="164"/>
      <c r="D12" s="164"/>
      <c r="E12" s="164"/>
      <c r="F12" s="165"/>
      <c r="G12" s="45"/>
      <c r="H12" s="3"/>
      <c r="I12" s="3" t="s">
        <v>1</v>
      </c>
      <c r="J12" s="28">
        <v>0</v>
      </c>
      <c r="K12" s="28">
        <f>E$4</f>
        <v>0</v>
      </c>
      <c r="L12" s="168" t="s">
        <v>55</v>
      </c>
      <c r="M12" s="169"/>
      <c r="N12" s="168" t="s">
        <v>64</v>
      </c>
      <c r="O12" s="170"/>
      <c r="P12" s="70"/>
      <c r="Q12" s="70"/>
      <c r="R12" s="70" t="s">
        <v>62</v>
      </c>
      <c r="S12" s="71"/>
      <c r="T12" s="72">
        <v>13</v>
      </c>
      <c r="U12" s="72">
        <v>4</v>
      </c>
      <c r="V12" s="54">
        <f>SUM(F13:F23)</f>
        <v>0</v>
      </c>
      <c r="W12" s="55" t="e">
        <f>U12/V12</f>
        <v>#DIV/0!</v>
      </c>
      <c r="Y12" s="163" t="s">
        <v>41</v>
      </c>
      <c r="Z12" s="164"/>
      <c r="AA12" s="164"/>
      <c r="AB12" s="164"/>
      <c r="AC12" s="165"/>
      <c r="AD12" s="45"/>
      <c r="AE12" s="3"/>
      <c r="AF12" s="3" t="s">
        <v>1</v>
      </c>
      <c r="AG12" s="28">
        <v>0</v>
      </c>
      <c r="AH12" s="28">
        <f>AB$4</f>
        <v>0</v>
      </c>
      <c r="AI12" s="168" t="s">
        <v>55</v>
      </c>
      <c r="AJ12" s="169"/>
      <c r="AK12" s="168"/>
      <c r="AL12" s="170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09" t="str">
        <f>IF(L13=0,"",(M13/L13))</f>
        <v/>
      </c>
      <c r="O13" s="110"/>
      <c r="P13" s="33"/>
      <c r="Q13" s="30"/>
      <c r="R13" s="30"/>
      <c r="S13" s="30"/>
      <c r="T13" s="242"/>
      <c r="U13" s="243"/>
      <c r="V13" s="243"/>
      <c r="W13" s="244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42"/>
      <c r="AR13" s="243"/>
      <c r="AS13" s="243"/>
      <c r="AT13" s="244"/>
    </row>
    <row r="14" spans="2:46" ht="15" customHeight="1" x14ac:dyDescent="0.3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09" t="str">
        <f t="shared" ref="N14:N23" si="5">IF(L14=0,"",(M14/L14))</f>
        <v/>
      </c>
      <c r="O14" s="110"/>
      <c r="P14" s="33"/>
      <c r="Q14" s="30"/>
      <c r="R14" s="30"/>
      <c r="S14" s="30"/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 x14ac:dyDescent="0.3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09" t="str">
        <f t="shared" si="5"/>
        <v/>
      </c>
      <c r="O15" s="110"/>
      <c r="P15" s="33"/>
      <c r="Q15" s="8"/>
      <c r="R15" s="8"/>
      <c r="S15" s="8"/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 x14ac:dyDescent="0.3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 x14ac:dyDescent="0.3">
      <c r="B24" s="122" t="s">
        <v>20</v>
      </c>
      <c r="C24" s="123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20" t="e">
        <f>SUM(M24/L24)</f>
        <v>#DIV/0!</v>
      </c>
      <c r="O24" s="121"/>
      <c r="P24" s="87"/>
      <c r="Q24" s="86">
        <f>SUM(Q13:Q23)</f>
        <v>0</v>
      </c>
      <c r="R24" s="86"/>
      <c r="S24" s="86">
        <f>SUM(S13:S23)</f>
        <v>0</v>
      </c>
      <c r="T24" s="157"/>
      <c r="U24" s="158"/>
      <c r="V24" s="158"/>
      <c r="W24" s="159"/>
      <c r="Y24" s="122" t="s">
        <v>20</v>
      </c>
      <c r="Z24" s="12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0" t="e">
        <f>SUM(AJ24/AI24)</f>
        <v>#DIV/0!</v>
      </c>
      <c r="AL24" s="121"/>
      <c r="AM24" s="87"/>
      <c r="AN24" s="86">
        <f>SUM(AN13:AN23)</f>
        <v>0</v>
      </c>
      <c r="AO24" s="86"/>
      <c r="AP24" s="86">
        <f>SUM(AP13:AP23)</f>
        <v>0</v>
      </c>
      <c r="AQ24" s="157"/>
      <c r="AR24" s="158"/>
      <c r="AS24" s="158"/>
      <c r="AT24" s="159"/>
    </row>
    <row r="25" spans="2:46" s="12" customFormat="1" ht="15" thickBot="1" x14ac:dyDescent="0.35">
      <c r="B25" s="160" t="s">
        <v>66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2"/>
      <c r="X25" s="100"/>
      <c r="Y25" s="245" t="s">
        <v>37</v>
      </c>
      <c r="Z25" s="246"/>
      <c r="AA25" s="246"/>
      <c r="AB25" s="246"/>
      <c r="AC25" s="246"/>
      <c r="AD25" s="247"/>
      <c r="AE25" s="247"/>
      <c r="AF25" s="247"/>
      <c r="AG25" s="247"/>
      <c r="AH25" s="247"/>
      <c r="AI25" s="246"/>
      <c r="AJ25" s="246"/>
      <c r="AK25" s="246"/>
      <c r="AL25" s="246"/>
      <c r="AM25" s="246"/>
      <c r="AN25" s="246"/>
      <c r="AO25" s="246"/>
      <c r="AP25" s="246"/>
      <c r="AQ25" s="247"/>
      <c r="AR25" s="247"/>
      <c r="AS25" s="247"/>
      <c r="AT25" s="248"/>
    </row>
    <row r="26" spans="2:46" ht="15" customHeight="1" x14ac:dyDescent="0.3">
      <c r="B26" s="163" t="s">
        <v>38</v>
      </c>
      <c r="C26" s="164"/>
      <c r="D26" s="164"/>
      <c r="E26" s="164"/>
      <c r="F26" s="165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8" t="s">
        <v>55</v>
      </c>
      <c r="M26" s="169"/>
      <c r="N26" s="171" t="s">
        <v>70</v>
      </c>
      <c r="O26" s="172"/>
      <c r="P26" s="70"/>
      <c r="Q26" s="70"/>
      <c r="R26" s="70" t="s">
        <v>63</v>
      </c>
      <c r="S26" s="71"/>
      <c r="T26" s="73">
        <v>24</v>
      </c>
      <c r="U26" s="74"/>
      <c r="V26" s="56">
        <f>SUM(F27:F37)</f>
        <v>0</v>
      </c>
      <c r="W26" s="57" t="e">
        <f>U26/V26</f>
        <v>#DIV/0!</v>
      </c>
      <c r="Y26" s="163" t="s">
        <v>38</v>
      </c>
      <c r="Z26" s="164"/>
      <c r="AA26" s="164"/>
      <c r="AB26" s="164"/>
      <c r="AC26" s="16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8" t="s">
        <v>55</v>
      </c>
      <c r="AJ26" s="169"/>
      <c r="AK26" s="168"/>
      <c r="AL26" s="170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35"/>
      <c r="U27" s="236"/>
      <c r="V27" s="236"/>
      <c r="W27" s="23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5"/>
      <c r="AR27" s="236"/>
      <c r="AS27" s="236"/>
      <c r="AT27" s="237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 x14ac:dyDescent="0.3">
      <c r="B38" s="122" t="s">
        <v>20</v>
      </c>
      <c r="C38" s="123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20" t="e">
        <f>SUM(M38/L38)</f>
        <v>#DIV/0!</v>
      </c>
      <c r="O38" s="121"/>
      <c r="P38" s="87"/>
      <c r="Q38" s="63">
        <f>SUM(Q27:Q37)</f>
        <v>0</v>
      </c>
      <c r="R38" s="63"/>
      <c r="S38" s="63">
        <f>SUM(S27:S37)</f>
        <v>0</v>
      </c>
      <c r="T38" s="117"/>
      <c r="U38" s="118"/>
      <c r="V38" s="118"/>
      <c r="W38" s="119"/>
      <c r="Y38" s="122" t="s">
        <v>20</v>
      </c>
      <c r="Z38" s="12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0" t="e">
        <f>SUM(AJ38/AI38)</f>
        <v>#DIV/0!</v>
      </c>
      <c r="AL38" s="121"/>
      <c r="AM38" s="87"/>
      <c r="AN38" s="63">
        <f>SUM(AN27:AN37)</f>
        <v>0</v>
      </c>
      <c r="AO38" s="63"/>
      <c r="AP38" s="63">
        <f>SUM(AP27:AP37)</f>
        <v>0</v>
      </c>
      <c r="AQ38" s="117"/>
      <c r="AR38" s="118"/>
      <c r="AS38" s="118"/>
      <c r="AT38" s="119"/>
    </row>
    <row r="39" spans="2:46" s="12" customFormat="1" ht="15" thickBot="1" x14ac:dyDescent="0.35">
      <c r="B39" s="127" t="s">
        <v>67</v>
      </c>
      <c r="C39" s="128"/>
      <c r="D39" s="128"/>
      <c r="E39" s="128"/>
      <c r="F39" s="128"/>
      <c r="G39" s="129"/>
      <c r="H39" s="129"/>
      <c r="I39" s="129"/>
      <c r="J39" s="129"/>
      <c r="K39" s="129"/>
      <c r="L39" s="128"/>
      <c r="M39" s="128"/>
      <c r="N39" s="128"/>
      <c r="O39" s="128"/>
      <c r="P39" s="128"/>
      <c r="Q39" s="128"/>
      <c r="R39" s="128"/>
      <c r="S39" s="128"/>
      <c r="T39" s="129"/>
      <c r="U39" s="129"/>
      <c r="V39" s="129"/>
      <c r="W39" s="130"/>
      <c r="X39" s="100"/>
      <c r="Y39" s="127" t="s">
        <v>39</v>
      </c>
      <c r="Z39" s="128"/>
      <c r="AA39" s="128"/>
      <c r="AB39" s="128"/>
      <c r="AC39" s="128"/>
      <c r="AD39" s="129"/>
      <c r="AE39" s="129"/>
      <c r="AF39" s="129"/>
      <c r="AG39" s="129"/>
      <c r="AH39" s="129"/>
      <c r="AI39" s="128"/>
      <c r="AJ39" s="128"/>
      <c r="AK39" s="128"/>
      <c r="AL39" s="128"/>
      <c r="AM39" s="128"/>
      <c r="AN39" s="128"/>
      <c r="AO39" s="128"/>
      <c r="AP39" s="128"/>
      <c r="AQ39" s="129"/>
      <c r="AR39" s="129"/>
      <c r="AS39" s="129"/>
      <c r="AT39" s="130"/>
    </row>
    <row r="40" spans="2:46" ht="15" customHeight="1" x14ac:dyDescent="0.3">
      <c r="B40" s="163" t="s">
        <v>40</v>
      </c>
      <c r="C40" s="164"/>
      <c r="D40" s="164"/>
      <c r="E40" s="164"/>
      <c r="F40" s="165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8" t="s">
        <v>55</v>
      </c>
      <c r="M40" s="169"/>
      <c r="N40" s="168"/>
      <c r="O40" s="170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3" t="s">
        <v>40</v>
      </c>
      <c r="Z40" s="164"/>
      <c r="AA40" s="164"/>
      <c r="AB40" s="164"/>
      <c r="AC40" s="16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8" t="s">
        <v>55</v>
      </c>
      <c r="AJ40" s="169"/>
      <c r="AK40" s="168"/>
      <c r="AL40" s="170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 x14ac:dyDescent="0.3">
      <c r="B52" s="122" t="s">
        <v>20</v>
      </c>
      <c r="C52" s="12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20" t="e">
        <f>SUM(M52/L52)</f>
        <v>#DIV/0!</v>
      </c>
      <c r="O52" s="121"/>
      <c r="P52" s="87"/>
      <c r="Q52" s="63">
        <f>SUM(Q41:Q51)</f>
        <v>0</v>
      </c>
      <c r="R52" s="63"/>
      <c r="S52" s="63">
        <f>SUM(S41:S51)</f>
        <v>0</v>
      </c>
      <c r="T52" s="117"/>
      <c r="U52" s="118"/>
      <c r="V52" s="118"/>
      <c r="W52" s="119"/>
      <c r="Y52" s="122" t="s">
        <v>20</v>
      </c>
      <c r="Z52" s="12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0" t="e">
        <f>SUM(AJ52/AI52)</f>
        <v>#DIV/0!</v>
      </c>
      <c r="AL52" s="121"/>
      <c r="AM52" s="87"/>
      <c r="AN52" s="63">
        <f>SUM(AN41:AN51)</f>
        <v>0</v>
      </c>
      <c r="AO52" s="63"/>
      <c r="AP52" s="63">
        <f>SUM(AP41:AP51)</f>
        <v>0</v>
      </c>
      <c r="AQ52" s="117"/>
      <c r="AR52" s="118"/>
      <c r="AS52" s="118"/>
      <c r="AT52" s="119"/>
    </row>
    <row r="53" spans="2:46" s="64" customFormat="1" ht="15" customHeight="1" thickBot="1" x14ac:dyDescent="0.35">
      <c r="B53" s="239" t="s">
        <v>42</v>
      </c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1"/>
      <c r="X53" s="100"/>
      <c r="Y53" s="239" t="s">
        <v>42</v>
      </c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1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9" t="s">
        <v>33</v>
      </c>
      <c r="N54" s="139"/>
      <c r="O54" s="139"/>
      <c r="P54" s="139"/>
      <c r="Q54" s="139"/>
      <c r="R54" s="139"/>
      <c r="S54" s="139"/>
      <c r="T54" s="139"/>
      <c r="U54" s="139"/>
      <c r="V54" s="139"/>
      <c r="W54" s="140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9" t="s">
        <v>33</v>
      </c>
      <c r="AK54" s="139"/>
      <c r="AL54" s="139"/>
      <c r="AM54" s="139"/>
      <c r="AN54" s="139"/>
      <c r="AO54" s="139"/>
      <c r="AP54" s="139"/>
      <c r="AQ54" s="139"/>
      <c r="AR54" s="139"/>
      <c r="AS54" s="139"/>
      <c r="AT54" s="140"/>
    </row>
    <row r="55" spans="2:46" s="12" customFormat="1" ht="32.25" customHeight="1" x14ac:dyDescent="0.3">
      <c r="B55" s="231" t="s">
        <v>52</v>
      </c>
      <c r="C55" s="232"/>
      <c r="D55" s="232"/>
      <c r="E55" s="232"/>
      <c r="F55" s="232"/>
      <c r="G55" s="232"/>
      <c r="H55" s="2"/>
      <c r="I55" s="44" t="s">
        <v>26</v>
      </c>
      <c r="J55" s="136" t="s">
        <v>31</v>
      </c>
      <c r="K55" s="137"/>
      <c r="L55" s="42" t="s">
        <v>32</v>
      </c>
      <c r="M55" s="126" t="s">
        <v>34</v>
      </c>
      <c r="N55" s="126"/>
      <c r="O55" s="126" t="s">
        <v>36</v>
      </c>
      <c r="P55" s="126"/>
      <c r="Q55" s="126"/>
      <c r="R55" s="126" t="s">
        <v>35</v>
      </c>
      <c r="S55" s="126"/>
      <c r="T55" s="142" t="s">
        <v>13</v>
      </c>
      <c r="U55" s="142"/>
      <c r="V55" s="142" t="s">
        <v>12</v>
      </c>
      <c r="W55" s="143"/>
      <c r="X55" s="100"/>
      <c r="Y55" s="231" t="s">
        <v>52</v>
      </c>
      <c r="Z55" s="232"/>
      <c r="AA55" s="232"/>
      <c r="AB55" s="232"/>
      <c r="AC55" s="232"/>
      <c r="AD55" s="232"/>
      <c r="AE55" s="2"/>
      <c r="AF55" s="44" t="s">
        <v>26</v>
      </c>
      <c r="AG55" s="136" t="s">
        <v>31</v>
      </c>
      <c r="AH55" s="137"/>
      <c r="AI55" s="98" t="s">
        <v>32</v>
      </c>
      <c r="AJ55" s="126" t="s">
        <v>34</v>
      </c>
      <c r="AK55" s="126"/>
      <c r="AL55" s="126" t="s">
        <v>36</v>
      </c>
      <c r="AM55" s="126"/>
      <c r="AN55" s="126"/>
      <c r="AO55" s="126" t="s">
        <v>35</v>
      </c>
      <c r="AP55" s="126"/>
      <c r="AQ55" s="142" t="s">
        <v>13</v>
      </c>
      <c r="AR55" s="142"/>
      <c r="AS55" s="142" t="s">
        <v>12</v>
      </c>
      <c r="AT55" s="143"/>
    </row>
    <row r="56" spans="2:46" ht="18" customHeight="1" x14ac:dyDescent="0.3">
      <c r="B56" s="132" t="s">
        <v>51</v>
      </c>
      <c r="C56" s="133"/>
      <c r="D56" s="133"/>
      <c r="E56" s="133"/>
      <c r="F56" s="124" t="s">
        <v>53</v>
      </c>
      <c r="G56" s="125"/>
      <c r="H56" s="2"/>
      <c r="I56" s="43">
        <v>1</v>
      </c>
      <c r="J56" s="233" t="s">
        <v>43</v>
      </c>
      <c r="K56" s="138"/>
      <c r="L56" s="44">
        <f>SUMIF($R$13:$R$23,1,$Q$13:$Q$50)+SUMIF($R$27:$R$37,1,$Q$27:$Q$37)+SUMIF($R$41:$R$51,1,$Q$41:$Q$51)</f>
        <v>0</v>
      </c>
      <c r="M56" s="141">
        <v>42104</v>
      </c>
      <c r="N56" s="141"/>
      <c r="O56" s="238" t="s">
        <v>72</v>
      </c>
      <c r="P56" s="115"/>
      <c r="Q56" s="115"/>
      <c r="R56" s="114" t="s">
        <v>73</v>
      </c>
      <c r="S56" s="115"/>
      <c r="T56" s="114" t="s">
        <v>74</v>
      </c>
      <c r="U56" s="115"/>
      <c r="V56" s="115"/>
      <c r="W56" s="116"/>
      <c r="Y56" s="132" t="s">
        <v>51</v>
      </c>
      <c r="Z56" s="133"/>
      <c r="AA56" s="133"/>
      <c r="AB56" s="133"/>
      <c r="AC56" s="124" t="s">
        <v>53</v>
      </c>
      <c r="AD56" s="125"/>
      <c r="AE56" s="2"/>
      <c r="AF56" s="43">
        <v>1</v>
      </c>
      <c r="AG56" s="233" t="s">
        <v>43</v>
      </c>
      <c r="AH56" s="138"/>
      <c r="AI56" s="44">
        <f>SUMIF($R$13:$R$23,1,$Q$13:$Q$50)+SUMIF($R$27:$R$37,1,$Q$27:$Q$37)+SUMIF($R$41:$R$51,1,$Q$41:$Q$51)</f>
        <v>0</v>
      </c>
      <c r="AJ56" s="141"/>
      <c r="AK56" s="141"/>
      <c r="AL56" s="249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32" t="s">
        <v>50</v>
      </c>
      <c r="C57" s="133"/>
      <c r="D57" s="133"/>
      <c r="E57" s="133"/>
      <c r="F57" s="124">
        <f>SUM(S24+S38+S52)</f>
        <v>0</v>
      </c>
      <c r="G57" s="125"/>
      <c r="H57" s="2"/>
      <c r="I57" s="43">
        <v>2</v>
      </c>
      <c r="J57" s="103" t="s">
        <v>14</v>
      </c>
      <c r="K57" s="138"/>
      <c r="L57" s="44">
        <f>SUMIF($R$13:$R$23,2,$Q$13:$Q$50)+SUMIF($R$27:$R$37,2,$Q$27:$Q$37)+SUMIF($R$41:$R$51,2,$Q$41:$Q$51)</f>
        <v>0</v>
      </c>
      <c r="M57" s="141"/>
      <c r="N57" s="141"/>
      <c r="O57" s="115"/>
      <c r="P57" s="115"/>
      <c r="Q57" s="115"/>
      <c r="R57" s="115"/>
      <c r="S57" s="115"/>
      <c r="T57" s="115"/>
      <c r="U57" s="115"/>
      <c r="V57" s="115"/>
      <c r="W57" s="116"/>
      <c r="Y57" s="132" t="s">
        <v>50</v>
      </c>
      <c r="Z57" s="133"/>
      <c r="AA57" s="133"/>
      <c r="AB57" s="133"/>
      <c r="AC57" s="124">
        <f>SUM(AP24+AP38+AP52)</f>
        <v>0</v>
      </c>
      <c r="AD57" s="125"/>
      <c r="AE57" s="2"/>
      <c r="AF57" s="43">
        <v>2</v>
      </c>
      <c r="AG57" s="103" t="s">
        <v>14</v>
      </c>
      <c r="AH57" s="138"/>
      <c r="AI57" s="44">
        <f>SUMIF($R$13:$R$23,2,$Q$13:$Q$50)+SUMIF($R$27:$R$37,2,$Q$27:$Q$37)+SUMIF($R$41:$R$51,2,$Q$41:$Q$51)</f>
        <v>0</v>
      </c>
      <c r="AJ57" s="141"/>
      <c r="AK57" s="141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32" t="s">
        <v>49</v>
      </c>
      <c r="C58" s="133"/>
      <c r="D58" s="133"/>
      <c r="E58" s="133"/>
      <c r="F58" s="124">
        <f>G52</f>
        <v>0</v>
      </c>
      <c r="G58" s="125"/>
      <c r="H58" s="2"/>
      <c r="I58" s="43">
        <v>3</v>
      </c>
      <c r="J58" s="222" t="s">
        <v>44</v>
      </c>
      <c r="K58" s="223"/>
      <c r="L58" s="44">
        <f>SUMIF($R$13:$R$23,3,$Q$13:$Q$50)+SUMIF($R$27:$R$37,3,$Q$27:$Q$37)+SUMIF($R$41:$R$51,3,$Q$41:$Q$51)</f>
        <v>0</v>
      </c>
      <c r="M58" s="141"/>
      <c r="N58" s="141"/>
      <c r="O58" s="115"/>
      <c r="P58" s="115"/>
      <c r="Q58" s="115"/>
      <c r="R58" s="115"/>
      <c r="S58" s="115"/>
      <c r="T58" s="115"/>
      <c r="U58" s="115"/>
      <c r="V58" s="115"/>
      <c r="W58" s="116"/>
      <c r="Y58" s="132" t="s">
        <v>49</v>
      </c>
      <c r="Z58" s="133"/>
      <c r="AA58" s="133"/>
      <c r="AB58" s="133"/>
      <c r="AC58" s="124">
        <f>AD52</f>
        <v>0</v>
      </c>
      <c r="AD58" s="125"/>
      <c r="AE58" s="2"/>
      <c r="AF58" s="43">
        <v>3</v>
      </c>
      <c r="AG58" s="222" t="s">
        <v>44</v>
      </c>
      <c r="AH58" s="223"/>
      <c r="AI58" s="44">
        <f>SUMIF($R$13:$R$23,3,$Q$13:$Q$50)+SUMIF($R$27:$R$37,3,$Q$27:$Q$37)+SUMIF($R$41:$R$51,3,$Q$41:$Q$51)</f>
        <v>0</v>
      </c>
      <c r="AJ58" s="141"/>
      <c r="AK58" s="141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34" t="s">
        <v>48</v>
      </c>
      <c r="C59" s="135"/>
      <c r="D59" s="135"/>
      <c r="E59" s="135"/>
      <c r="F59" s="124">
        <f>G38</f>
        <v>0</v>
      </c>
      <c r="G59" s="125"/>
      <c r="H59" s="2"/>
      <c r="I59" s="43">
        <v>4</v>
      </c>
      <c r="J59" s="103" t="s">
        <v>15</v>
      </c>
      <c r="K59" s="138"/>
      <c r="L59" s="44">
        <f>SUMIF($R$13:$R$23,4,$Q$13:$Q$50)+SUMIF($R$27:$R$37,4,$Q$27:$Q$37)+SUMIF($R$41:$R$51,4,$Q$41:$Q$51)</f>
        <v>0</v>
      </c>
      <c r="M59" s="141"/>
      <c r="N59" s="141"/>
      <c r="O59" s="115"/>
      <c r="P59" s="115"/>
      <c r="Q59" s="115"/>
      <c r="R59" s="115"/>
      <c r="S59" s="115"/>
      <c r="T59" s="115"/>
      <c r="U59" s="115"/>
      <c r="V59" s="115"/>
      <c r="W59" s="116"/>
      <c r="Y59" s="134" t="s">
        <v>48</v>
      </c>
      <c r="Z59" s="135"/>
      <c r="AA59" s="135"/>
      <c r="AB59" s="135"/>
      <c r="AC59" s="124">
        <f>AD38</f>
        <v>0</v>
      </c>
      <c r="AD59" s="125"/>
      <c r="AE59" s="2"/>
      <c r="AF59" s="43">
        <v>4</v>
      </c>
      <c r="AG59" s="103" t="s">
        <v>15</v>
      </c>
      <c r="AH59" s="138"/>
      <c r="AI59" s="44">
        <f>SUMIF($R$13:$R$23,4,$Q$13:$Q$50)+SUMIF($R$27:$R$37,4,$Q$27:$Q$37)+SUMIF($R$41:$R$51,4,$Q$41:$Q$51)</f>
        <v>0</v>
      </c>
      <c r="AJ59" s="141"/>
      <c r="AK59" s="141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225" t="s">
        <v>47</v>
      </c>
      <c r="C60" s="226"/>
      <c r="D60" s="226"/>
      <c r="E60" s="226"/>
      <c r="F60" s="227">
        <f>G24</f>
        <v>0</v>
      </c>
      <c r="G60" s="228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5" t="s">
        <v>47</v>
      </c>
      <c r="Z60" s="226"/>
      <c r="AA60" s="226"/>
      <c r="AB60" s="226"/>
      <c r="AC60" s="227">
        <f>AD24</f>
        <v>0</v>
      </c>
      <c r="AD60" s="228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 x14ac:dyDescent="0.3">
      <c r="B61" s="229"/>
      <c r="C61" s="229"/>
      <c r="D61" s="229"/>
      <c r="E61" s="229"/>
      <c r="F61" s="230"/>
      <c r="G61" s="230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2015-07-20T19:26:23Z</dcterms:modified>
</cp:coreProperties>
</file>