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001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<sst xmlns="http://schemas.openxmlformats.org/spreadsheetml/2006/main" count="297" uniqueCount="80">
  <si>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</si>
  <si>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</si>
  <si>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</si>
  <si>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</si>
  <si>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</si>
  <si>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</si>
  <si>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</si>
  <si>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</si>
  <si>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</si>
  <si>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</si>
  <si>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</si>
  <si>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</si>
  <si>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</si>
  <si>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</si>
  <si>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</si>
  <si>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</si>
  <si>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</si>
  <si>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</si>
  <si>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</si>
  <si>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</si>
  <si>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</si>
  <si>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</si>
  <si>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</si>
  <si>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</si>
  <si>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</si>
  <si>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</si>
  <si>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</si>
  <si>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</si>
  <si>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</si>
  <si>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</si>
  <si>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</si>
  <si>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</si>
  <si>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</si>
  <si>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</si>
  <si>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</si>
  <si>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</si>
  <si>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</si>
  <si>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</si>
  <si>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</si>
  <si>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</si>
  <si>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</si>
  <si>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</si>
  <si>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</si>
  <si>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</si>
  <si>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</si>
  <si>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</si>
  <si>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</si>
  <si>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</si>
  <si>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</si>
  <si>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</si>
  <si>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</si>
  <si>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</si>
  <si>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</si>
  <si>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</si>
  <si>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</si>
  <si>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</si>
  <si>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</si>
  <si>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</si>
  <si>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</si>
  <si>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</si>
  <si>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</si>
  <si>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</si>
  <si>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</si>
  <si>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</si>
  <si>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</si>
  <si>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</si>
  <si>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</si>
  <si>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</si>
  <si>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</si>
  <si>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</si>
  <si>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</si>
  <si>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</si>
  <si>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</si>
  <si>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</si>
  <si>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</si>
  <si>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</si>
  <si>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</si>
  <si>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</si>
  <si>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P7575001-10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</si>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</sst>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1"/>
      <c r="C2" s="342"/>
      <c r="D2" s="342"/>
      <c r="E2" s="342"/>
      <c r="F2" s="343"/>
      <c r="G2" s="49"/>
      <c r="H2" s="347" t="s">
        <v>22</v>
      </c>
      <c r="I2" s="348"/>
      <c r="J2" s="81"/>
      <c r="K2" s="21"/>
      <c r="L2" s="349" t="s">
        <v>76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30">
        <v>24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5" t="str">
        <f>IF($J$2="","",$J$2)</f>
        <v/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89">
        <f>IF($X$2="","",$X$2)</f>
        <v>24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5" t="str">
        <f>IF($J$2="","",$J$2)</f>
        <v/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89">
        <f>IF($X$2="","",$X$2)</f>
        <v>24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5" t="str">
        <f>IF($J$2="","",$J$2)</f>
        <v/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89">
        <f>IF($X$2="","",$X$2)</f>
        <v>24</v>
      </c>
      <c r="CS2" s="5"/>
    </row>
    <row r="3" spans="2:97" ht="7.5" customHeight="1" thickBot="1" x14ac:dyDescent="0.3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4"/>
      <c r="C4" s="345"/>
      <c r="D4" s="345"/>
      <c r="E4" s="345"/>
      <c r="F4" s="346"/>
      <c r="G4" s="24"/>
      <c r="H4" s="347" t="s">
        <v>20</v>
      </c>
      <c r="I4" s="355"/>
      <c r="J4" s="82"/>
      <c r="K4" s="4"/>
      <c r="L4" s="83" t="s">
        <v>27</v>
      </c>
      <c r="M4" s="50">
        <v>53.99</v>
      </c>
      <c r="N4" s="356" t="s">
        <v>14</v>
      </c>
      <c r="O4" s="357"/>
      <c r="P4" s="295">
        <f>IF(M6="","",(ROUNDUP((C10*M8/M4/M6),0)*M6))</f>
        <v>0</v>
      </c>
      <c r="Q4" s="327"/>
      <c r="R4" s="28"/>
      <c r="S4" s="23"/>
      <c r="T4" s="23"/>
      <c r="U4" s="328" t="s">
        <v>11</v>
      </c>
      <c r="V4" s="329"/>
      <c r="W4" s="329"/>
      <c r="X4" s="89" t="str">
        <f>IF(BZ41=0,"",BZ41)</f>
        <v/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6" t="str">
        <f>IF($J$4="","",$J$4)</f>
        <v/>
      </c>
      <c r="AI4" s="4"/>
      <c r="AJ4" s="83" t="s">
        <v>27</v>
      </c>
      <c r="AK4" s="108">
        <f>IF($M$4="","",$M$4)</f>
        <v>53.99</v>
      </c>
      <c r="AL4" s="356" t="s">
        <v>14</v>
      </c>
      <c r="AM4" s="357"/>
      <c r="AN4" s="295">
        <f>IF($P$4="","",$P$4)</f>
        <v>0</v>
      </c>
      <c r="AO4" s="327"/>
      <c r="AP4" s="28"/>
      <c r="AQ4" s="23"/>
      <c r="AR4" s="23"/>
      <c r="AS4" s="328" t="s">
        <v>11</v>
      </c>
      <c r="AT4" s="329"/>
      <c r="AU4" s="329"/>
      <c r="AV4" s="89" t="str">
        <f>IF($X$4="","",$X$4)</f>
        <v/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6" t="str">
        <f>IF($J$4="","",$J$4)</f>
        <v/>
      </c>
      <c r="BG4" s="4"/>
      <c r="BH4" s="83" t="s">
        <v>27</v>
      </c>
      <c r="BI4" s="108">
        <f>IF($M$4="","",$M$4)</f>
        <v>53.99</v>
      </c>
      <c r="BJ4" s="356" t="s">
        <v>14</v>
      </c>
      <c r="BK4" s="357"/>
      <c r="BL4" s="295">
        <f>IF($P$4="","",$P$4)</f>
        <v>0</v>
      </c>
      <c r="BM4" s="327"/>
      <c r="BN4" s="28"/>
      <c r="BO4" s="23"/>
      <c r="BP4" s="23"/>
      <c r="BQ4" s="328" t="s">
        <v>11</v>
      </c>
      <c r="BR4" s="329"/>
      <c r="BS4" s="329"/>
      <c r="BT4" s="89" t="str">
        <f>IF($X$4="","",$X$4)</f>
        <v/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6" t="str">
        <f>IF($J$4="","",$J$4)</f>
        <v/>
      </c>
      <c r="CE4" s="4"/>
      <c r="CF4" s="83" t="s">
        <v>27</v>
      </c>
      <c r="CG4" s="108">
        <f>IF($M$4="","",$M$4)</f>
        <v>53.99</v>
      </c>
      <c r="CH4" s="356" t="s">
        <v>14</v>
      </c>
      <c r="CI4" s="357"/>
      <c r="CJ4" s="295">
        <f>IF($P$4="","",$P$4)</f>
        <v>0</v>
      </c>
      <c r="CK4" s="327"/>
      <c r="CL4" s="28"/>
      <c r="CM4" s="23"/>
      <c r="CN4" s="23"/>
      <c r="CO4" s="328" t="s">
        <v>11</v>
      </c>
      <c r="CP4" s="329"/>
      <c r="CQ4" s="329"/>
      <c r="CR4" s="89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2" t="s">
        <v>78</v>
      </c>
      <c r="D6" s="423"/>
      <c r="E6" s="424"/>
      <c r="F6" s="4"/>
      <c r="G6" s="39"/>
      <c r="H6" s="323" t="s">
        <v>21</v>
      </c>
      <c r="I6" s="324"/>
      <c r="J6" s="131">
        <v>180</v>
      </c>
      <c r="K6" s="4"/>
      <c r="L6" s="84" t="s">
        <v>69</v>
      </c>
      <c r="M6" s="50">
        <v>1</v>
      </c>
      <c r="N6" s="325" t="s">
        <v>46</v>
      </c>
      <c r="O6" s="326"/>
      <c r="P6" s="295">
        <f>IF(M6="","",(ROUNDUP((K40*M8/M4/M6),0)*M6))</f>
        <v>0</v>
      </c>
      <c r="Q6" s="327"/>
      <c r="R6" s="21"/>
      <c r="S6" s="7"/>
      <c r="T6" s="7"/>
      <c r="U6" s="328" t="s">
        <v>19</v>
      </c>
      <c r="V6" s="329"/>
      <c r="W6" s="329"/>
      <c r="X6" s="132" t="str">
        <f>IF(X4="","",(X2/X4))</f>
        <v/>
      </c>
      <c r="Y6" s="29"/>
      <c r="Z6" s="77" t="s">
        <v>62</v>
      </c>
      <c r="AA6" s="320" t="str">
        <f>IF($C$6="","",$C$6)</f>
        <v>P7575001-10</v>
      </c>
      <c r="AB6" s="321"/>
      <c r="AC6" s="322"/>
      <c r="AD6" s="4"/>
      <c r="AE6" s="39"/>
      <c r="AF6" s="323" t="s">
        <v>21</v>
      </c>
      <c r="AG6" s="324"/>
      <c r="AH6" s="107">
        <f>IF($J$6="","",$J$6)</f>
        <v>180</v>
      </c>
      <c r="AI6" s="4"/>
      <c r="AJ6" s="84" t="s">
        <v>69</v>
      </c>
      <c r="AK6" s="108">
        <f>IF($M$6="","",$M$6)</f>
        <v>1</v>
      </c>
      <c r="AL6" s="325" t="s">
        <v>46</v>
      </c>
      <c r="AM6" s="326"/>
      <c r="AN6" s="295">
        <f>IF($P$6="","",$P$6)</f>
        <v>0</v>
      </c>
      <c r="AO6" s="327"/>
      <c r="AP6" s="21"/>
      <c r="AQ6" s="7"/>
      <c r="AR6" s="7"/>
      <c r="AS6" s="328" t="s">
        <v>19</v>
      </c>
      <c r="AT6" s="329"/>
      <c r="AU6" s="329"/>
      <c r="AV6" s="90" t="str">
        <f>IF($X$6="","",$X$6)</f>
        <v/>
      </c>
      <c r="AW6" s="29"/>
      <c r="AX6" s="77" t="s">
        <v>62</v>
      </c>
      <c r="AY6" s="320" t="str">
        <f>IF($C$6="","",$C$6)</f>
        <v>P7575001-10</v>
      </c>
      <c r="AZ6" s="321"/>
      <c r="BA6" s="322"/>
      <c r="BB6" s="4"/>
      <c r="BC6" s="39"/>
      <c r="BD6" s="323" t="s">
        <v>21</v>
      </c>
      <c r="BE6" s="324"/>
      <c r="BF6" s="107">
        <f>IF($J$6="","",$J$6)</f>
        <v>180</v>
      </c>
      <c r="BG6" s="4"/>
      <c r="BH6" s="84" t="s">
        <v>69</v>
      </c>
      <c r="BI6" s="108">
        <f>IF($M$6="","",$M$6)</f>
        <v>1</v>
      </c>
      <c r="BJ6" s="325" t="s">
        <v>46</v>
      </c>
      <c r="BK6" s="326"/>
      <c r="BL6" s="295">
        <f>IF($P$6="","",$P$6)</f>
        <v>0</v>
      </c>
      <c r="BM6" s="327"/>
      <c r="BN6" s="21"/>
      <c r="BO6" s="7"/>
      <c r="BP6" s="7"/>
      <c r="BQ6" s="328" t="s">
        <v>19</v>
      </c>
      <c r="BR6" s="329"/>
      <c r="BS6" s="329"/>
      <c r="BT6" s="90" t="str">
        <f>IF($X$6="","",$X$6)</f>
        <v/>
      </c>
      <c r="BU6" s="29"/>
      <c r="BV6" s="77" t="s">
        <v>62</v>
      </c>
      <c r="BW6" s="320" t="str">
        <f>IF($C$6="","",$C$6)</f>
        <v>P7575001-10</v>
      </c>
      <c r="BX6" s="321"/>
      <c r="BY6" s="322"/>
      <c r="BZ6" s="4"/>
      <c r="CA6" s="39"/>
      <c r="CB6" s="323" t="s">
        <v>21</v>
      </c>
      <c r="CC6" s="324"/>
      <c r="CD6" s="107">
        <f>IF($J$6="","",$J$6)</f>
        <v>180</v>
      </c>
      <c r="CE6" s="4"/>
      <c r="CF6" s="84" t="s">
        <v>69</v>
      </c>
      <c r="CG6" s="108">
        <f>IF($M$6="","",$M$6)</f>
        <v>1</v>
      </c>
      <c r="CH6" s="325" t="s">
        <v>46</v>
      </c>
      <c r="CI6" s="326"/>
      <c r="CJ6" s="295">
        <f>IF($P$6="","",$P$6)</f>
        <v>0</v>
      </c>
      <c r="CK6" s="327"/>
      <c r="CL6" s="21"/>
      <c r="CM6" s="7"/>
      <c r="CN6" s="7"/>
      <c r="CO6" s="328" t="s">
        <v>19</v>
      </c>
      <c r="CP6" s="329"/>
      <c r="CQ6" s="329"/>
      <c r="CR6" s="90" t="str">
        <f>IF($X$6="","",$X$6)</f>
        <v/>
      </c>
      <c r="CS6" s="29"/>
    </row>
    <row r="7" spans="2:97" ht="10.5" customHeight="1" x14ac:dyDescent="0.25">
      <c r="B7" s="60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0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0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0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3">
      <c r="B8" s="75" t="s">
        <v>64</v>
      </c>
      <c r="C8" s="368"/>
      <c r="D8" s="368"/>
      <c r="E8" s="369"/>
      <c r="F8" s="362"/>
      <c r="G8" s="363"/>
      <c r="H8" s="291" t="s">
        <v>77</v>
      </c>
      <c r="I8" s="292"/>
      <c r="J8" s="133"/>
      <c r="K8" s="28"/>
      <c r="L8" s="83" t="s">
        <v>28</v>
      </c>
      <c r="M8" s="161">
        <v>1.4125000000000001</v>
      </c>
      <c r="N8" s="293" t="s">
        <v>29</v>
      </c>
      <c r="O8" s="294"/>
      <c r="P8" s="295">
        <f>IF(M8="","",M4/M8)</f>
        <v>38.223008849557523</v>
      </c>
      <c r="Q8" s="296"/>
      <c r="R8" s="28"/>
      <c r="S8" s="370"/>
      <c r="T8" s="371"/>
      <c r="U8" s="371"/>
      <c r="V8" s="371"/>
      <c r="W8" s="371"/>
      <c r="X8" s="372"/>
      <c r="Y8" s="29"/>
      <c r="Z8" s="75" t="s">
        <v>64</v>
      </c>
      <c r="AA8" s="287" t="str">
        <f>IF(C8="","",$C$8)</f>
        <v/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5" t="str">
        <f>IF($J$8="","",$J$8)</f>
        <v/>
      </c>
      <c r="AI8" s="28"/>
      <c r="AJ8" s="83" t="s">
        <v>28</v>
      </c>
      <c r="AK8" s="109">
        <f>IF($M$8="","",$M$8)</f>
        <v>1.4125000000000001</v>
      </c>
      <c r="AL8" s="293" t="s">
        <v>29</v>
      </c>
      <c r="AM8" s="294"/>
      <c r="AN8" s="295">
        <f>IF($P$8="","",$P$8)</f>
        <v>38.223008849557523</v>
      </c>
      <c r="AO8" s="296"/>
      <c r="AP8" s="28"/>
      <c r="AQ8" s="297" t="str">
        <f>IF($S$8="","",$S$8)</f>
        <v/>
      </c>
      <c r="AR8" s="298"/>
      <c r="AS8" s="298"/>
      <c r="AT8" s="298"/>
      <c r="AU8" s="298"/>
      <c r="AV8" s="299"/>
      <c r="AW8" s="29"/>
      <c r="AX8" s="75" t="s">
        <v>64</v>
      </c>
      <c r="AY8" s="287" t="str">
        <f>IF(AA8="","",$C$8)</f>
        <v/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5" t="str">
        <f>IF($J$8="","",$J$8)</f>
        <v/>
      </c>
      <c r="BG8" s="28"/>
      <c r="BH8" s="83" t="s">
        <v>28</v>
      </c>
      <c r="BI8" s="109">
        <f>IF($M$8="","",$M$8)</f>
        <v>1.4125000000000001</v>
      </c>
      <c r="BJ8" s="293" t="s">
        <v>29</v>
      </c>
      <c r="BK8" s="294"/>
      <c r="BL8" s="295">
        <f>IF($P$8="","",$P$8)</f>
        <v>38.223008849557523</v>
      </c>
      <c r="BM8" s="296"/>
      <c r="BN8" s="28"/>
      <c r="BO8" s="297" t="str">
        <f>IF($S$8="","",$S$8)</f>
        <v/>
      </c>
      <c r="BP8" s="298"/>
      <c r="BQ8" s="298"/>
      <c r="BR8" s="298"/>
      <c r="BS8" s="298"/>
      <c r="BT8" s="299"/>
      <c r="BU8" s="29"/>
      <c r="BV8" s="75" t="s">
        <v>64</v>
      </c>
      <c r="BW8" s="287" t="str">
        <f>IF(AY8="","",$C$8)</f>
        <v/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5" t="str">
        <f>IF($J$8="","",$J$8)</f>
        <v/>
      </c>
      <c r="CE8" s="28"/>
      <c r="CF8" s="83" t="s">
        <v>28</v>
      </c>
      <c r="CG8" s="109">
        <f>IF($M$8="","",$M$8)</f>
        <v>1.4125000000000001</v>
      </c>
      <c r="CH8" s="293" t="s">
        <v>29</v>
      </c>
      <c r="CI8" s="294"/>
      <c r="CJ8" s="295">
        <f>IF($P$8="","",$P$8)</f>
        <v>38.223008849557523</v>
      </c>
      <c r="CK8" s="296"/>
      <c r="CL8" s="28"/>
      <c r="CM8" s="297" t="str">
        <f>IF($S$8="","",$S$8)</f>
        <v/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5" t="s">
        <v>50</v>
      </c>
      <c r="L9" s="35"/>
      <c r="M9" s="55"/>
      <c r="N9" s="36"/>
      <c r="O9" s="37"/>
      <c r="P9" s="37"/>
      <c r="Q9" s="38"/>
      <c r="R9" s="28"/>
      <c r="S9" s="373"/>
      <c r="T9" s="374"/>
      <c r="U9" s="374"/>
      <c r="V9" s="374"/>
      <c r="W9" s="374"/>
      <c r="X9" s="375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5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5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5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3">
      <c r="B10" s="76" t="s">
        <v>63</v>
      </c>
      <c r="C10" s="415"/>
      <c r="D10" s="415"/>
      <c r="E10" s="416"/>
      <c r="F10" s="360"/>
      <c r="G10" s="361"/>
      <c r="H10" s="291" t="s">
        <v>49</v>
      </c>
      <c r="I10" s="292"/>
      <c r="J10" s="134"/>
      <c r="K10" s="72"/>
      <c r="L10" s="315" t="s">
        <v>41</v>
      </c>
      <c r="M10" s="316"/>
      <c r="N10" s="425" t="s">
        <v>79</v>
      </c>
      <c r="O10" s="426"/>
      <c r="P10" s="426"/>
      <c r="Q10" s="427"/>
      <c r="R10" s="28"/>
      <c r="S10" s="376"/>
      <c r="T10" s="377"/>
      <c r="U10" s="377"/>
      <c r="V10" s="377"/>
      <c r="W10" s="377"/>
      <c r="X10" s="378"/>
      <c r="Y10" s="5"/>
      <c r="Z10" s="76" t="s">
        <v>63</v>
      </c>
      <c r="AA10" s="311" t="str">
        <f>IF($C$10="","",$C$10)</f>
        <v/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6" t="str">
        <f>IF($J$10="","",$J$10)</f>
        <v/>
      </c>
      <c r="AI10" s="110" t="str">
        <f>IF($K$10="","",$K$10)</f>
        <v/>
      </c>
      <c r="AJ10" s="315" t="s">
        <v>41</v>
      </c>
      <c r="AK10" s="316"/>
      <c r="AL10" s="317" t="str">
        <f>IF($N$10="","",$N$10)</f>
        <v>A02032-0038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6" t="s">
        <v>63</v>
      </c>
      <c r="AY10" s="311" t="str">
        <f>IF($C$10="","",$C$10)</f>
        <v/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6" t="str">
        <f>IF($J$10="","",$J$10)</f>
        <v/>
      </c>
      <c r="BG10" s="110" t="str">
        <f>IF($K$10="","",$K$10)</f>
        <v/>
      </c>
      <c r="BH10" s="315" t="s">
        <v>41</v>
      </c>
      <c r="BI10" s="316"/>
      <c r="BJ10" s="317" t="str">
        <f>IF($N$10="","",$N$10)</f>
        <v>A02032-0038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6" t="s">
        <v>63</v>
      </c>
      <c r="BW10" s="311" t="str">
        <f>IF($C$10="","",$C$10)</f>
        <v/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6" t="str">
        <f>IF($J$10="","",$J$10)</f>
        <v/>
      </c>
      <c r="CE10" s="110" t="str">
        <f>IF($K$10="","",$K$10)</f>
        <v/>
      </c>
      <c r="CF10" s="315" t="s">
        <v>41</v>
      </c>
      <c r="CG10" s="316"/>
      <c r="CH10" s="317" t="str">
        <f>IF($N$10="","",$N$10)</f>
        <v>A02032-0038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3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5">
      <c r="B14" s="8"/>
      <c r="C14" s="14"/>
      <c r="D14" s="419" t="s">
        <v>73</v>
      </c>
      <c r="E14" s="420"/>
      <c r="F14" s="428"/>
      <c r="G14" s="111"/>
      <c r="H14" s="111"/>
      <c r="I14" s="111" t="s">
        <v>0</v>
      </c>
      <c r="J14" s="64">
        <v>0</v>
      </c>
      <c r="K14" s="64">
        <f>C$10</f>
        <v>0</v>
      </c>
      <c r="L14" s="111" t="s">
        <v>0</v>
      </c>
      <c r="M14" s="111" t="str">
        <f>I14</f>
        <v xml:space="preserve"> </v>
      </c>
      <c r="N14" s="417" t="s">
        <v>0</v>
      </c>
      <c r="O14" s="418"/>
      <c r="P14" s="429"/>
      <c r="Q14" s="430"/>
      <c r="R14" s="418"/>
      <c r="S14" s="113"/>
      <c r="T14" s="114"/>
      <c r="U14" s="114"/>
      <c r="V14" s="419"/>
      <c r="W14" s="420"/>
      <c r="X14" s="420"/>
      <c r="Y14" s="421"/>
      <c r="Z14" s="260" t="s">
        <v>52</v>
      </c>
      <c r="AA14" s="261"/>
      <c r="AB14" s="262"/>
      <c r="AC14" s="119">
        <f>E41</f>
        <v>0</v>
      </c>
      <c r="AD14" s="119">
        <f t="shared" ref="AD14:AI14" si="0">F41</f>
        <v>0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0</v>
      </c>
      <c r="AJ14" s="122">
        <f>L41</f>
        <v>0</v>
      </c>
      <c r="AK14" s="63"/>
      <c r="AL14" s="263"/>
      <c r="AM14" s="264"/>
      <c r="AN14" s="265"/>
      <c r="AO14" s="266"/>
      <c r="AP14" s="267"/>
      <c r="AQ14" s="125">
        <f>S41</f>
        <v>0</v>
      </c>
      <c r="AR14" s="62"/>
      <c r="AS14" s="122">
        <f>U41</f>
        <v>0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19">
        <f>AC41</f>
        <v>0</v>
      </c>
      <c r="BB14" s="119">
        <f t="shared" ref="BB14" si="1">AD41</f>
        <v>0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0</v>
      </c>
      <c r="BH14" s="122">
        <f>AJ41</f>
        <v>0</v>
      </c>
      <c r="BI14" s="63"/>
      <c r="BJ14" s="263"/>
      <c r="BK14" s="264"/>
      <c r="BL14" s="265"/>
      <c r="BM14" s="266"/>
      <c r="BN14" s="267"/>
      <c r="BO14" s="125">
        <f>AQ41</f>
        <v>0</v>
      </c>
      <c r="BP14" s="62"/>
      <c r="BQ14" s="122">
        <f>AS41</f>
        <v>0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19">
        <f>BA41</f>
        <v>0</v>
      </c>
      <c r="BZ14" s="119">
        <f t="shared" ref="BZ14" si="6">BB41</f>
        <v>0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0</v>
      </c>
      <c r="CF14" s="122">
        <f>BH41</f>
        <v>0</v>
      </c>
      <c r="CG14" s="63"/>
      <c r="CH14" s="263"/>
      <c r="CI14" s="264"/>
      <c r="CJ14" s="265"/>
      <c r="CK14" s="266"/>
      <c r="CL14" s="267"/>
      <c r="CM14" s="125">
        <f>BO41</f>
        <v>0</v>
      </c>
      <c r="CN14" s="62"/>
      <c r="CO14" s="122">
        <f>BQ41</f>
        <v>0</v>
      </c>
      <c r="CP14" s="268" t="s">
        <v>45</v>
      </c>
      <c r="CQ14" s="269"/>
      <c r="CR14" s="269"/>
      <c r="CS14" s="270"/>
    </row>
    <row r="15" spans="2:97" ht="15" customHeight="1" x14ac:dyDescent="0.25">
      <c r="B15" s="137"/>
      <c r="C15" s="138"/>
      <c r="D15" s="138"/>
      <c r="E15" s="138"/>
      <c r="F15" s="141"/>
      <c r="G15" s="142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0</v>
      </c>
      <c r="L15" s="102">
        <f>IF(G15="",0,$J$6*(I15-F15-S15))</f>
        <v>0</v>
      </c>
      <c r="M15" s="103">
        <f>G15</f>
        <v>0</v>
      </c>
      <c r="N15" s="239" t="str">
        <f>IF(L15=0,"",(M15/L15))</f>
        <v/>
      </c>
      <c r="O15" s="240"/>
      <c r="P15" s="431"/>
      <c r="Q15" s="432"/>
      <c r="R15" s="433"/>
      <c r="S15" s="145"/>
      <c r="T15" s="147"/>
      <c r="U15" s="147"/>
      <c r="V15" s="407"/>
      <c r="W15" s="408"/>
      <c r="X15" s="408"/>
      <c r="Y15" s="409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0</v>
      </c>
      <c r="AJ15" s="102">
        <f>IF(AE15="",0,$J$6*(AG15-AD15-AQ15))</f>
        <v>0</v>
      </c>
      <c r="AK15" s="103">
        <f>AE15</f>
        <v>0</v>
      </c>
      <c r="AL15" s="239" t="str">
        <f>IF(AJ15=0,"",(AK15/AJ15))</f>
        <v/>
      </c>
      <c r="AM15" s="240"/>
      <c r="AN15" s="247"/>
      <c r="AO15" s="248"/>
      <c r="AP15" s="249"/>
      <c r="AQ15" s="69"/>
      <c r="AR15" s="68"/>
      <c r="AS15" s="68"/>
      <c r="AT15" s="250"/>
      <c r="AU15" s="251"/>
      <c r="AV15" s="251"/>
      <c r="AW15" s="252"/>
      <c r="AX15" s="9"/>
      <c r="AY15" s="58"/>
      <c r="AZ15" s="10"/>
      <c r="BA15" s="68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0</v>
      </c>
      <c r="BH15" s="102">
        <f>IF(BC15="",0,$J$6*(BE15-BB15-BO15))</f>
        <v>0</v>
      </c>
      <c r="BI15" s="103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0"/>
      <c r="BP15" s="68"/>
      <c r="BQ15" s="68"/>
      <c r="BR15" s="250"/>
      <c r="BS15" s="251"/>
      <c r="BT15" s="251"/>
      <c r="BU15" s="252"/>
      <c r="BV15" s="9"/>
      <c r="BW15" s="58"/>
      <c r="BX15" s="10"/>
      <c r="BY15" s="68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0</v>
      </c>
      <c r="CF15" s="102">
        <f>IF(CA15="",0,$J$6*(CC15-BZ15-CM15))</f>
        <v>0</v>
      </c>
      <c r="CG15" s="103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0"/>
      <c r="CN15" s="68"/>
      <c r="CO15" s="68"/>
      <c r="CP15" s="250"/>
      <c r="CQ15" s="251"/>
      <c r="CR15" s="251"/>
      <c r="CS15" s="252"/>
    </row>
    <row r="16" spans="2:97" ht="15" customHeight="1" x14ac:dyDescent="0.25">
      <c r="B16" s="137"/>
      <c r="C16" s="138"/>
      <c r="D16" s="138"/>
      <c r="E16" s="138"/>
      <c r="F16" s="140"/>
      <c r="G16" s="142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0</v>
      </c>
      <c r="L16" s="102">
        <f t="shared" ref="L16:L40" si="14">IF(G16="",0,$J$6*(I16-F16-S16))</f>
        <v>0</v>
      </c>
      <c r="M16" s="103">
        <f t="shared" ref="M16:M40" si="15">G16</f>
        <v>0</v>
      </c>
      <c r="N16" s="239" t="str">
        <f t="shared" ref="N16:N40" si="16">IF(L16=0,"",(M16/L16))</f>
        <v/>
      </c>
      <c r="O16" s="240"/>
      <c r="P16" s="431"/>
      <c r="Q16" s="432"/>
      <c r="R16" s="433"/>
      <c r="S16" s="145"/>
      <c r="T16" s="147"/>
      <c r="U16" s="147"/>
      <c r="V16" s="407"/>
      <c r="W16" s="408"/>
      <c r="X16" s="408"/>
      <c r="Y16" s="409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39" t="str">
        <f t="shared" ref="AL16:AL40" si="22">IF(AJ16=0,"",(AK16/AJ16))</f>
        <v/>
      </c>
      <c r="AM16" s="240"/>
      <c r="AN16" s="247"/>
      <c r="AO16" s="248"/>
      <c r="AP16" s="249"/>
      <c r="AQ16" s="69"/>
      <c r="AR16" s="68"/>
      <c r="AS16" s="68"/>
      <c r="AT16" s="250"/>
      <c r="AU16" s="251"/>
      <c r="AV16" s="251"/>
      <c r="AW16" s="252"/>
      <c r="AX16" s="8"/>
      <c r="AY16" s="68"/>
      <c r="AZ16" s="68"/>
      <c r="BA16" s="68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0"/>
      <c r="BP16" s="68"/>
      <c r="BQ16" s="68"/>
      <c r="BR16" s="250"/>
      <c r="BS16" s="251"/>
      <c r="BT16" s="251"/>
      <c r="BU16" s="252"/>
      <c r="BV16" s="8"/>
      <c r="BW16" s="68"/>
      <c r="BX16" s="68"/>
      <c r="BY16" s="68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0"/>
      <c r="CN16" s="68"/>
      <c r="CO16" s="68"/>
      <c r="CP16" s="250"/>
      <c r="CQ16" s="251"/>
      <c r="CR16" s="251"/>
      <c r="CS16" s="252"/>
    </row>
    <row r="17" spans="2:97" ht="15" customHeight="1" x14ac:dyDescent="0.25">
      <c r="B17" s="137"/>
      <c r="C17" s="138"/>
      <c r="D17" s="138"/>
      <c r="E17" s="138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0</v>
      </c>
      <c r="L17" s="102">
        <f t="shared" si="14"/>
        <v>0</v>
      </c>
      <c r="M17" s="103">
        <f t="shared" si="15"/>
        <v>0</v>
      </c>
      <c r="N17" s="239" t="str">
        <f t="shared" si="16"/>
        <v/>
      </c>
      <c r="O17" s="240"/>
      <c r="P17" s="431"/>
      <c r="Q17" s="432"/>
      <c r="R17" s="433"/>
      <c r="S17" s="145"/>
      <c r="T17" s="147"/>
      <c r="U17" s="147"/>
      <c r="V17" s="407"/>
      <c r="W17" s="408"/>
      <c r="X17" s="408"/>
      <c r="Y17" s="409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0</v>
      </c>
      <c r="AJ17" s="102">
        <f t="shared" si="20"/>
        <v>0</v>
      </c>
      <c r="AK17" s="103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244"/>
      <c r="AU17" s="245"/>
      <c r="AV17" s="245"/>
      <c r="AW17" s="246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0</v>
      </c>
      <c r="BH17" s="102">
        <f t="shared" si="26"/>
        <v>0</v>
      </c>
      <c r="BI17" s="103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59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0</v>
      </c>
      <c r="CF17" s="102">
        <f t="shared" si="32"/>
        <v>0</v>
      </c>
      <c r="CG17" s="103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59"/>
      <c r="CN17" s="10"/>
      <c r="CO17" s="10"/>
      <c r="CP17" s="244"/>
      <c r="CQ17" s="245"/>
      <c r="CR17" s="245"/>
      <c r="CS17" s="246"/>
    </row>
    <row r="18" spans="2:97" ht="15" customHeight="1" x14ac:dyDescent="0.25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0</v>
      </c>
      <c r="L18" s="102">
        <f t="shared" si="14"/>
        <v>0</v>
      </c>
      <c r="M18" s="103">
        <f t="shared" si="15"/>
        <v>0</v>
      </c>
      <c r="N18" s="239" t="str">
        <f t="shared" si="16"/>
        <v/>
      </c>
      <c r="O18" s="240"/>
      <c r="P18" s="431"/>
      <c r="Q18" s="432"/>
      <c r="R18" s="433"/>
      <c r="S18" s="145"/>
      <c r="T18" s="147"/>
      <c r="U18" s="147"/>
      <c r="V18" s="407"/>
      <c r="W18" s="408"/>
      <c r="X18" s="408"/>
      <c r="Y18" s="409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0</v>
      </c>
      <c r="AJ18" s="102">
        <f t="shared" si="20"/>
        <v>0</v>
      </c>
      <c r="AK18" s="103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/>
      <c r="AU18" s="245"/>
      <c r="AV18" s="245"/>
      <c r="AW18" s="246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0</v>
      </c>
      <c r="BH18" s="102">
        <f t="shared" si="26"/>
        <v>0</v>
      </c>
      <c r="BI18" s="103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59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0</v>
      </c>
      <c r="CF18" s="102">
        <f t="shared" si="32"/>
        <v>0</v>
      </c>
      <c r="CG18" s="103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59"/>
      <c r="CN18" s="10"/>
      <c r="CO18" s="10"/>
      <c r="CP18" s="244"/>
      <c r="CQ18" s="245"/>
      <c r="CR18" s="245"/>
      <c r="CS18" s="246"/>
    </row>
    <row r="19" spans="2:97" ht="15" customHeight="1" x14ac:dyDescent="0.25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0</v>
      </c>
      <c r="L19" s="102">
        <f t="shared" si="14"/>
        <v>0</v>
      </c>
      <c r="M19" s="103">
        <f t="shared" si="15"/>
        <v>0</v>
      </c>
      <c r="N19" s="239" t="str">
        <f t="shared" si="16"/>
        <v/>
      </c>
      <c r="O19" s="240"/>
      <c r="P19" s="431"/>
      <c r="Q19" s="432"/>
      <c r="R19" s="433"/>
      <c r="S19" s="145"/>
      <c r="T19" s="147"/>
      <c r="U19" s="147"/>
      <c r="V19" s="407"/>
      <c r="W19" s="408"/>
      <c r="X19" s="408"/>
      <c r="Y19" s="409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0</v>
      </c>
      <c r="AJ19" s="102">
        <f t="shared" si="20"/>
        <v>0</v>
      </c>
      <c r="AK19" s="103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0</v>
      </c>
      <c r="BH19" s="102">
        <f t="shared" si="26"/>
        <v>0</v>
      </c>
      <c r="BI19" s="103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59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0</v>
      </c>
      <c r="CF19" s="102">
        <f t="shared" si="32"/>
        <v>0</v>
      </c>
      <c r="CG19" s="103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59"/>
      <c r="CN19" s="10"/>
      <c r="CO19" s="10"/>
      <c r="CP19" s="244"/>
      <c r="CQ19" s="245"/>
      <c r="CR19" s="245"/>
      <c r="CS19" s="246"/>
    </row>
    <row r="20" spans="2:97" ht="15" customHeight="1" x14ac:dyDescent="0.25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0</v>
      </c>
      <c r="L20" s="102">
        <f t="shared" si="14"/>
        <v>0</v>
      </c>
      <c r="M20" s="103">
        <f t="shared" si="15"/>
        <v>0</v>
      </c>
      <c r="N20" s="239" t="str">
        <f t="shared" si="16"/>
        <v/>
      </c>
      <c r="O20" s="240"/>
      <c r="P20" s="431"/>
      <c r="Q20" s="432"/>
      <c r="R20" s="433"/>
      <c r="S20" s="145"/>
      <c r="T20" s="147"/>
      <c r="U20" s="147"/>
      <c r="V20" s="407"/>
      <c r="W20" s="408"/>
      <c r="X20" s="408"/>
      <c r="Y20" s="409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0</v>
      </c>
      <c r="AJ20" s="102">
        <f t="shared" si="20"/>
        <v>0</v>
      </c>
      <c r="AK20" s="103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0</v>
      </c>
      <c r="BH20" s="102">
        <f t="shared" si="26"/>
        <v>0</v>
      </c>
      <c r="BI20" s="103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59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0</v>
      </c>
      <c r="CF20" s="102">
        <f t="shared" si="32"/>
        <v>0</v>
      </c>
      <c r="CG20" s="103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59"/>
      <c r="CN20" s="10"/>
      <c r="CO20" s="10"/>
      <c r="CP20" s="244"/>
      <c r="CQ20" s="245"/>
      <c r="CR20" s="245"/>
      <c r="CS20" s="246"/>
    </row>
    <row r="21" spans="2:97" ht="15" customHeight="1" x14ac:dyDescent="0.25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0</v>
      </c>
      <c r="L21" s="102">
        <f t="shared" si="14"/>
        <v>0</v>
      </c>
      <c r="M21" s="103">
        <f t="shared" si="15"/>
        <v>0</v>
      </c>
      <c r="N21" s="239" t="str">
        <f t="shared" si="16"/>
        <v/>
      </c>
      <c r="O21" s="240"/>
      <c r="P21" s="431"/>
      <c r="Q21" s="432"/>
      <c r="R21" s="433"/>
      <c r="S21" s="145"/>
      <c r="T21" s="147"/>
      <c r="U21" s="147"/>
      <c r="V21" s="407"/>
      <c r="W21" s="408"/>
      <c r="X21" s="408"/>
      <c r="Y21" s="409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0</v>
      </c>
      <c r="AJ21" s="102">
        <f t="shared" si="20"/>
        <v>0</v>
      </c>
      <c r="AK21" s="103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0</v>
      </c>
      <c r="BH21" s="102">
        <f t="shared" si="26"/>
        <v>0</v>
      </c>
      <c r="BI21" s="103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59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0</v>
      </c>
      <c r="CF21" s="102">
        <f t="shared" si="32"/>
        <v>0</v>
      </c>
      <c r="CG21" s="103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59"/>
      <c r="CN21" s="10"/>
      <c r="CO21" s="10"/>
      <c r="CP21" s="244"/>
      <c r="CQ21" s="245"/>
      <c r="CR21" s="245"/>
      <c r="CS21" s="246"/>
    </row>
    <row r="22" spans="2:97" ht="15" customHeight="1" x14ac:dyDescent="0.25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0</v>
      </c>
      <c r="L22" s="102">
        <f t="shared" si="14"/>
        <v>0</v>
      </c>
      <c r="M22" s="103">
        <f t="shared" si="15"/>
        <v>0</v>
      </c>
      <c r="N22" s="239" t="str">
        <f t="shared" si="16"/>
        <v/>
      </c>
      <c r="O22" s="240"/>
      <c r="P22" s="431"/>
      <c r="Q22" s="432"/>
      <c r="R22" s="433"/>
      <c r="S22" s="145"/>
      <c r="T22" s="147"/>
      <c r="U22" s="147"/>
      <c r="V22" s="407"/>
      <c r="W22" s="408"/>
      <c r="X22" s="408"/>
      <c r="Y22" s="409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0</v>
      </c>
      <c r="AJ22" s="102">
        <f t="shared" si="20"/>
        <v>0</v>
      </c>
      <c r="AK22" s="103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0</v>
      </c>
      <c r="BH22" s="102">
        <f t="shared" si="26"/>
        <v>0</v>
      </c>
      <c r="BI22" s="103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59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0</v>
      </c>
      <c r="CF22" s="102">
        <f t="shared" si="32"/>
        <v>0</v>
      </c>
      <c r="CG22" s="103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59"/>
      <c r="CN22" s="10"/>
      <c r="CO22" s="10"/>
      <c r="CP22" s="244"/>
      <c r="CQ22" s="245"/>
      <c r="CR22" s="245"/>
      <c r="CS22" s="246"/>
    </row>
    <row r="23" spans="2:97" ht="15" customHeight="1" x14ac:dyDescent="0.25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0</v>
      </c>
      <c r="L23" s="102">
        <f t="shared" si="14"/>
        <v>0</v>
      </c>
      <c r="M23" s="103">
        <f t="shared" si="15"/>
        <v>0</v>
      </c>
      <c r="N23" s="239" t="str">
        <f t="shared" si="16"/>
        <v/>
      </c>
      <c r="O23" s="240"/>
      <c r="P23" s="431"/>
      <c r="Q23" s="432"/>
      <c r="R23" s="433"/>
      <c r="S23" s="145"/>
      <c r="T23" s="147"/>
      <c r="U23" s="147"/>
      <c r="V23" s="407"/>
      <c r="W23" s="408"/>
      <c r="X23" s="408"/>
      <c r="Y23" s="409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0</v>
      </c>
      <c r="AJ23" s="102">
        <f t="shared" si="20"/>
        <v>0</v>
      </c>
      <c r="AK23" s="103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0</v>
      </c>
      <c r="BH23" s="102">
        <f t="shared" si="26"/>
        <v>0</v>
      </c>
      <c r="BI23" s="103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59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0</v>
      </c>
      <c r="CF23" s="102">
        <f t="shared" si="32"/>
        <v>0</v>
      </c>
      <c r="CG23" s="103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59"/>
      <c r="CN23" s="10"/>
      <c r="CO23" s="10"/>
      <c r="CP23" s="244"/>
      <c r="CQ23" s="245"/>
      <c r="CR23" s="245"/>
      <c r="CS23" s="246"/>
    </row>
    <row r="24" spans="2:97" ht="15" customHeight="1" x14ac:dyDescent="0.25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0</v>
      </c>
      <c r="L24" s="102">
        <f t="shared" si="14"/>
        <v>0</v>
      </c>
      <c r="M24" s="103">
        <f t="shared" si="15"/>
        <v>0</v>
      </c>
      <c r="N24" s="239" t="str">
        <f t="shared" si="16"/>
        <v/>
      </c>
      <c r="O24" s="240"/>
      <c r="P24" s="431"/>
      <c r="Q24" s="432"/>
      <c r="R24" s="433"/>
      <c r="S24" s="145"/>
      <c r="T24" s="147"/>
      <c r="U24" s="147"/>
      <c r="V24" s="407"/>
      <c r="W24" s="408"/>
      <c r="X24" s="408"/>
      <c r="Y24" s="409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0</v>
      </c>
      <c r="AJ24" s="102">
        <f t="shared" si="20"/>
        <v>0</v>
      </c>
      <c r="AK24" s="103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0</v>
      </c>
      <c r="BH24" s="102">
        <f t="shared" si="26"/>
        <v>0</v>
      </c>
      <c r="BI24" s="103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59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0</v>
      </c>
      <c r="CF24" s="102">
        <f t="shared" si="32"/>
        <v>0</v>
      </c>
      <c r="CG24" s="103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59"/>
      <c r="CN24" s="10"/>
      <c r="CO24" s="10"/>
      <c r="CP24" s="244"/>
      <c r="CQ24" s="245"/>
      <c r="CR24" s="245"/>
      <c r="CS24" s="246"/>
    </row>
    <row r="25" spans="2:97" ht="15" customHeight="1" x14ac:dyDescent="0.25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0</v>
      </c>
      <c r="L25" s="102">
        <f t="shared" si="14"/>
        <v>0</v>
      </c>
      <c r="M25" s="103">
        <f t="shared" si="15"/>
        <v>0</v>
      </c>
      <c r="N25" s="239" t="str">
        <f t="shared" si="16"/>
        <v/>
      </c>
      <c r="O25" s="240"/>
      <c r="P25" s="431"/>
      <c r="Q25" s="432"/>
      <c r="R25" s="433"/>
      <c r="S25" s="145"/>
      <c r="T25" s="147"/>
      <c r="U25" s="147"/>
      <c r="V25" s="407"/>
      <c r="W25" s="408"/>
      <c r="X25" s="408"/>
      <c r="Y25" s="409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0</v>
      </c>
      <c r="AJ25" s="102">
        <f t="shared" si="20"/>
        <v>0</v>
      </c>
      <c r="AK25" s="103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0</v>
      </c>
      <c r="BH25" s="102">
        <f t="shared" si="26"/>
        <v>0</v>
      </c>
      <c r="BI25" s="103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59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0</v>
      </c>
      <c r="CF25" s="102">
        <f t="shared" si="32"/>
        <v>0</v>
      </c>
      <c r="CG25" s="103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59"/>
      <c r="CN25" s="10"/>
      <c r="CO25" s="10"/>
      <c r="CP25" s="244"/>
      <c r="CQ25" s="245"/>
      <c r="CR25" s="245"/>
      <c r="CS25" s="246"/>
    </row>
    <row r="26" spans="2:97" ht="15" customHeight="1" x14ac:dyDescent="0.25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0</v>
      </c>
      <c r="L26" s="102">
        <f t="shared" si="14"/>
        <v>0</v>
      </c>
      <c r="M26" s="103">
        <f t="shared" si="15"/>
        <v>0</v>
      </c>
      <c r="N26" s="239" t="str">
        <f t="shared" si="16"/>
        <v/>
      </c>
      <c r="O26" s="240"/>
      <c r="P26" s="431"/>
      <c r="Q26" s="432"/>
      <c r="R26" s="433"/>
      <c r="S26" s="145"/>
      <c r="T26" s="147"/>
      <c r="U26" s="147"/>
      <c r="V26" s="407"/>
      <c r="W26" s="408"/>
      <c r="X26" s="408"/>
      <c r="Y26" s="409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0</v>
      </c>
      <c r="AJ26" s="102">
        <f t="shared" si="20"/>
        <v>0</v>
      </c>
      <c r="AK26" s="103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0</v>
      </c>
      <c r="BH26" s="102">
        <f t="shared" si="26"/>
        <v>0</v>
      </c>
      <c r="BI26" s="103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59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0</v>
      </c>
      <c r="CF26" s="102">
        <f t="shared" si="32"/>
        <v>0</v>
      </c>
      <c r="CG26" s="103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59"/>
      <c r="CN26" s="10"/>
      <c r="CO26" s="10"/>
      <c r="CP26" s="244"/>
      <c r="CQ26" s="245"/>
      <c r="CR26" s="245"/>
      <c r="CS26" s="246"/>
    </row>
    <row r="27" spans="2:97" ht="15" customHeight="1" x14ac:dyDescent="0.25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0</v>
      </c>
      <c r="L27" s="102">
        <f t="shared" si="14"/>
        <v>0</v>
      </c>
      <c r="M27" s="103">
        <f t="shared" si="15"/>
        <v>0</v>
      </c>
      <c r="N27" s="239" t="str">
        <f t="shared" si="16"/>
        <v/>
      </c>
      <c r="O27" s="240"/>
      <c r="P27" s="431"/>
      <c r="Q27" s="432"/>
      <c r="R27" s="433"/>
      <c r="S27" s="145"/>
      <c r="T27" s="147"/>
      <c r="U27" s="147"/>
      <c r="V27" s="407"/>
      <c r="W27" s="408"/>
      <c r="X27" s="408"/>
      <c r="Y27" s="409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0</v>
      </c>
      <c r="AJ27" s="102">
        <f t="shared" si="20"/>
        <v>0</v>
      </c>
      <c r="AK27" s="103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0</v>
      </c>
      <c r="BH27" s="102">
        <f t="shared" si="26"/>
        <v>0</v>
      </c>
      <c r="BI27" s="103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59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0</v>
      </c>
      <c r="CF27" s="102">
        <f t="shared" si="32"/>
        <v>0</v>
      </c>
      <c r="CG27" s="103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59"/>
      <c r="CN27" s="10"/>
      <c r="CO27" s="10"/>
      <c r="CP27" s="244"/>
      <c r="CQ27" s="245"/>
      <c r="CR27" s="245"/>
      <c r="CS27" s="246"/>
    </row>
    <row r="28" spans="2:97" ht="15" customHeight="1" x14ac:dyDescent="0.25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0</v>
      </c>
      <c r="L28" s="102">
        <f t="shared" si="14"/>
        <v>0</v>
      </c>
      <c r="M28" s="103">
        <f t="shared" si="15"/>
        <v>0</v>
      </c>
      <c r="N28" s="239" t="str">
        <f t="shared" si="16"/>
        <v/>
      </c>
      <c r="O28" s="240"/>
      <c r="P28" s="431"/>
      <c r="Q28" s="432"/>
      <c r="R28" s="433"/>
      <c r="S28" s="145"/>
      <c r="T28" s="147"/>
      <c r="U28" s="147"/>
      <c r="V28" s="407"/>
      <c r="W28" s="408"/>
      <c r="X28" s="408"/>
      <c r="Y28" s="409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0</v>
      </c>
      <c r="AJ28" s="102">
        <f t="shared" si="20"/>
        <v>0</v>
      </c>
      <c r="AK28" s="103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0</v>
      </c>
      <c r="BH28" s="102">
        <f t="shared" si="26"/>
        <v>0</v>
      </c>
      <c r="BI28" s="103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59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0</v>
      </c>
      <c r="CF28" s="102">
        <f t="shared" si="32"/>
        <v>0</v>
      </c>
      <c r="CG28" s="103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59"/>
      <c r="CN28" s="10"/>
      <c r="CO28" s="10"/>
      <c r="CP28" s="244"/>
      <c r="CQ28" s="245"/>
      <c r="CR28" s="245"/>
      <c r="CS28" s="246"/>
    </row>
    <row r="29" spans="2:97" ht="15" customHeight="1" x14ac:dyDescent="0.25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0</v>
      </c>
      <c r="L29" s="102">
        <f t="shared" si="14"/>
        <v>0</v>
      </c>
      <c r="M29" s="103">
        <f t="shared" si="15"/>
        <v>0</v>
      </c>
      <c r="N29" s="239" t="str">
        <f t="shared" si="16"/>
        <v/>
      </c>
      <c r="O29" s="240"/>
      <c r="P29" s="431"/>
      <c r="Q29" s="432"/>
      <c r="R29" s="433"/>
      <c r="S29" s="145"/>
      <c r="T29" s="147"/>
      <c r="U29" s="147"/>
      <c r="V29" s="407"/>
      <c r="W29" s="408"/>
      <c r="X29" s="408"/>
      <c r="Y29" s="409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0</v>
      </c>
      <c r="AJ29" s="102">
        <f t="shared" si="20"/>
        <v>0</v>
      </c>
      <c r="AK29" s="103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0</v>
      </c>
      <c r="BH29" s="102">
        <f t="shared" si="26"/>
        <v>0</v>
      </c>
      <c r="BI29" s="103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59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0</v>
      </c>
      <c r="CF29" s="102">
        <f t="shared" si="32"/>
        <v>0</v>
      </c>
      <c r="CG29" s="103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59"/>
      <c r="CN29" s="10"/>
      <c r="CO29" s="10"/>
      <c r="CP29" s="244"/>
      <c r="CQ29" s="245"/>
      <c r="CR29" s="245"/>
      <c r="CS29" s="246"/>
    </row>
    <row r="30" spans="2:97" ht="15" customHeight="1" x14ac:dyDescent="0.25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0</v>
      </c>
      <c r="L30" s="102">
        <f t="shared" si="14"/>
        <v>0</v>
      </c>
      <c r="M30" s="103">
        <f t="shared" si="15"/>
        <v>0</v>
      </c>
      <c r="N30" s="239" t="str">
        <f t="shared" si="16"/>
        <v/>
      </c>
      <c r="O30" s="240"/>
      <c r="P30" s="431"/>
      <c r="Q30" s="432"/>
      <c r="R30" s="433"/>
      <c r="S30" s="145"/>
      <c r="T30" s="147"/>
      <c r="U30" s="147"/>
      <c r="V30" s="407"/>
      <c r="W30" s="408"/>
      <c r="X30" s="408"/>
      <c r="Y30" s="409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0</v>
      </c>
      <c r="AJ30" s="102">
        <f t="shared" si="20"/>
        <v>0</v>
      </c>
      <c r="AK30" s="103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0</v>
      </c>
      <c r="BH30" s="102">
        <f t="shared" si="26"/>
        <v>0</v>
      </c>
      <c r="BI30" s="103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59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0</v>
      </c>
      <c r="CF30" s="102">
        <f t="shared" si="32"/>
        <v>0</v>
      </c>
      <c r="CG30" s="103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59"/>
      <c r="CN30" s="10"/>
      <c r="CO30" s="10"/>
      <c r="CP30" s="244"/>
      <c r="CQ30" s="245"/>
      <c r="CR30" s="245"/>
      <c r="CS30" s="246"/>
    </row>
    <row r="31" spans="2:97" ht="15" customHeight="1" x14ac:dyDescent="0.25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0</v>
      </c>
      <c r="L31" s="102">
        <f t="shared" si="14"/>
        <v>0</v>
      </c>
      <c r="M31" s="103">
        <f t="shared" si="15"/>
        <v>0</v>
      </c>
      <c r="N31" s="239" t="str">
        <f t="shared" si="16"/>
        <v/>
      </c>
      <c r="O31" s="240"/>
      <c r="P31" s="431"/>
      <c r="Q31" s="432"/>
      <c r="R31" s="433"/>
      <c r="S31" s="145"/>
      <c r="T31" s="147"/>
      <c r="U31" s="147"/>
      <c r="V31" s="407"/>
      <c r="W31" s="408"/>
      <c r="X31" s="408"/>
      <c r="Y31" s="409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0</v>
      </c>
      <c r="AJ31" s="102">
        <f t="shared" si="20"/>
        <v>0</v>
      </c>
      <c r="AK31" s="103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0</v>
      </c>
      <c r="BH31" s="102">
        <f t="shared" si="26"/>
        <v>0</v>
      </c>
      <c r="BI31" s="103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59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0</v>
      </c>
      <c r="CF31" s="102">
        <f t="shared" si="32"/>
        <v>0</v>
      </c>
      <c r="CG31" s="103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59"/>
      <c r="CN31" s="10"/>
      <c r="CO31" s="10"/>
      <c r="CP31" s="244"/>
      <c r="CQ31" s="245"/>
      <c r="CR31" s="245"/>
      <c r="CS31" s="246"/>
    </row>
    <row r="32" spans="2:97" ht="15" customHeight="1" x14ac:dyDescent="0.25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0</v>
      </c>
      <c r="L32" s="102">
        <f t="shared" si="14"/>
        <v>0</v>
      </c>
      <c r="M32" s="103">
        <f t="shared" si="15"/>
        <v>0</v>
      </c>
      <c r="N32" s="239" t="str">
        <f t="shared" si="16"/>
        <v/>
      </c>
      <c r="O32" s="240"/>
      <c r="P32" s="431"/>
      <c r="Q32" s="432"/>
      <c r="R32" s="433"/>
      <c r="S32" s="145"/>
      <c r="T32" s="147"/>
      <c r="U32" s="147"/>
      <c r="V32" s="407"/>
      <c r="W32" s="408"/>
      <c r="X32" s="408"/>
      <c r="Y32" s="409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0</v>
      </c>
      <c r="AJ32" s="102">
        <f t="shared" si="20"/>
        <v>0</v>
      </c>
      <c r="AK32" s="103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0</v>
      </c>
      <c r="BH32" s="102">
        <f t="shared" si="26"/>
        <v>0</v>
      </c>
      <c r="BI32" s="103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59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0</v>
      </c>
      <c r="CF32" s="102">
        <f t="shared" si="32"/>
        <v>0</v>
      </c>
      <c r="CG32" s="103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59"/>
      <c r="CN32" s="10"/>
      <c r="CO32" s="10"/>
      <c r="CP32" s="244"/>
      <c r="CQ32" s="245"/>
      <c r="CR32" s="245"/>
      <c r="CS32" s="246"/>
    </row>
    <row r="33" spans="2:97" ht="15" customHeight="1" x14ac:dyDescent="0.25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0</v>
      </c>
      <c r="L33" s="102">
        <f t="shared" si="14"/>
        <v>0</v>
      </c>
      <c r="M33" s="103">
        <f t="shared" si="15"/>
        <v>0</v>
      </c>
      <c r="N33" s="239" t="str">
        <f t="shared" si="16"/>
        <v/>
      </c>
      <c r="O33" s="240"/>
      <c r="P33" s="431"/>
      <c r="Q33" s="432"/>
      <c r="R33" s="433"/>
      <c r="S33" s="145"/>
      <c r="T33" s="147"/>
      <c r="U33" s="147"/>
      <c r="V33" s="407"/>
      <c r="W33" s="408"/>
      <c r="X33" s="408"/>
      <c r="Y33" s="409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0</v>
      </c>
      <c r="AJ33" s="102">
        <f t="shared" si="20"/>
        <v>0</v>
      </c>
      <c r="AK33" s="103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0</v>
      </c>
      <c r="BH33" s="102">
        <f t="shared" si="26"/>
        <v>0</v>
      </c>
      <c r="BI33" s="103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59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0</v>
      </c>
      <c r="CF33" s="102">
        <f t="shared" si="32"/>
        <v>0</v>
      </c>
      <c r="CG33" s="103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59"/>
      <c r="CN33" s="10"/>
      <c r="CO33" s="10"/>
      <c r="CP33" s="244"/>
      <c r="CQ33" s="245"/>
      <c r="CR33" s="245"/>
      <c r="CS33" s="246"/>
    </row>
    <row r="34" spans="2:97" ht="15" customHeight="1" x14ac:dyDescent="0.25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0</v>
      </c>
      <c r="L34" s="102">
        <f t="shared" si="14"/>
        <v>0</v>
      </c>
      <c r="M34" s="103">
        <f t="shared" si="15"/>
        <v>0</v>
      </c>
      <c r="N34" s="239" t="str">
        <f t="shared" si="16"/>
        <v/>
      </c>
      <c r="O34" s="240"/>
      <c r="P34" s="431"/>
      <c r="Q34" s="432"/>
      <c r="R34" s="433"/>
      <c r="S34" s="145"/>
      <c r="T34" s="147"/>
      <c r="U34" s="147"/>
      <c r="V34" s="407"/>
      <c r="W34" s="408"/>
      <c r="X34" s="408"/>
      <c r="Y34" s="409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0</v>
      </c>
      <c r="AJ34" s="102">
        <f t="shared" si="20"/>
        <v>0</v>
      </c>
      <c r="AK34" s="103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0</v>
      </c>
      <c r="BH34" s="102">
        <f t="shared" si="26"/>
        <v>0</v>
      </c>
      <c r="BI34" s="103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59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0</v>
      </c>
      <c r="CF34" s="102">
        <f t="shared" si="32"/>
        <v>0</v>
      </c>
      <c r="CG34" s="103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59"/>
      <c r="CN34" s="10"/>
      <c r="CO34" s="10"/>
      <c r="CP34" s="244"/>
      <c r="CQ34" s="245"/>
      <c r="CR34" s="245"/>
      <c r="CS34" s="246"/>
    </row>
    <row r="35" spans="2:97" ht="15" customHeight="1" x14ac:dyDescent="0.25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0</v>
      </c>
      <c r="L35" s="102">
        <f t="shared" si="14"/>
        <v>0</v>
      </c>
      <c r="M35" s="103">
        <f t="shared" si="15"/>
        <v>0</v>
      </c>
      <c r="N35" s="239" t="str">
        <f t="shared" si="16"/>
        <v/>
      </c>
      <c r="O35" s="240"/>
      <c r="P35" s="431"/>
      <c r="Q35" s="432"/>
      <c r="R35" s="433"/>
      <c r="S35" s="145"/>
      <c r="T35" s="147"/>
      <c r="U35" s="147"/>
      <c r="V35" s="407"/>
      <c r="W35" s="408"/>
      <c r="X35" s="408"/>
      <c r="Y35" s="409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0</v>
      </c>
      <c r="AJ35" s="102">
        <f t="shared" si="20"/>
        <v>0</v>
      </c>
      <c r="AK35" s="103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0</v>
      </c>
      <c r="BH35" s="102">
        <f t="shared" si="26"/>
        <v>0</v>
      </c>
      <c r="BI35" s="103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59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0</v>
      </c>
      <c r="CF35" s="102">
        <f t="shared" si="32"/>
        <v>0</v>
      </c>
      <c r="CG35" s="103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59"/>
      <c r="CN35" s="10"/>
      <c r="CO35" s="10"/>
      <c r="CP35" s="244"/>
      <c r="CQ35" s="245"/>
      <c r="CR35" s="245"/>
      <c r="CS35" s="246"/>
    </row>
    <row r="36" spans="2:97" ht="15" customHeight="1" x14ac:dyDescent="0.25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0</v>
      </c>
      <c r="L36" s="102">
        <f t="shared" si="14"/>
        <v>0</v>
      </c>
      <c r="M36" s="103">
        <f t="shared" si="15"/>
        <v>0</v>
      </c>
      <c r="N36" s="239" t="str">
        <f t="shared" si="16"/>
        <v/>
      </c>
      <c r="O36" s="240"/>
      <c r="P36" s="431"/>
      <c r="Q36" s="432"/>
      <c r="R36" s="433"/>
      <c r="S36" s="145"/>
      <c r="T36" s="147"/>
      <c r="U36" s="147"/>
      <c r="V36" s="407"/>
      <c r="W36" s="408"/>
      <c r="X36" s="408"/>
      <c r="Y36" s="409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0</v>
      </c>
      <c r="AJ36" s="102">
        <f t="shared" si="20"/>
        <v>0</v>
      </c>
      <c r="AK36" s="103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0</v>
      </c>
      <c r="BH36" s="102">
        <f t="shared" si="26"/>
        <v>0</v>
      </c>
      <c r="BI36" s="103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59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0</v>
      </c>
      <c r="CF36" s="102">
        <f t="shared" si="32"/>
        <v>0</v>
      </c>
      <c r="CG36" s="103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59"/>
      <c r="CN36" s="10"/>
      <c r="CO36" s="10"/>
      <c r="CP36" s="244"/>
      <c r="CQ36" s="245"/>
      <c r="CR36" s="245"/>
      <c r="CS36" s="246"/>
    </row>
    <row r="37" spans="2:97" ht="15" customHeight="1" x14ac:dyDescent="0.25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0</v>
      </c>
      <c r="L37" s="102">
        <f t="shared" si="14"/>
        <v>0</v>
      </c>
      <c r="M37" s="103">
        <f t="shared" si="15"/>
        <v>0</v>
      </c>
      <c r="N37" s="239" t="str">
        <f t="shared" si="16"/>
        <v/>
      </c>
      <c r="O37" s="240"/>
      <c r="P37" s="431"/>
      <c r="Q37" s="432"/>
      <c r="R37" s="433"/>
      <c r="S37" s="145"/>
      <c r="T37" s="147"/>
      <c r="U37" s="147"/>
      <c r="V37" s="407"/>
      <c r="W37" s="408"/>
      <c r="X37" s="408"/>
      <c r="Y37" s="409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0</v>
      </c>
      <c r="AJ37" s="102">
        <f t="shared" si="20"/>
        <v>0</v>
      </c>
      <c r="AK37" s="103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0</v>
      </c>
      <c r="BH37" s="102">
        <f t="shared" si="26"/>
        <v>0</v>
      </c>
      <c r="BI37" s="103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59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0</v>
      </c>
      <c r="CF37" s="102">
        <f t="shared" si="32"/>
        <v>0</v>
      </c>
      <c r="CG37" s="103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59"/>
      <c r="CN37" s="10"/>
      <c r="CO37" s="10"/>
      <c r="CP37" s="244"/>
      <c r="CQ37" s="245"/>
      <c r="CR37" s="245"/>
      <c r="CS37" s="246"/>
    </row>
    <row r="38" spans="2:97" ht="15" customHeight="1" x14ac:dyDescent="0.25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0</v>
      </c>
      <c r="L38" s="102">
        <f t="shared" si="14"/>
        <v>0</v>
      </c>
      <c r="M38" s="103">
        <f t="shared" si="15"/>
        <v>0</v>
      </c>
      <c r="N38" s="239" t="str">
        <f t="shared" si="16"/>
        <v/>
      </c>
      <c r="O38" s="240"/>
      <c r="P38" s="431"/>
      <c r="Q38" s="432"/>
      <c r="R38" s="433"/>
      <c r="S38" s="145"/>
      <c r="T38" s="147"/>
      <c r="U38" s="147"/>
      <c r="V38" s="407"/>
      <c r="W38" s="408"/>
      <c r="X38" s="408"/>
      <c r="Y38" s="409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0</v>
      </c>
      <c r="AJ38" s="102">
        <f t="shared" si="20"/>
        <v>0</v>
      </c>
      <c r="AK38" s="103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0</v>
      </c>
      <c r="BH38" s="102">
        <f t="shared" si="26"/>
        <v>0</v>
      </c>
      <c r="BI38" s="103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59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0</v>
      </c>
      <c r="CF38" s="102">
        <f t="shared" si="32"/>
        <v>0</v>
      </c>
      <c r="CG38" s="103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59"/>
      <c r="CN38" s="10"/>
      <c r="CO38" s="10"/>
      <c r="CP38" s="244"/>
      <c r="CQ38" s="245"/>
      <c r="CR38" s="245"/>
      <c r="CS38" s="24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0</v>
      </c>
      <c r="L39" s="102">
        <f t="shared" si="14"/>
        <v>0</v>
      </c>
      <c r="M39" s="103">
        <f t="shared" si="15"/>
        <v>0</v>
      </c>
      <c r="N39" s="239" t="str">
        <f t="shared" si="16"/>
        <v/>
      </c>
      <c r="O39" s="240"/>
      <c r="P39" s="241"/>
      <c r="Q39" s="242"/>
      <c r="R39" s="243"/>
      <c r="S39" s="3"/>
      <c r="T39" s="10"/>
      <c r="U39" s="10"/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0</v>
      </c>
      <c r="AJ39" s="102">
        <f t="shared" si="20"/>
        <v>0</v>
      </c>
      <c r="AK39" s="103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0</v>
      </c>
      <c r="BH39" s="102">
        <f t="shared" si="26"/>
        <v>0</v>
      </c>
      <c r="BI39" s="103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59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0</v>
      </c>
      <c r="CF39" s="102">
        <f t="shared" si="32"/>
        <v>0</v>
      </c>
      <c r="CG39" s="103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59"/>
      <c r="CN39" s="10"/>
      <c r="CO39" s="10"/>
      <c r="CP39" s="244"/>
      <c r="CQ39" s="245"/>
      <c r="CR39" s="245"/>
      <c r="CS39" s="246"/>
    </row>
    <row r="40" spans="2:97" ht="15" customHeight="1" x14ac:dyDescent="0.25">
      <c r="B40" s="56"/>
      <c r="C40" s="57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0</v>
      </c>
      <c r="L40" s="102">
        <f t="shared" si="14"/>
        <v>0</v>
      </c>
      <c r="M40" s="103">
        <f t="shared" si="15"/>
        <v>0</v>
      </c>
      <c r="N40" s="239" t="str">
        <f t="shared" si="16"/>
        <v/>
      </c>
      <c r="O40" s="240"/>
      <c r="P40" s="241"/>
      <c r="Q40" s="242"/>
      <c r="R40" s="243"/>
      <c r="S40" s="27"/>
      <c r="T40" s="26"/>
      <c r="U40" s="34"/>
      <c r="V40" s="244"/>
      <c r="W40" s="245"/>
      <c r="X40" s="245"/>
      <c r="Y40" s="246"/>
      <c r="Z40" s="56"/>
      <c r="AA40" s="57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0</v>
      </c>
      <c r="AJ40" s="102">
        <f t="shared" si="20"/>
        <v>0</v>
      </c>
      <c r="AK40" s="103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6"/>
      <c r="AY40" s="57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0</v>
      </c>
      <c r="BH40" s="102">
        <f t="shared" si="26"/>
        <v>0</v>
      </c>
      <c r="BI40" s="103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6"/>
      <c r="BW40" s="57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0</v>
      </c>
      <c r="CF40" s="102">
        <f t="shared" si="32"/>
        <v>0</v>
      </c>
      <c r="CG40" s="103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3">
      <c r="B41" s="404" t="s">
        <v>0</v>
      </c>
      <c r="C41" s="405"/>
      <c r="D41" s="406"/>
      <c r="E41" s="115">
        <f>SUM(E15:E40)</f>
        <v>0</v>
      </c>
      <c r="F41" s="115">
        <f>SUM(F15:F40)</f>
        <v>0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0</v>
      </c>
      <c r="L41" s="115">
        <f>SUM(L15:L40)</f>
        <v>0</v>
      </c>
      <c r="M41" s="112" t="s">
        <v>0</v>
      </c>
      <c r="N41" s="387" t="s">
        <v>0</v>
      </c>
      <c r="O41" s="388"/>
      <c r="P41" s="397"/>
      <c r="Q41" s="398"/>
      <c r="R41" s="398"/>
      <c r="S41" s="123">
        <f>SUM(S15:S40)</f>
        <v>0</v>
      </c>
      <c r="T41" s="112"/>
      <c r="U41" s="124">
        <f>SUM(U15:U40)</f>
        <v>0</v>
      </c>
      <c r="V41" s="392" t="s">
        <v>36</v>
      </c>
      <c r="W41" s="393"/>
      <c r="X41" s="393"/>
      <c r="Y41" s="394"/>
      <c r="Z41" s="65"/>
      <c r="AA41" s="66"/>
      <c r="AB41" s="67" t="s">
        <v>0</v>
      </c>
      <c r="AC41" s="115">
        <f>SUM(AC14:AC40)</f>
        <v>0</v>
      </c>
      <c r="AD41" s="115">
        <f>SUM(AD14:AD40)</f>
        <v>0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0</v>
      </c>
      <c r="AJ41" s="115">
        <f>SUM(AJ14:AJ40)</f>
        <v>0</v>
      </c>
      <c r="AK41" s="67" t="s">
        <v>0</v>
      </c>
      <c r="AL41" s="224" t="s">
        <v>0</v>
      </c>
      <c r="AM41" s="225"/>
      <c r="AN41" s="226"/>
      <c r="AO41" s="227"/>
      <c r="AP41" s="227"/>
      <c r="AQ41" s="115">
        <f>SUM(AQ14:AQ40)</f>
        <v>0</v>
      </c>
      <c r="AR41" s="67"/>
      <c r="AS41" s="126">
        <f>SUM(AS14:AS40)</f>
        <v>0</v>
      </c>
      <c r="AT41" s="228" t="s">
        <v>40</v>
      </c>
      <c r="AU41" s="229"/>
      <c r="AV41" s="229"/>
      <c r="AW41" s="230"/>
      <c r="AX41" s="65"/>
      <c r="AY41" s="66"/>
      <c r="AZ41" s="67" t="s">
        <v>0</v>
      </c>
      <c r="BA41" s="115">
        <f>SUM(BA14:BA40)</f>
        <v>0</v>
      </c>
      <c r="BB41" s="115">
        <f>SUM(BB14:BB40)</f>
        <v>0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0</v>
      </c>
      <c r="BH41" s="115">
        <f>SUM(BH14:BH40)</f>
        <v>0</v>
      </c>
      <c r="BI41" s="67" t="s">
        <v>0</v>
      </c>
      <c r="BJ41" s="224" t="s">
        <v>0</v>
      </c>
      <c r="BK41" s="225"/>
      <c r="BL41" s="226"/>
      <c r="BM41" s="227"/>
      <c r="BN41" s="227"/>
      <c r="BO41" s="115">
        <f>SUM(BO14:BO40)</f>
        <v>0</v>
      </c>
      <c r="BP41" s="115"/>
      <c r="BQ41" s="126">
        <f>SUM(BQ14:BQ40)</f>
        <v>0</v>
      </c>
      <c r="BR41" s="228" t="s">
        <v>71</v>
      </c>
      <c r="BS41" s="229"/>
      <c r="BT41" s="229"/>
      <c r="BU41" s="230"/>
      <c r="BV41" s="65"/>
      <c r="BW41" s="66"/>
      <c r="BX41" s="67" t="s">
        <v>0</v>
      </c>
      <c r="BY41" s="115">
        <f>SUM(BY14:BY40)</f>
        <v>0</v>
      </c>
      <c r="BZ41" s="115">
        <f>SUM(BZ14:BZ40)</f>
        <v>0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0</v>
      </c>
      <c r="CF41" s="115">
        <f>SUM(CF14:CF40)</f>
        <v>0</v>
      </c>
      <c r="CG41" s="67" t="s">
        <v>0</v>
      </c>
      <c r="CH41" s="224" t="s">
        <v>0</v>
      </c>
      <c r="CI41" s="225"/>
      <c r="CJ41" s="226"/>
      <c r="CK41" s="227"/>
      <c r="CL41" s="227"/>
      <c r="CM41" s="115">
        <f>SUM(CM14:CM40)</f>
        <v>0</v>
      </c>
      <c r="CN41" s="115"/>
      <c r="CO41" s="126">
        <f>SUM(CO14:CO40)</f>
        <v>0</v>
      </c>
      <c r="CP41" s="228" t="s">
        <v>72</v>
      </c>
      <c r="CQ41" s="229"/>
      <c r="CR41" s="229"/>
      <c r="CS41" s="230"/>
    </row>
    <row r="42" spans="2:97" ht="24" customHeight="1" thickBot="1" x14ac:dyDescent="0.3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5">
      <c r="B43" s="212" t="s">
        <v>59</v>
      </c>
      <c r="C43" s="213"/>
      <c r="D43" s="91" t="str">
        <f>IF(CF41=0,"",CF41)</f>
        <v/>
      </c>
      <c r="E43" s="169" t="s">
        <v>58</v>
      </c>
      <c r="F43" s="169"/>
      <c r="G43" s="170"/>
      <c r="H43" s="78"/>
      <c r="I43" s="79">
        <v>1</v>
      </c>
      <c r="J43" s="214" t="s">
        <v>32</v>
      </c>
      <c r="K43" s="215"/>
      <c r="L43" s="95">
        <f>CF43</f>
        <v>0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1" t="str">
        <f>IF($D$43="","",$D$43)</f>
        <v/>
      </c>
      <c r="AC43" s="169" t="s">
        <v>58</v>
      </c>
      <c r="AD43" s="169"/>
      <c r="AE43" s="170"/>
      <c r="AF43" s="160" t="str">
        <f>IF($H$43="","",$H$43)</f>
        <v/>
      </c>
      <c r="AG43" s="79">
        <v>1</v>
      </c>
      <c r="AH43" s="214" t="s">
        <v>32</v>
      </c>
      <c r="AI43" s="215"/>
      <c r="AJ43" s="95">
        <f>CF43</f>
        <v>0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1" t="str">
        <f>IF($D$43="","",$D$43)</f>
        <v/>
      </c>
      <c r="BA43" s="169" t="s">
        <v>58</v>
      </c>
      <c r="BB43" s="169"/>
      <c r="BC43" s="170"/>
      <c r="BD43" s="160" t="str">
        <f>IF($H$43="","",$H$43)</f>
        <v/>
      </c>
      <c r="BE43" s="79">
        <v>1</v>
      </c>
      <c r="BF43" s="214" t="s">
        <v>32</v>
      </c>
      <c r="BG43" s="215"/>
      <c r="BH43" s="95">
        <f>CF43</f>
        <v>0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1" t="str">
        <f>IF($D$43="","",$D$43)</f>
        <v/>
      </c>
      <c r="BY43" s="169" t="s">
        <v>58</v>
      </c>
      <c r="BZ43" s="169"/>
      <c r="CA43" s="170"/>
      <c r="CB43" s="160" t="str">
        <f>IF($H$43="","",$H$43)</f>
        <v/>
      </c>
      <c r="CC43" s="79">
        <v>1</v>
      </c>
      <c r="CD43" s="214" t="s">
        <v>32</v>
      </c>
      <c r="CE43" s="215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3">
      <c r="B44" s="204" t="s">
        <v>44</v>
      </c>
      <c r="C44" s="205"/>
      <c r="D44" s="92" t="str">
        <f>IF(D43="","",(D45/D43))</f>
        <v/>
      </c>
      <c r="E44" s="162" t="s">
        <v>54</v>
      </c>
      <c r="F44" s="162"/>
      <c r="G44" s="163"/>
      <c r="H44" s="93" t="str">
        <f>IF(CO41=0,"",CO41)</f>
        <v/>
      </c>
      <c r="I44" s="70">
        <v>2</v>
      </c>
      <c r="J44" s="192" t="s">
        <v>33</v>
      </c>
      <c r="K44" s="193"/>
      <c r="L44" s="96">
        <f>$CF$44</f>
        <v>0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2" t="str">
        <f>IF($D$44="","",$D$44)</f>
        <v/>
      </c>
      <c r="AC44" s="162" t="s">
        <v>54</v>
      </c>
      <c r="AD44" s="162"/>
      <c r="AE44" s="163"/>
      <c r="AF44" s="93" t="str">
        <f>IF($H$44="","",$H$44)</f>
        <v/>
      </c>
      <c r="AG44" s="70">
        <v>2</v>
      </c>
      <c r="AH44" s="192" t="s">
        <v>33</v>
      </c>
      <c r="AI44" s="193"/>
      <c r="AJ44" s="96">
        <f>$CF$44</f>
        <v>0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2" t="str">
        <f>IF($D$44="","",$D$44)</f>
        <v/>
      </c>
      <c r="BA44" s="162" t="s">
        <v>54</v>
      </c>
      <c r="BB44" s="162"/>
      <c r="BC44" s="163"/>
      <c r="BD44" s="93" t="str">
        <f>IF($H$44="","",$H$44)</f>
        <v/>
      </c>
      <c r="BE44" s="70">
        <v>2</v>
      </c>
      <c r="BF44" s="192" t="s">
        <v>33</v>
      </c>
      <c r="BG44" s="193"/>
      <c r="BH44" s="96">
        <f>$CF$44</f>
        <v>0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2" t="str">
        <f>IF($D$44="","",$D$44)</f>
        <v/>
      </c>
      <c r="BY44" s="162" t="s">
        <v>54</v>
      </c>
      <c r="BZ44" s="162"/>
      <c r="CA44" s="163"/>
      <c r="CB44" s="93" t="str">
        <f>IF($H$44="","",$H$44)</f>
        <v/>
      </c>
      <c r="CC44" s="70">
        <v>2</v>
      </c>
      <c r="CD44" s="192" t="s">
        <v>33</v>
      </c>
      <c r="CE44" s="193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5">
      <c r="B45" s="206" t="s">
        <v>60</v>
      </c>
      <c r="C45" s="207"/>
      <c r="D45" s="93" t="str">
        <f>IF(CA41=0,"",CA41)</f>
        <v/>
      </c>
      <c r="E45" s="162" t="s">
        <v>55</v>
      </c>
      <c r="F45" s="162"/>
      <c r="G45" s="163"/>
      <c r="H45" s="93">
        <f>IF(P4="","",(P4*2))</f>
        <v>0</v>
      </c>
      <c r="I45" s="70">
        <v>3</v>
      </c>
      <c r="J45" s="208" t="s">
        <v>34</v>
      </c>
      <c r="K45" s="209"/>
      <c r="L45" s="97">
        <f>$CF$45</f>
        <v>0</v>
      </c>
      <c r="M45" s="383"/>
      <c r="N45" s="384"/>
      <c r="O45" s="410"/>
      <c r="P45" s="411"/>
      <c r="Q45" s="395"/>
      <c r="R45" s="396"/>
      <c r="S45" s="395"/>
      <c r="T45" s="396"/>
      <c r="U45" s="395"/>
      <c r="V45" s="396"/>
      <c r="W45" s="412"/>
      <c r="X45" s="413"/>
      <c r="Y45" s="414"/>
      <c r="Z45" s="206" t="s">
        <v>60</v>
      </c>
      <c r="AA45" s="207"/>
      <c r="AB45" s="93" t="str">
        <f>IF($D$45="","",$D$45)</f>
        <v/>
      </c>
      <c r="AC45" s="162" t="s">
        <v>55</v>
      </c>
      <c r="AD45" s="162"/>
      <c r="AE45" s="163"/>
      <c r="AF45" s="93">
        <f>IF($H$45="","",$H$45)</f>
        <v>0</v>
      </c>
      <c r="AG45" s="70">
        <v>3</v>
      </c>
      <c r="AH45" s="208" t="s">
        <v>34</v>
      </c>
      <c r="AI45" s="209"/>
      <c r="AJ45" s="97">
        <f>$CF$45</f>
        <v>0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3" t="str">
        <f>IF($D$45="","",$D$45)</f>
        <v/>
      </c>
      <c r="BA45" s="162" t="s">
        <v>55</v>
      </c>
      <c r="BB45" s="162"/>
      <c r="BC45" s="163"/>
      <c r="BD45" s="93">
        <f>IF($H$45="","",$H$45)</f>
        <v>0</v>
      </c>
      <c r="BE45" s="70">
        <v>3</v>
      </c>
      <c r="BF45" s="208" t="s">
        <v>34</v>
      </c>
      <c r="BG45" s="209"/>
      <c r="BH45" s="97">
        <f>$CF$45</f>
        <v>0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3" t="str">
        <f>IF($D$45="","",$D$45)</f>
        <v/>
      </c>
      <c r="BY45" s="162" t="s">
        <v>55</v>
      </c>
      <c r="BZ45" s="162"/>
      <c r="CA45" s="163"/>
      <c r="CB45" s="93">
        <f>IF($H$45="","",$H$45)</f>
        <v>0</v>
      </c>
      <c r="CC45" s="70">
        <v>3</v>
      </c>
      <c r="CD45" s="208" t="s">
        <v>34</v>
      </c>
      <c r="CE45" s="209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5">
      <c r="B46" s="154"/>
      <c r="C46" s="155"/>
      <c r="D46" s="156"/>
      <c r="E46" s="162" t="s">
        <v>56</v>
      </c>
      <c r="F46" s="162"/>
      <c r="G46" s="163"/>
      <c r="H46" s="93" t="str">
        <f>IF(D45="","",((H43+H44+H45)-D45))</f>
        <v/>
      </c>
      <c r="I46" s="70">
        <v>4</v>
      </c>
      <c r="J46" s="192" t="s">
        <v>37</v>
      </c>
      <c r="K46" s="193"/>
      <c r="L46" s="97">
        <f>$CF$46</f>
        <v>0</v>
      </c>
      <c r="M46" s="364"/>
      <c r="N46" s="365"/>
      <c r="O46" s="402"/>
      <c r="P46" s="403"/>
      <c r="Q46" s="385"/>
      <c r="R46" s="386"/>
      <c r="S46" s="385"/>
      <c r="T46" s="386"/>
      <c r="U46" s="385"/>
      <c r="V46" s="386"/>
      <c r="W46" s="399"/>
      <c r="X46" s="400"/>
      <c r="Y46" s="401"/>
      <c r="Z46" s="86"/>
      <c r="AA46" s="87"/>
      <c r="AB46" s="88"/>
      <c r="AC46" s="162" t="s">
        <v>56</v>
      </c>
      <c r="AD46" s="162"/>
      <c r="AE46" s="163"/>
      <c r="AF46" s="93" t="str">
        <f>IF($H$46="","",$H$46)</f>
        <v/>
      </c>
      <c r="AG46" s="70">
        <v>4</v>
      </c>
      <c r="AH46" s="192" t="s">
        <v>37</v>
      </c>
      <c r="AI46" s="193"/>
      <c r="AJ46" s="97">
        <f>$CF$46</f>
        <v>0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6"/>
      <c r="AY46" s="87"/>
      <c r="AZ46" s="88"/>
      <c r="BA46" s="162" t="s">
        <v>56</v>
      </c>
      <c r="BB46" s="162"/>
      <c r="BC46" s="163"/>
      <c r="BD46" s="93" t="str">
        <f>IF($H$46="","",$H$46)</f>
        <v/>
      </c>
      <c r="BE46" s="70">
        <v>4</v>
      </c>
      <c r="BF46" s="192" t="s">
        <v>37</v>
      </c>
      <c r="BG46" s="193"/>
      <c r="BH46" s="97">
        <f>$CF$46</f>
        <v>0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6"/>
      <c r="BW46" s="87"/>
      <c r="BX46" s="88"/>
      <c r="BY46" s="162" t="s">
        <v>56</v>
      </c>
      <c r="BZ46" s="162"/>
      <c r="CA46" s="163"/>
      <c r="CB46" s="93" t="str">
        <f>IF($H$46="","",$H$46)</f>
        <v/>
      </c>
      <c r="CC46" s="70">
        <v>4</v>
      </c>
      <c r="CD46" s="192" t="s">
        <v>37</v>
      </c>
      <c r="CE46" s="193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3">
      <c r="B47" s="157"/>
      <c r="C47" s="158"/>
      <c r="D47" s="159"/>
      <c r="E47" s="164" t="s">
        <v>57</v>
      </c>
      <c r="F47" s="165"/>
      <c r="G47" s="166"/>
      <c r="H47" s="94" t="str">
        <f>IF(H46="","",(IF(H46&gt;0,(H46*M8)*(-1),ABS(H46*M8))))</f>
        <v/>
      </c>
      <c r="I47" s="71">
        <v>5</v>
      </c>
      <c r="J47" s="176" t="s">
        <v>42</v>
      </c>
      <c r="K47" s="177"/>
      <c r="L47" s="98">
        <f>$CF$47</f>
        <v>0</v>
      </c>
      <c r="M47" s="366"/>
      <c r="N47" s="367"/>
      <c r="O47" s="381"/>
      <c r="P47" s="382"/>
      <c r="Q47" s="379"/>
      <c r="R47" s="380"/>
      <c r="S47" s="379"/>
      <c r="T47" s="380"/>
      <c r="U47" s="379"/>
      <c r="V47" s="380"/>
      <c r="W47" s="389"/>
      <c r="X47" s="390"/>
      <c r="Y47" s="391"/>
      <c r="Z47" s="73"/>
      <c r="AA47" s="74"/>
      <c r="AB47" s="61"/>
      <c r="AC47" s="164" t="s">
        <v>57</v>
      </c>
      <c r="AD47" s="165"/>
      <c r="AE47" s="166"/>
      <c r="AF47" s="94" t="str">
        <f>IF($H$47="","",$H$47)</f>
        <v/>
      </c>
      <c r="AG47" s="71">
        <v>5</v>
      </c>
      <c r="AH47" s="176" t="s">
        <v>42</v>
      </c>
      <c r="AI47" s="177"/>
      <c r="AJ47" s="98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3"/>
      <c r="AY47" s="74"/>
      <c r="AZ47" s="61"/>
      <c r="BA47" s="164" t="s">
        <v>57</v>
      </c>
      <c r="BB47" s="165"/>
      <c r="BC47" s="166"/>
      <c r="BD47" s="94" t="str">
        <f>IF($H$47="","",$H$47)</f>
        <v/>
      </c>
      <c r="BE47" s="71">
        <v>5</v>
      </c>
      <c r="BF47" s="176" t="s">
        <v>42</v>
      </c>
      <c r="BG47" s="177"/>
      <c r="BH47" s="98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3"/>
      <c r="BW47" s="74"/>
      <c r="BX47" s="61"/>
      <c r="BY47" s="164" t="s">
        <v>57</v>
      </c>
      <c r="BZ47" s="165"/>
      <c r="CA47" s="166"/>
      <c r="CB47" s="94" t="str">
        <f>IF($H$47="","",$H$47)</f>
        <v/>
      </c>
      <c r="CC47" s="71">
        <v>5</v>
      </c>
      <c r="CD47" s="176" t="s">
        <v>42</v>
      </c>
      <c r="CE47" s="177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2015-07-23T18:19:23Z</dcterms:modified>
</cp:coreProperties>
</file>