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<sst xmlns="http://schemas.openxmlformats.org/spreadsheetml/2006/main" count="297" uniqueCount="78">
  <si>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</si>
  <si>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</si>
  <si>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</si>
  <si>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</si>
  <si>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</si>
  <si>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</si>
  <si>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</si>
  <si>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</si>
  <si>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</si>
  <si>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</si>
  <si>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</si>
  <si>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</si>
  <si>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</si>
  <si>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</si>
  <si>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</si>
  <si>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</si>
  <si>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</si>
  <si>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</si>
  <si>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</si>
  <si>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</si>
  <si>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</si>
  <si>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</si>
  <si>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</si>
  <si>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</si>
  <si>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</si>
  <si>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</si>
  <si>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</si>
  <si>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</si>
  <si>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</si>
  <si>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</si>
  <si>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</si>
  <si>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</si>
  <si>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</si>
  <si>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</si>
  <si>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</si>
  <si>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</si>
  <si>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</si>
  <si>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</si>
  <si>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</si>
  <si>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</si>
  <si>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</si>
  <si>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</si>
  <si>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</si>
  <si>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</si>
  <si>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</si>
  <si>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</si>
  <si>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</si>
  <si>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</si>
  <si>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</si>
  <si>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</si>
  <si>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</si>
  <si>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</si>
  <si>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</si>
  <si>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</si>
  <si>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</si>
  <si>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</si>
  <si>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</si>
  <si>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</si>
  <si>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</si>
  <si>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</si>
  <si>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</si>
  <si>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</si>
  <si>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</si>
  <si>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</si>
  <si>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</si>
  <si>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</si>
  <si>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</si>
  <si>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</si>
  <si>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</si>
  <si>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</si>
  <si>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</si>
  <si>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</si>
  <si>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</si>
  <si>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</si>
  <si>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</si>
  <si>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</si>
  <si>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PWN4004</t>
  </si>
  <si>
    <t>PWN4004-10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</si>
</sst>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2"/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31"/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6" t="str">
        <f>IF($J$2="","",$J$2)</f>
        <v/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90" t="str">
        <f>IF($X$2="","",$X$2)</f>
        <v/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6" t="str">
        <f>IF($J$2="","",$J$2)</f>
        <v/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90" t="str">
        <f>IF($X$2="","",$X$2)</f>
        <v/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6" t="str">
        <f>IF($J$2="","",$J$2)</f>
        <v/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90" t="str">
        <f>IF($X$2="","",$X$2)</f>
        <v/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83"/>
      <c r="K4" s="4"/>
      <c r="L4" s="84" t="s">
        <v>27</v>
      </c>
      <c r="M4" s="50"/>
      <c r="N4" s="225" t="s">
        <v>14</v>
      </c>
      <c r="O4" s="226"/>
      <c r="P4" s="209" t="str">
        <f>IF(M6="","",(ROUNDUP((C10*M8/M4/M6),0)*M6))</f>
        <v/>
      </c>
      <c r="Q4" s="210"/>
      <c r="R4" s="28"/>
      <c r="S4" s="23"/>
      <c r="T4" s="23"/>
      <c r="U4" s="308" t="s">
        <v>11</v>
      </c>
      <c r="V4" s="309"/>
      <c r="W4" s="309"/>
      <c r="X4" s="90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7" t="str">
        <f>IF($J$4="","",$J$4)</f>
        <v/>
      </c>
      <c r="AI4" s="4"/>
      <c r="AJ4" s="84" t="s">
        <v>27</v>
      </c>
      <c r="AK4" s="109" t="str">
        <f>IF($M$4="","",$M$4)</f>
        <v/>
      </c>
      <c r="AL4" s="225" t="s">
        <v>14</v>
      </c>
      <c r="AM4" s="226"/>
      <c r="AN4" s="209" t="str">
        <f>IF($P$4="","",$P$4)</f>
        <v/>
      </c>
      <c r="AO4" s="210"/>
      <c r="AP4" s="28"/>
      <c r="AQ4" s="23"/>
      <c r="AR4" s="23"/>
      <c r="AS4" s="308" t="s">
        <v>11</v>
      </c>
      <c r="AT4" s="309"/>
      <c r="AU4" s="309"/>
      <c r="AV4" s="90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7" t="str">
        <f>IF($J$4="","",$J$4)</f>
        <v/>
      </c>
      <c r="BG4" s="4"/>
      <c r="BH4" s="84" t="s">
        <v>27</v>
      </c>
      <c r="BI4" s="109" t="str">
        <f>IF($M$4="","",$M$4)</f>
        <v/>
      </c>
      <c r="BJ4" s="225" t="s">
        <v>14</v>
      </c>
      <c r="BK4" s="226"/>
      <c r="BL4" s="209" t="str">
        <f>IF($P$4="","",$P$4)</f>
        <v/>
      </c>
      <c r="BM4" s="210"/>
      <c r="BN4" s="28"/>
      <c r="BO4" s="23"/>
      <c r="BP4" s="23"/>
      <c r="BQ4" s="308" t="s">
        <v>11</v>
      </c>
      <c r="BR4" s="309"/>
      <c r="BS4" s="309"/>
      <c r="BT4" s="90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7" t="str">
        <f>IF($J$4="","",$J$4)</f>
        <v/>
      </c>
      <c r="CE4" s="4"/>
      <c r="CF4" s="84" t="s">
        <v>27</v>
      </c>
      <c r="CG4" s="109" t="str">
        <f>IF($M$4="","",$M$4)</f>
        <v/>
      </c>
      <c r="CH4" s="225" t="s">
        <v>14</v>
      </c>
      <c r="CI4" s="226"/>
      <c r="CJ4" s="209" t="str">
        <f>IF($P$4="","",$P$4)</f>
        <v/>
      </c>
      <c r="CK4" s="210"/>
      <c r="CL4" s="28"/>
      <c r="CM4" s="23"/>
      <c r="CN4" s="23"/>
      <c r="CO4" s="308" t="s">
        <v>11</v>
      </c>
      <c r="CP4" s="309"/>
      <c r="CQ4" s="309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4" t="s">
        <v>76</v>
      </c>
      <c r="D6" s="245"/>
      <c r="E6" s="246"/>
      <c r="F6" s="4"/>
      <c r="G6" s="39"/>
      <c r="H6" s="230" t="s">
        <v>21</v>
      </c>
      <c r="I6" s="231"/>
      <c r="J6" s="132"/>
      <c r="K6" s="4"/>
      <c r="L6" s="85" t="s">
        <v>69</v>
      </c>
      <c r="M6" s="50"/>
      <c r="N6" s="227" t="s">
        <v>46</v>
      </c>
      <c r="O6" s="228"/>
      <c r="P6" s="209" t="str">
        <f>IF(M6="","",(ROUNDUP((K40*M8/M4/M6),0)*M6))</f>
        <v/>
      </c>
      <c r="Q6" s="210"/>
      <c r="R6" s="21"/>
      <c r="S6" s="7"/>
      <c r="T6" s="7"/>
      <c r="U6" s="308" t="s">
        <v>19</v>
      </c>
      <c r="V6" s="309"/>
      <c r="W6" s="309"/>
      <c r="X6" s="133" t="str">
        <f>IF(X4="","",(X2/X4))</f>
        <v/>
      </c>
      <c r="Y6" s="29"/>
      <c r="Z6" s="78" t="s">
        <v>62</v>
      </c>
      <c r="AA6" s="310" t="str">
        <f>IF($C$6="","",$C$6)</f>
        <v>PWN4004</v>
      </c>
      <c r="AB6" s="311"/>
      <c r="AC6" s="312"/>
      <c r="AD6" s="4"/>
      <c r="AE6" s="39"/>
      <c r="AF6" s="230" t="s">
        <v>21</v>
      </c>
      <c r="AG6" s="231"/>
      <c r="AH6" s="108" t="str">
        <f>IF($J$6="","",$J$6)</f>
        <v/>
      </c>
      <c r="AI6" s="4"/>
      <c r="AJ6" s="85" t="s">
        <v>69</v>
      </c>
      <c r="AK6" s="109" t="str">
        <f>IF($M$6="","",$M$6)</f>
        <v/>
      </c>
      <c r="AL6" s="227" t="s">
        <v>46</v>
      </c>
      <c r="AM6" s="228"/>
      <c r="AN6" s="209" t="str">
        <f>IF($P$6="","",$P$6)</f>
        <v/>
      </c>
      <c r="AO6" s="210"/>
      <c r="AP6" s="21"/>
      <c r="AQ6" s="7"/>
      <c r="AR6" s="7"/>
      <c r="AS6" s="308" t="s">
        <v>19</v>
      </c>
      <c r="AT6" s="309"/>
      <c r="AU6" s="309"/>
      <c r="AV6" s="91" t="str">
        <f>IF($X$6="","",$X$6)</f>
        <v/>
      </c>
      <c r="AW6" s="29"/>
      <c r="AX6" s="78" t="s">
        <v>62</v>
      </c>
      <c r="AY6" s="310" t="str">
        <f>IF($C$6="","",$C$6)</f>
        <v>PWN4004</v>
      </c>
      <c r="AZ6" s="311"/>
      <c r="BA6" s="312"/>
      <c r="BB6" s="4"/>
      <c r="BC6" s="39"/>
      <c r="BD6" s="230" t="s">
        <v>21</v>
      </c>
      <c r="BE6" s="231"/>
      <c r="BF6" s="108" t="str">
        <f>IF($J$6="","",$J$6)</f>
        <v/>
      </c>
      <c r="BG6" s="4"/>
      <c r="BH6" s="85" t="s">
        <v>69</v>
      </c>
      <c r="BI6" s="109" t="str">
        <f>IF($M$6="","",$M$6)</f>
        <v/>
      </c>
      <c r="BJ6" s="227" t="s">
        <v>46</v>
      </c>
      <c r="BK6" s="228"/>
      <c r="BL6" s="209" t="str">
        <f>IF($P$6="","",$P$6)</f>
        <v/>
      </c>
      <c r="BM6" s="210"/>
      <c r="BN6" s="21"/>
      <c r="BO6" s="7"/>
      <c r="BP6" s="7"/>
      <c r="BQ6" s="308" t="s">
        <v>19</v>
      </c>
      <c r="BR6" s="309"/>
      <c r="BS6" s="309"/>
      <c r="BT6" s="91" t="str">
        <f>IF($X$6="","",$X$6)</f>
        <v/>
      </c>
      <c r="BU6" s="29"/>
      <c r="BV6" s="78" t="s">
        <v>62</v>
      </c>
      <c r="BW6" s="310" t="str">
        <f>IF($C$6="","",$C$6)</f>
        <v>PWN4004</v>
      </c>
      <c r="BX6" s="311"/>
      <c r="BY6" s="312"/>
      <c r="BZ6" s="4"/>
      <c r="CA6" s="39"/>
      <c r="CB6" s="230" t="s">
        <v>21</v>
      </c>
      <c r="CC6" s="231"/>
      <c r="CD6" s="108" t="str">
        <f>IF($J$6="","",$J$6)</f>
        <v/>
      </c>
      <c r="CE6" s="4"/>
      <c r="CF6" s="85" t="s">
        <v>69</v>
      </c>
      <c r="CG6" s="109" t="str">
        <f>IF($M$6="","",$M$6)</f>
        <v/>
      </c>
      <c r="CH6" s="227" t="s">
        <v>46</v>
      </c>
      <c r="CI6" s="228"/>
      <c r="CJ6" s="209" t="str">
        <f>IF($P$6="","",$P$6)</f>
        <v/>
      </c>
      <c r="CK6" s="210"/>
      <c r="CL6" s="21"/>
      <c r="CM6" s="7"/>
      <c r="CN6" s="7"/>
      <c r="CO6" s="308" t="s">
        <v>19</v>
      </c>
      <c r="CP6" s="309"/>
      <c r="CQ6" s="309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6" t="s">
        <v>64</v>
      </c>
      <c r="C8" s="419"/>
      <c r="D8" s="419"/>
      <c r="E8" s="420"/>
      <c r="F8" s="413"/>
      <c r="G8" s="414"/>
      <c r="H8" s="355" t="s">
        <v>48</v>
      </c>
      <c r="I8" s="356"/>
      <c r="J8" s="135"/>
      <c r="K8" s="28"/>
      <c r="L8" s="84" t="s">
        <v>28</v>
      </c>
      <c r="M8" s="56"/>
      <c r="N8" s="346" t="s">
        <v>29</v>
      </c>
      <c r="O8" s="347"/>
      <c r="P8" s="209" t="str">
        <f>IF(M8="","",M4/M8)</f>
        <v/>
      </c>
      <c r="Q8" s="211"/>
      <c r="R8" s="28"/>
      <c r="S8" s="328"/>
      <c r="T8" s="329"/>
      <c r="U8" s="329"/>
      <c r="V8" s="329"/>
      <c r="W8" s="329"/>
      <c r="X8" s="330"/>
      <c r="Y8" s="29"/>
      <c r="Z8" s="76" t="s">
        <v>64</v>
      </c>
      <c r="AA8" s="318" t="str">
        <f>IF(C8="","",$C$8)</f>
        <v/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7" t="str">
        <f>IF($J$8="","",$J$8)</f>
        <v/>
      </c>
      <c r="AI8" s="28"/>
      <c r="AJ8" s="84" t="s">
        <v>28</v>
      </c>
      <c r="AK8" s="110" t="str">
        <f>IF($M$8="","",$M$8)</f>
        <v/>
      </c>
      <c r="AL8" s="346" t="s">
        <v>29</v>
      </c>
      <c r="AM8" s="347"/>
      <c r="AN8" s="209" t="str">
        <f>IF($P$8="","",$P$8)</f>
        <v/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6" t="s">
        <v>64</v>
      </c>
      <c r="AY8" s="318" t="str">
        <f>IF(AA8="","",$C$8)</f>
        <v/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7" t="str">
        <f>IF($J$8="","",$J$8)</f>
        <v/>
      </c>
      <c r="BG8" s="28"/>
      <c r="BH8" s="84" t="s">
        <v>28</v>
      </c>
      <c r="BI8" s="110" t="str">
        <f>IF($M$8="","",$M$8)</f>
        <v/>
      </c>
      <c r="BJ8" s="346" t="s">
        <v>29</v>
      </c>
      <c r="BK8" s="347"/>
      <c r="BL8" s="209" t="str">
        <f>IF($P$8="","",$P$8)</f>
        <v/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6" t="s">
        <v>64</v>
      </c>
      <c r="BW8" s="318" t="str">
        <f>IF(AY8="","",$C$8)</f>
        <v/>
      </c>
      <c r="BX8" s="318"/>
      <c r="BY8" s="319"/>
      <c r="BZ8" s="432" t="str">
        <f>IF(BB8="","",$F$8)</f>
        <v/>
      </c>
      <c r="CA8" s="433"/>
      <c r="CB8" s="355" t="s">
        <v>48</v>
      </c>
      <c r="CC8" s="356"/>
      <c r="CD8" s="137" t="str">
        <f>IF($J$8="","",$J$8)</f>
        <v/>
      </c>
      <c r="CE8" s="28"/>
      <c r="CF8" s="84" t="s">
        <v>28</v>
      </c>
      <c r="CG8" s="110" t="str">
        <f>IF($M$8="","",$M$8)</f>
        <v/>
      </c>
      <c r="CH8" s="346" t="s">
        <v>29</v>
      </c>
      <c r="CI8" s="347"/>
      <c r="CJ8" s="209" t="str">
        <f>IF($P$8="","",$P$8)</f>
        <v/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7"/>
      <c r="I9" s="338"/>
      <c r="J9" s="339"/>
      <c r="K9" s="86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09" t="s">
        <v>70</v>
      </c>
      <c r="AE9" s="410"/>
      <c r="AF9" s="337"/>
      <c r="AG9" s="338"/>
      <c r="AH9" s="339"/>
      <c r="AI9" s="86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7"/>
      <c r="BE9" s="338"/>
      <c r="BF9" s="339"/>
      <c r="BG9" s="86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7"/>
      <c r="CC9" s="338"/>
      <c r="CD9" s="339"/>
      <c r="CE9" s="86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7" t="s">
        <v>63</v>
      </c>
      <c r="C10" s="212"/>
      <c r="D10" s="212"/>
      <c r="E10" s="213"/>
      <c r="F10" s="411"/>
      <c r="G10" s="412"/>
      <c r="H10" s="355" t="s">
        <v>49</v>
      </c>
      <c r="I10" s="356"/>
      <c r="J10" s="136"/>
      <c r="K10" s="73"/>
      <c r="L10" s="178" t="s">
        <v>41</v>
      </c>
      <c r="M10" s="179"/>
      <c r="N10" s="200" t="s">
        <v>77</v>
      </c>
      <c r="O10" s="201"/>
      <c r="P10" s="201"/>
      <c r="Q10" s="202"/>
      <c r="R10" s="28"/>
      <c r="S10" s="334"/>
      <c r="T10" s="335"/>
      <c r="U10" s="335"/>
      <c r="V10" s="335"/>
      <c r="W10" s="335"/>
      <c r="X10" s="336"/>
      <c r="Y10" s="5"/>
      <c r="Z10" s="77" t="s">
        <v>63</v>
      </c>
      <c r="AA10" s="357" t="str">
        <f>IF($C$10="","",$C$10)</f>
        <v/>
      </c>
      <c r="AB10" s="357"/>
      <c r="AC10" s="358"/>
      <c r="AD10" s="430" t="str">
        <f>IF($F$10="","",$F$10)</f>
        <v/>
      </c>
      <c r="AE10" s="431"/>
      <c r="AF10" s="355" t="s">
        <v>49</v>
      </c>
      <c r="AG10" s="356"/>
      <c r="AH10" s="138" t="str">
        <f>IF($J$10="","",$J$10)</f>
        <v/>
      </c>
      <c r="AI10" s="111" t="str">
        <f>IF($K$10="","",$K$10)</f>
        <v/>
      </c>
      <c r="AJ10" s="178" t="s">
        <v>41</v>
      </c>
      <c r="AK10" s="179"/>
      <c r="AL10" s="180" t="str">
        <f>IF($N$10="","",$N$10)</f>
        <v>PWN4004-10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7" t="s">
        <v>63</v>
      </c>
      <c r="AY10" s="357" t="str">
        <f>IF($C$10="","",$C$10)</f>
        <v/>
      </c>
      <c r="AZ10" s="357"/>
      <c r="BA10" s="358"/>
      <c r="BB10" s="430" t="str">
        <f>IF($F$10="","",$F$10)</f>
        <v/>
      </c>
      <c r="BC10" s="431"/>
      <c r="BD10" s="355" t="s">
        <v>49</v>
      </c>
      <c r="BE10" s="356"/>
      <c r="BF10" s="138" t="str">
        <f>IF($J$10="","",$J$10)</f>
        <v/>
      </c>
      <c r="BG10" s="111" t="str">
        <f>IF($K$10="","",$K$10)</f>
        <v/>
      </c>
      <c r="BH10" s="178" t="s">
        <v>41</v>
      </c>
      <c r="BI10" s="179"/>
      <c r="BJ10" s="180" t="str">
        <f>IF($N$10="","",$N$10)</f>
        <v>PWN4004-10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7" t="s">
        <v>63</v>
      </c>
      <c r="BW10" s="357" t="str">
        <f>IF($C$10="","",$C$10)</f>
        <v/>
      </c>
      <c r="BX10" s="357"/>
      <c r="BY10" s="358"/>
      <c r="BZ10" s="430" t="str">
        <f>IF($F$10="","",$F$10)</f>
        <v/>
      </c>
      <c r="CA10" s="431"/>
      <c r="CB10" s="355" t="s">
        <v>49</v>
      </c>
      <c r="CC10" s="356"/>
      <c r="CD10" s="138" t="str">
        <f>IF($J$10="","",$J$10)</f>
        <v/>
      </c>
      <c r="CE10" s="111" t="str">
        <f>IF($K$10="","",$K$10)</f>
        <v/>
      </c>
      <c r="CF10" s="178" t="s">
        <v>41</v>
      </c>
      <c r="CG10" s="179"/>
      <c r="CH10" s="180" t="str">
        <f>IF($N$10="","",$N$10)</f>
        <v>PWN4004-10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90" t="s">
        <v>18</v>
      </c>
      <c r="W12" s="291"/>
      <c r="X12" s="291"/>
      <c r="Y12" s="292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90" t="s">
        <v>18</v>
      </c>
      <c r="AU12" s="291"/>
      <c r="AV12" s="291"/>
      <c r="AW12" s="292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90" t="s">
        <v>18</v>
      </c>
      <c r="BS12" s="291"/>
      <c r="BT12" s="291"/>
      <c r="BU12" s="292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90" t="s">
        <v>18</v>
      </c>
      <c r="CQ12" s="291"/>
      <c r="CR12" s="291"/>
      <c r="CS12" s="292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15"/>
      <c r="W13" s="316"/>
      <c r="X13" s="316"/>
      <c r="Y13" s="317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15"/>
      <c r="AU13" s="316"/>
      <c r="AV13" s="316"/>
      <c r="AW13" s="317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15"/>
      <c r="BS13" s="316"/>
      <c r="BT13" s="316"/>
      <c r="BU13" s="317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223" t="s">
        <v>0</v>
      </c>
      <c r="O14" s="189"/>
      <c r="P14" s="187"/>
      <c r="Q14" s="188"/>
      <c r="R14" s="189"/>
      <c r="S14" s="114"/>
      <c r="T14" s="115"/>
      <c r="U14" s="115"/>
      <c r="V14" s="171"/>
      <c r="W14" s="172"/>
      <c r="X14" s="172"/>
      <c r="Y14" s="224"/>
      <c r="Z14" s="320" t="s">
        <v>52</v>
      </c>
      <c r="AA14" s="321"/>
      <c r="AB14" s="322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359"/>
      <c r="AM14" s="360"/>
      <c r="AN14" s="361"/>
      <c r="AO14" s="362"/>
      <c r="AP14" s="363"/>
      <c r="AQ14" s="126">
        <f>S41</f>
        <v>0</v>
      </c>
      <c r="AR14" s="63"/>
      <c r="AS14" s="123">
        <f>U41</f>
        <v>0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359"/>
      <c r="BK14" s="360"/>
      <c r="BL14" s="361"/>
      <c r="BM14" s="362"/>
      <c r="BN14" s="363"/>
      <c r="BO14" s="126">
        <f>AQ41</f>
        <v>0</v>
      </c>
      <c r="BP14" s="63"/>
      <c r="BQ14" s="123">
        <f>AS41</f>
        <v>0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359"/>
      <c r="CI14" s="360"/>
      <c r="CJ14" s="361"/>
      <c r="CK14" s="362"/>
      <c r="CL14" s="363"/>
      <c r="CM14" s="126">
        <f>BO41</f>
        <v>0</v>
      </c>
      <c r="CN14" s="63"/>
      <c r="CO14" s="123">
        <f>BQ41</f>
        <v>0</v>
      </c>
      <c r="CP14" s="364" t="s">
        <v>45</v>
      </c>
      <c r="CQ14" s="365"/>
      <c r="CR14" s="365"/>
      <c r="CS14" s="366"/>
    </row>
    <row r="15" spans="2:97" ht="15" customHeight="1" x14ac:dyDescent="0.2">
      <c r="B15" s="139"/>
      <c r="C15" s="140"/>
      <c r="D15" s="140"/>
      <c r="E15" s="140"/>
      <c r="F15" s="143"/>
      <c r="G15" s="144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174" t="str">
        <f>IF(L15=0,"",(M15/L15))</f>
        <v/>
      </c>
      <c r="O15" s="175"/>
      <c r="P15" s="162"/>
      <c r="Q15" s="163"/>
      <c r="R15" s="164"/>
      <c r="S15" s="147"/>
      <c r="T15" s="149"/>
      <c r="U15" s="149"/>
      <c r="V15" s="165"/>
      <c r="W15" s="166"/>
      <c r="X15" s="166"/>
      <c r="Y15" s="167"/>
      <c r="Z15" s="148"/>
      <c r="AA15" s="149"/>
      <c r="AB15" s="149"/>
      <c r="AC15" s="149"/>
      <c r="AD15" s="152"/>
      <c r="AE15" s="153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174" t="str">
        <f>IF(AJ15=0,"",(AK15/AJ15))</f>
        <v/>
      </c>
      <c r="AM15" s="175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174" t="str">
        <f>IF(BH15=0,"",(BI15/BH15))</f>
        <v/>
      </c>
      <c r="BK15" s="175"/>
      <c r="BL15" s="367"/>
      <c r="BM15" s="368"/>
      <c r="BN15" s="369"/>
      <c r="BO15" s="81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174" t="str">
        <f>IF(CF15=0,"",(CG15/CF15))</f>
        <v/>
      </c>
      <c r="CI15" s="175"/>
      <c r="CJ15" s="367"/>
      <c r="CK15" s="368"/>
      <c r="CL15" s="369"/>
      <c r="CM15" s="81"/>
      <c r="CN15" s="69"/>
      <c r="CO15" s="69"/>
      <c r="CP15" s="370"/>
      <c r="CQ15" s="371"/>
      <c r="CR15" s="371"/>
      <c r="CS15" s="372"/>
    </row>
    <row r="16" spans="2:97" ht="15" customHeight="1" x14ac:dyDescent="0.2">
      <c r="B16" s="139"/>
      <c r="C16" s="140"/>
      <c r="D16" s="140"/>
      <c r="E16" s="140"/>
      <c r="F16" s="142"/>
      <c r="G16" s="144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7"/>
      <c r="T16" s="149"/>
      <c r="U16" s="149"/>
      <c r="V16" s="165"/>
      <c r="W16" s="166"/>
      <c r="X16" s="166"/>
      <c r="Y16" s="167"/>
      <c r="Z16" s="148"/>
      <c r="AA16" s="149"/>
      <c r="AB16" s="149"/>
      <c r="AC16" s="149"/>
      <c r="AD16" s="151"/>
      <c r="AE16" s="153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174" t="str">
        <f t="shared" ref="AL16:AL40" si="22">IF(AJ16=0,"",(AK16/AJ16))</f>
        <v/>
      </c>
      <c r="AM16" s="175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174" t="str">
        <f t="shared" ref="BJ16:BJ40" si="28">IF(BH16=0,"",(BI16/BH16))</f>
        <v/>
      </c>
      <c r="BK16" s="175"/>
      <c r="BL16" s="367"/>
      <c r="BM16" s="368"/>
      <c r="BN16" s="369"/>
      <c r="BO16" s="81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174" t="str">
        <f t="shared" ref="CH16:CH40" si="34">IF(CF16=0,"",(CG16/CF16))</f>
        <v/>
      </c>
      <c r="CI16" s="175"/>
      <c r="CJ16" s="367"/>
      <c r="CK16" s="368"/>
      <c r="CL16" s="369"/>
      <c r="CM16" s="81"/>
      <c r="CN16" s="69"/>
      <c r="CO16" s="69"/>
      <c r="CP16" s="370"/>
      <c r="CQ16" s="371"/>
      <c r="CR16" s="371"/>
      <c r="CS16" s="372"/>
    </row>
    <row r="17" spans="2:97" ht="15" customHeight="1" x14ac:dyDescent="0.2">
      <c r="B17" s="139"/>
      <c r="C17" s="140"/>
      <c r="D17" s="140"/>
      <c r="E17" s="140"/>
      <c r="F17" s="142"/>
      <c r="G17" s="144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7"/>
      <c r="T17" s="149"/>
      <c r="U17" s="149"/>
      <c r="V17" s="165"/>
      <c r="W17" s="166"/>
      <c r="X17" s="166"/>
      <c r="Y17" s="167"/>
      <c r="Z17" s="148"/>
      <c r="AA17" s="149"/>
      <c r="AB17" s="149"/>
      <c r="AC17" s="149"/>
      <c r="AD17" s="151"/>
      <c r="AE17" s="153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9"/>
      <c r="C18" s="140"/>
      <c r="D18" s="140"/>
      <c r="E18" s="140"/>
      <c r="F18" s="142"/>
      <c r="G18" s="144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7"/>
      <c r="T18" s="149"/>
      <c r="U18" s="149"/>
      <c r="V18" s="165"/>
      <c r="W18" s="166"/>
      <c r="X18" s="166"/>
      <c r="Y18" s="167"/>
      <c r="Z18" s="148"/>
      <c r="AA18" s="149"/>
      <c r="AB18" s="149"/>
      <c r="AC18" s="149"/>
      <c r="AD18" s="151"/>
      <c r="AE18" s="153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9"/>
      <c r="C19" s="141"/>
      <c r="D19" s="140"/>
      <c r="E19" s="140"/>
      <c r="F19" s="142"/>
      <c r="G19" s="144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7"/>
      <c r="T19" s="149"/>
      <c r="U19" s="149"/>
      <c r="V19" s="165"/>
      <c r="W19" s="166"/>
      <c r="X19" s="166"/>
      <c r="Y19" s="167"/>
      <c r="Z19" s="148"/>
      <c r="AA19" s="150"/>
      <c r="AB19" s="149"/>
      <c r="AC19" s="149"/>
      <c r="AD19" s="151"/>
      <c r="AE19" s="153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9"/>
      <c r="C20" s="141"/>
      <c r="D20" s="140"/>
      <c r="E20" s="140"/>
      <c r="F20" s="142"/>
      <c r="G20" s="144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7"/>
      <c r="T20" s="149"/>
      <c r="U20" s="149"/>
      <c r="V20" s="165"/>
      <c r="W20" s="166"/>
      <c r="X20" s="166"/>
      <c r="Y20" s="167"/>
      <c r="Z20" s="148"/>
      <c r="AA20" s="150"/>
      <c r="AB20" s="149"/>
      <c r="AC20" s="149"/>
      <c r="AD20" s="151"/>
      <c r="AE20" s="153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9"/>
      <c r="C21" s="141"/>
      <c r="D21" s="140"/>
      <c r="E21" s="140"/>
      <c r="F21" s="140"/>
      <c r="G21" s="144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7"/>
      <c r="T21" s="149"/>
      <c r="U21" s="149"/>
      <c r="V21" s="165"/>
      <c r="W21" s="166"/>
      <c r="X21" s="166"/>
      <c r="Y21" s="167"/>
      <c r="Z21" s="148"/>
      <c r="AA21" s="150"/>
      <c r="AB21" s="149"/>
      <c r="AC21" s="149"/>
      <c r="AD21" s="149"/>
      <c r="AE21" s="153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9"/>
      <c r="C22" s="141"/>
      <c r="D22" s="140"/>
      <c r="E22" s="140"/>
      <c r="F22" s="140"/>
      <c r="G22" s="144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7"/>
      <c r="T22" s="149"/>
      <c r="U22" s="149"/>
      <c r="V22" s="165"/>
      <c r="W22" s="166"/>
      <c r="X22" s="166"/>
      <c r="Y22" s="167"/>
      <c r="Z22" s="148"/>
      <c r="AA22" s="150"/>
      <c r="AB22" s="149"/>
      <c r="AC22" s="149"/>
      <c r="AD22" s="149"/>
      <c r="AE22" s="153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9"/>
      <c r="C23" s="141"/>
      <c r="D23" s="140"/>
      <c r="E23" s="140"/>
      <c r="F23" s="140"/>
      <c r="G23" s="144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7"/>
      <c r="T23" s="149"/>
      <c r="U23" s="149"/>
      <c r="V23" s="165"/>
      <c r="W23" s="166"/>
      <c r="X23" s="166"/>
      <c r="Y23" s="167"/>
      <c r="Z23" s="148"/>
      <c r="AA23" s="150"/>
      <c r="AB23" s="149"/>
      <c r="AC23" s="149"/>
      <c r="AD23" s="149"/>
      <c r="AE23" s="153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9"/>
      <c r="C24" s="141"/>
      <c r="D24" s="140"/>
      <c r="E24" s="140"/>
      <c r="F24" s="140"/>
      <c r="G24" s="145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7"/>
      <c r="T24" s="149"/>
      <c r="U24" s="149"/>
      <c r="V24" s="165"/>
      <c r="W24" s="166"/>
      <c r="X24" s="166"/>
      <c r="Y24" s="167"/>
      <c r="Z24" s="148"/>
      <c r="AA24" s="150"/>
      <c r="AB24" s="149"/>
      <c r="AC24" s="149"/>
      <c r="AD24" s="149"/>
      <c r="AE24" s="154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9"/>
      <c r="C25" s="141"/>
      <c r="D25" s="140"/>
      <c r="E25" s="140"/>
      <c r="F25" s="140"/>
      <c r="G25" s="144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7"/>
      <c r="T25" s="149"/>
      <c r="U25" s="149"/>
      <c r="V25" s="165"/>
      <c r="W25" s="166"/>
      <c r="X25" s="166"/>
      <c r="Y25" s="167"/>
      <c r="Z25" s="148"/>
      <c r="AA25" s="150"/>
      <c r="AB25" s="149"/>
      <c r="AC25" s="149"/>
      <c r="AD25" s="149"/>
      <c r="AE25" s="153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9"/>
      <c r="C26" s="141"/>
      <c r="D26" s="140"/>
      <c r="E26" s="140"/>
      <c r="F26" s="140"/>
      <c r="G26" s="144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7"/>
      <c r="T26" s="149"/>
      <c r="U26" s="149"/>
      <c r="V26" s="165"/>
      <c r="W26" s="166"/>
      <c r="X26" s="166"/>
      <c r="Y26" s="167"/>
      <c r="Z26" s="148"/>
      <c r="AA26" s="150"/>
      <c r="AB26" s="149"/>
      <c r="AC26" s="149"/>
      <c r="AD26" s="149"/>
      <c r="AE26" s="153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9"/>
      <c r="C27" s="141"/>
      <c r="D27" s="140"/>
      <c r="E27" s="140"/>
      <c r="F27" s="140"/>
      <c r="G27" s="144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7"/>
      <c r="T27" s="149"/>
      <c r="U27" s="149"/>
      <c r="V27" s="165"/>
      <c r="W27" s="166"/>
      <c r="X27" s="166"/>
      <c r="Y27" s="167"/>
      <c r="Z27" s="148"/>
      <c r="AA27" s="150"/>
      <c r="AB27" s="149"/>
      <c r="AC27" s="149"/>
      <c r="AD27" s="149"/>
      <c r="AE27" s="153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9"/>
      <c r="C28" s="141"/>
      <c r="D28" s="140"/>
      <c r="E28" s="140"/>
      <c r="F28" s="140"/>
      <c r="G28" s="144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7"/>
      <c r="T28" s="149"/>
      <c r="U28" s="149"/>
      <c r="V28" s="165"/>
      <c r="W28" s="166"/>
      <c r="X28" s="166"/>
      <c r="Y28" s="167"/>
      <c r="Z28" s="148"/>
      <c r="AA28" s="150"/>
      <c r="AB28" s="149"/>
      <c r="AC28" s="149"/>
      <c r="AD28" s="149"/>
      <c r="AE28" s="153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9"/>
      <c r="C29" s="141"/>
      <c r="D29" s="140"/>
      <c r="E29" s="140"/>
      <c r="F29" s="140"/>
      <c r="G29" s="144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7"/>
      <c r="T29" s="149"/>
      <c r="U29" s="149"/>
      <c r="V29" s="165"/>
      <c r="W29" s="166"/>
      <c r="X29" s="166"/>
      <c r="Y29" s="167"/>
      <c r="Z29" s="148"/>
      <c r="AA29" s="150"/>
      <c r="AB29" s="149"/>
      <c r="AC29" s="149"/>
      <c r="AD29" s="149"/>
      <c r="AE29" s="153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9"/>
      <c r="C30" s="146"/>
      <c r="D30" s="140"/>
      <c r="E30" s="140"/>
      <c r="F30" s="140"/>
      <c r="G30" s="144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7"/>
      <c r="T30" s="149"/>
      <c r="U30" s="149"/>
      <c r="V30" s="165"/>
      <c r="W30" s="166"/>
      <c r="X30" s="166"/>
      <c r="Y30" s="167"/>
      <c r="Z30" s="148"/>
      <c r="AA30" s="155"/>
      <c r="AB30" s="149"/>
      <c r="AC30" s="149"/>
      <c r="AD30" s="149"/>
      <c r="AE30" s="153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9"/>
      <c r="C31" s="146"/>
      <c r="D31" s="140"/>
      <c r="E31" s="140"/>
      <c r="F31" s="140"/>
      <c r="G31" s="144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7"/>
      <c r="T31" s="149"/>
      <c r="U31" s="149"/>
      <c r="V31" s="165"/>
      <c r="W31" s="166"/>
      <c r="X31" s="166"/>
      <c r="Y31" s="167"/>
      <c r="Z31" s="148"/>
      <c r="AA31" s="155"/>
      <c r="AB31" s="149"/>
      <c r="AC31" s="149"/>
      <c r="AD31" s="149"/>
      <c r="AE31" s="153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9"/>
      <c r="C32" s="141"/>
      <c r="D32" s="140"/>
      <c r="E32" s="140"/>
      <c r="F32" s="140"/>
      <c r="G32" s="144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7"/>
      <c r="T32" s="149"/>
      <c r="U32" s="149"/>
      <c r="V32" s="165"/>
      <c r="W32" s="166"/>
      <c r="X32" s="166"/>
      <c r="Y32" s="167"/>
      <c r="Z32" s="148"/>
      <c r="AA32" s="150"/>
      <c r="AB32" s="149"/>
      <c r="AC32" s="149"/>
      <c r="AD32" s="149"/>
      <c r="AE32" s="153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9"/>
      <c r="C33" s="141"/>
      <c r="D33" s="140"/>
      <c r="E33" s="140"/>
      <c r="F33" s="140"/>
      <c r="G33" s="144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7"/>
      <c r="T33" s="149"/>
      <c r="U33" s="149"/>
      <c r="V33" s="165"/>
      <c r="W33" s="166"/>
      <c r="X33" s="166"/>
      <c r="Y33" s="167"/>
      <c r="Z33" s="148"/>
      <c r="AA33" s="150"/>
      <c r="AB33" s="149"/>
      <c r="AC33" s="149"/>
      <c r="AD33" s="149"/>
      <c r="AE33" s="153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9"/>
      <c r="C34" s="141"/>
      <c r="D34" s="140"/>
      <c r="E34" s="140"/>
      <c r="F34" s="140"/>
      <c r="G34" s="144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7"/>
      <c r="T34" s="149"/>
      <c r="U34" s="149"/>
      <c r="V34" s="165"/>
      <c r="W34" s="166"/>
      <c r="X34" s="166"/>
      <c r="Y34" s="167"/>
      <c r="Z34" s="148"/>
      <c r="AA34" s="150"/>
      <c r="AB34" s="149"/>
      <c r="AC34" s="149"/>
      <c r="AD34" s="149"/>
      <c r="AE34" s="153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9"/>
      <c r="C35" s="141"/>
      <c r="D35" s="140"/>
      <c r="E35" s="140"/>
      <c r="F35" s="140"/>
      <c r="G35" s="144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7"/>
      <c r="T35" s="149"/>
      <c r="U35" s="149"/>
      <c r="V35" s="165"/>
      <c r="W35" s="166"/>
      <c r="X35" s="166"/>
      <c r="Y35" s="167"/>
      <c r="Z35" s="148"/>
      <c r="AA35" s="150"/>
      <c r="AB35" s="149"/>
      <c r="AC35" s="149"/>
      <c r="AD35" s="149"/>
      <c r="AE35" s="153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9"/>
      <c r="C36" s="141"/>
      <c r="D36" s="140"/>
      <c r="E36" s="140"/>
      <c r="F36" s="140"/>
      <c r="G36" s="144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7"/>
      <c r="T36" s="149"/>
      <c r="U36" s="149"/>
      <c r="V36" s="165"/>
      <c r="W36" s="166"/>
      <c r="X36" s="166"/>
      <c r="Y36" s="167"/>
      <c r="Z36" s="148"/>
      <c r="AA36" s="150"/>
      <c r="AB36" s="149"/>
      <c r="AC36" s="149"/>
      <c r="AD36" s="149"/>
      <c r="AE36" s="153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9"/>
      <c r="C37" s="141"/>
      <c r="D37" s="140"/>
      <c r="E37" s="140"/>
      <c r="F37" s="140"/>
      <c r="G37" s="144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7"/>
      <c r="T37" s="149"/>
      <c r="U37" s="149"/>
      <c r="V37" s="165"/>
      <c r="W37" s="166"/>
      <c r="X37" s="166"/>
      <c r="Y37" s="167"/>
      <c r="Z37" s="148"/>
      <c r="AA37" s="150"/>
      <c r="AB37" s="149"/>
      <c r="AC37" s="149"/>
      <c r="AD37" s="149"/>
      <c r="AE37" s="153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9"/>
      <c r="C38" s="141"/>
      <c r="D38" s="140"/>
      <c r="E38" s="140"/>
      <c r="F38" s="140"/>
      <c r="G38" s="144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7"/>
      <c r="T38" s="149"/>
      <c r="U38" s="149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62" t="s">
        <v>0</v>
      </c>
      <c r="C41" s="263"/>
      <c r="D41" s="264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273" t="s">
        <v>0</v>
      </c>
      <c r="O41" s="274"/>
      <c r="P41" s="283"/>
      <c r="Q41" s="284"/>
      <c r="R41" s="284"/>
      <c r="S41" s="124">
        <f>SUM(S15:S40)</f>
        <v>0</v>
      </c>
      <c r="T41" s="113"/>
      <c r="U41" s="125">
        <f>SUM(U15:U40)</f>
        <v>0</v>
      </c>
      <c r="V41" s="278" t="s">
        <v>36</v>
      </c>
      <c r="W41" s="279"/>
      <c r="X41" s="279"/>
      <c r="Y41" s="280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405" t="s">
        <v>0</v>
      </c>
      <c r="AM41" s="406"/>
      <c r="AN41" s="375"/>
      <c r="AO41" s="376"/>
      <c r="AP41" s="376"/>
      <c r="AQ41" s="116">
        <f>SUM(AQ14:AQ40)</f>
        <v>0</v>
      </c>
      <c r="AR41" s="68"/>
      <c r="AS41" s="127">
        <f>SUM(AS14:AS40)</f>
        <v>0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405" t="s">
        <v>0</v>
      </c>
      <c r="BK41" s="406"/>
      <c r="BL41" s="375"/>
      <c r="BM41" s="376"/>
      <c r="BN41" s="376"/>
      <c r="BO41" s="116">
        <f>SUM(BO14:BO40)</f>
        <v>0</v>
      </c>
      <c r="BP41" s="116"/>
      <c r="BQ41" s="127">
        <f>SUM(BQ14:BQ40)</f>
        <v>0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405" t="s">
        <v>0</v>
      </c>
      <c r="CI41" s="406"/>
      <c r="CJ41" s="375"/>
      <c r="CK41" s="376"/>
      <c r="CL41" s="376"/>
      <c r="CM41" s="116">
        <f>SUM(CM14:CM40)</f>
        <v>0</v>
      </c>
      <c r="CN41" s="116"/>
      <c r="CO41" s="127">
        <f>SUM(CO14:CO40)</f>
        <v>0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7" t="s">
        <v>43</v>
      </c>
      <c r="C42" s="258"/>
      <c r="D42" s="259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87" t="s">
        <v>2</v>
      </c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9"/>
      <c r="Z42" s="257" t="s">
        <v>43</v>
      </c>
      <c r="AA42" s="258"/>
      <c r="AB42" s="259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87" t="s">
        <v>2</v>
      </c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9"/>
      <c r="AX42" s="257" t="s">
        <v>43</v>
      </c>
      <c r="AY42" s="258"/>
      <c r="AZ42" s="259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87" t="s">
        <v>2</v>
      </c>
      <c r="BJ42" s="288"/>
      <c r="BK42" s="288"/>
      <c r="BL42" s="288"/>
      <c r="BM42" s="288"/>
      <c r="BN42" s="288"/>
      <c r="BO42" s="288"/>
      <c r="BP42" s="288"/>
      <c r="BQ42" s="288"/>
      <c r="BR42" s="288"/>
      <c r="BS42" s="288"/>
      <c r="BT42" s="288"/>
      <c r="BU42" s="289"/>
      <c r="BV42" s="257" t="s">
        <v>43</v>
      </c>
      <c r="BW42" s="258"/>
      <c r="BX42" s="259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87" t="s">
        <v>2</v>
      </c>
      <c r="CH42" s="288"/>
      <c r="CI42" s="288"/>
      <c r="CJ42" s="288"/>
      <c r="CK42" s="288"/>
      <c r="CL42" s="288"/>
      <c r="CM42" s="288"/>
      <c r="CN42" s="288"/>
      <c r="CO42" s="288"/>
      <c r="CP42" s="288"/>
      <c r="CQ42" s="288"/>
      <c r="CR42" s="288"/>
      <c r="CS42" s="289"/>
    </row>
    <row r="43" spans="2:97" ht="20.25" customHeight="1" x14ac:dyDescent="0.2">
      <c r="B43" s="251" t="s">
        <v>59</v>
      </c>
      <c r="C43" s="252"/>
      <c r="D43" s="92" t="str">
        <f>IF(CF41=0,"",CF41)</f>
        <v/>
      </c>
      <c r="E43" s="260" t="s">
        <v>58</v>
      </c>
      <c r="F43" s="260"/>
      <c r="G43" s="261"/>
      <c r="H43" s="79"/>
      <c r="I43" s="80">
        <v>1</v>
      </c>
      <c r="J43" s="407" t="s">
        <v>32</v>
      </c>
      <c r="K43" s="408"/>
      <c r="L43" s="96">
        <f>CF43</f>
        <v>0</v>
      </c>
      <c r="M43" s="281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5"/>
      <c r="U43" s="290" t="s">
        <v>25</v>
      </c>
      <c r="V43" s="299"/>
      <c r="W43" s="290" t="s">
        <v>18</v>
      </c>
      <c r="X43" s="291"/>
      <c r="Y43" s="292"/>
      <c r="Z43" s="251" t="s">
        <v>59</v>
      </c>
      <c r="AA43" s="252"/>
      <c r="AB43" s="92" t="str">
        <f>IF($D$43="","",$D$43)</f>
        <v/>
      </c>
      <c r="AC43" s="260" t="s">
        <v>58</v>
      </c>
      <c r="AD43" s="260"/>
      <c r="AE43" s="261"/>
      <c r="AF43" s="134" t="str">
        <f>IF($H$43="","",$H$43)</f>
        <v/>
      </c>
      <c r="AG43" s="80">
        <v>1</v>
      </c>
      <c r="AH43" s="407" t="s">
        <v>32</v>
      </c>
      <c r="AI43" s="408"/>
      <c r="AJ43" s="96">
        <f>CF43</f>
        <v>0</v>
      </c>
      <c r="AK43" s="281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5"/>
      <c r="AS43" s="290" t="s">
        <v>25</v>
      </c>
      <c r="AT43" s="299"/>
      <c r="AU43" s="290" t="s">
        <v>18</v>
      </c>
      <c r="AV43" s="291"/>
      <c r="AW43" s="292"/>
      <c r="AX43" s="251" t="s">
        <v>59</v>
      </c>
      <c r="AY43" s="252"/>
      <c r="AZ43" s="92" t="str">
        <f>IF($D$43="","",$D$43)</f>
        <v/>
      </c>
      <c r="BA43" s="260" t="s">
        <v>58</v>
      </c>
      <c r="BB43" s="260"/>
      <c r="BC43" s="261"/>
      <c r="BD43" s="134" t="str">
        <f>IF($H$43="","",$H$43)</f>
        <v/>
      </c>
      <c r="BE43" s="80">
        <v>1</v>
      </c>
      <c r="BF43" s="407" t="s">
        <v>32</v>
      </c>
      <c r="BG43" s="408"/>
      <c r="BH43" s="96">
        <f>CF43</f>
        <v>0</v>
      </c>
      <c r="BI43" s="281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5"/>
      <c r="BQ43" s="290" t="s">
        <v>25</v>
      </c>
      <c r="BR43" s="299"/>
      <c r="BS43" s="290" t="s">
        <v>18</v>
      </c>
      <c r="BT43" s="291"/>
      <c r="BU43" s="292"/>
      <c r="BV43" s="251" t="s">
        <v>59</v>
      </c>
      <c r="BW43" s="252"/>
      <c r="BX43" s="92" t="str">
        <f>IF($D$43="","",$D$43)</f>
        <v/>
      </c>
      <c r="BY43" s="260" t="s">
        <v>58</v>
      </c>
      <c r="BZ43" s="260"/>
      <c r="CA43" s="261"/>
      <c r="CB43" s="134" t="str">
        <f>IF($H$43="","",$H$43)</f>
        <v/>
      </c>
      <c r="CC43" s="80">
        <v>1</v>
      </c>
      <c r="CD43" s="407" t="s">
        <v>32</v>
      </c>
      <c r="CE43" s="408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1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5"/>
      <c r="CO43" s="290" t="s">
        <v>25</v>
      </c>
      <c r="CP43" s="299"/>
      <c r="CQ43" s="290" t="s">
        <v>18</v>
      </c>
      <c r="CR43" s="291"/>
      <c r="CS43" s="292"/>
    </row>
    <row r="44" spans="2:97" ht="20.25" customHeight="1" thickBot="1" x14ac:dyDescent="0.25">
      <c r="B44" s="249" t="s">
        <v>44</v>
      </c>
      <c r="C44" s="250"/>
      <c r="D44" s="93" t="str">
        <f>IF(D43="","",(D45/D43))</f>
        <v/>
      </c>
      <c r="E44" s="403" t="s">
        <v>54</v>
      </c>
      <c r="F44" s="403"/>
      <c r="G44" s="404"/>
      <c r="H44" s="94" t="str">
        <f>IF(CO41=0,"",CO41)</f>
        <v/>
      </c>
      <c r="I44" s="71">
        <v>2</v>
      </c>
      <c r="J44" s="373" t="s">
        <v>33</v>
      </c>
      <c r="K44" s="374"/>
      <c r="L44" s="97">
        <f>$CF$44</f>
        <v>0</v>
      </c>
      <c r="M44" s="282"/>
      <c r="N44" s="195"/>
      <c r="O44" s="194"/>
      <c r="P44" s="195"/>
      <c r="Q44" s="194"/>
      <c r="R44" s="195"/>
      <c r="S44" s="194"/>
      <c r="T44" s="286"/>
      <c r="U44" s="293"/>
      <c r="V44" s="300"/>
      <c r="W44" s="293"/>
      <c r="X44" s="294"/>
      <c r="Y44" s="295"/>
      <c r="Z44" s="249" t="s">
        <v>44</v>
      </c>
      <c r="AA44" s="250"/>
      <c r="AB44" s="93" t="str">
        <f>IF($D$44="","",$D$44)</f>
        <v/>
      </c>
      <c r="AC44" s="403" t="s">
        <v>54</v>
      </c>
      <c r="AD44" s="403"/>
      <c r="AE44" s="404"/>
      <c r="AF44" s="94" t="str">
        <f>IF($H$44="","",$H$44)</f>
        <v/>
      </c>
      <c r="AG44" s="71">
        <v>2</v>
      </c>
      <c r="AH44" s="373" t="s">
        <v>33</v>
      </c>
      <c r="AI44" s="374"/>
      <c r="AJ44" s="97">
        <f>$CF$44</f>
        <v>0</v>
      </c>
      <c r="AK44" s="282"/>
      <c r="AL44" s="195"/>
      <c r="AM44" s="194"/>
      <c r="AN44" s="195"/>
      <c r="AO44" s="194"/>
      <c r="AP44" s="195"/>
      <c r="AQ44" s="194"/>
      <c r="AR44" s="286"/>
      <c r="AS44" s="293"/>
      <c r="AT44" s="300"/>
      <c r="AU44" s="293"/>
      <c r="AV44" s="294"/>
      <c r="AW44" s="295"/>
      <c r="AX44" s="249" t="s">
        <v>44</v>
      </c>
      <c r="AY44" s="250"/>
      <c r="AZ44" s="93" t="str">
        <f>IF($D$44="","",$D$44)</f>
        <v/>
      </c>
      <c r="BA44" s="403" t="s">
        <v>54</v>
      </c>
      <c r="BB44" s="403"/>
      <c r="BC44" s="404"/>
      <c r="BD44" s="94" t="str">
        <f>IF($H$44="","",$H$44)</f>
        <v/>
      </c>
      <c r="BE44" s="71">
        <v>2</v>
      </c>
      <c r="BF44" s="373" t="s">
        <v>33</v>
      </c>
      <c r="BG44" s="374"/>
      <c r="BH44" s="97">
        <f>$CF$44</f>
        <v>0</v>
      </c>
      <c r="BI44" s="282"/>
      <c r="BJ44" s="195"/>
      <c r="BK44" s="194"/>
      <c r="BL44" s="195"/>
      <c r="BM44" s="194"/>
      <c r="BN44" s="195"/>
      <c r="BO44" s="194"/>
      <c r="BP44" s="286"/>
      <c r="BQ44" s="293"/>
      <c r="BR44" s="300"/>
      <c r="BS44" s="293"/>
      <c r="BT44" s="294"/>
      <c r="BU44" s="295"/>
      <c r="BV44" s="249" t="s">
        <v>44</v>
      </c>
      <c r="BW44" s="250"/>
      <c r="BX44" s="93" t="str">
        <f>IF($D$44="","",$D$44)</f>
        <v/>
      </c>
      <c r="BY44" s="403" t="s">
        <v>54</v>
      </c>
      <c r="BZ44" s="403"/>
      <c r="CA44" s="404"/>
      <c r="CB44" s="94" t="str">
        <f>IF($H$44="","",$H$44)</f>
        <v/>
      </c>
      <c r="CC44" s="71">
        <v>2</v>
      </c>
      <c r="CD44" s="373" t="s">
        <v>33</v>
      </c>
      <c r="CE44" s="374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2"/>
      <c r="CH44" s="195"/>
      <c r="CI44" s="194"/>
      <c r="CJ44" s="195"/>
      <c r="CK44" s="194"/>
      <c r="CL44" s="195"/>
      <c r="CM44" s="194"/>
      <c r="CN44" s="286"/>
      <c r="CO44" s="293"/>
      <c r="CP44" s="300"/>
      <c r="CQ44" s="293"/>
      <c r="CR44" s="294"/>
      <c r="CS44" s="295"/>
    </row>
    <row r="45" spans="2:97" ht="20.25" customHeight="1" x14ac:dyDescent="0.2">
      <c r="B45" s="247" t="s">
        <v>60</v>
      </c>
      <c r="C45" s="248"/>
      <c r="D45" s="94" t="str">
        <f>IF(CA41=0,"",CA41)</f>
        <v/>
      </c>
      <c r="E45" s="403" t="s">
        <v>55</v>
      </c>
      <c r="F45" s="403"/>
      <c r="G45" s="404"/>
      <c r="H45" s="94" t="str">
        <f>IF(P4="","",(P4*2))</f>
        <v/>
      </c>
      <c r="I45" s="71">
        <v>3</v>
      </c>
      <c r="J45" s="255" t="s">
        <v>34</v>
      </c>
      <c r="K45" s="256"/>
      <c r="L45" s="98">
        <f>$CF$45</f>
        <v>0</v>
      </c>
      <c r="M45" s="269"/>
      <c r="N45" s="270"/>
      <c r="O45" s="303"/>
      <c r="P45" s="304"/>
      <c r="Q45" s="253"/>
      <c r="R45" s="254"/>
      <c r="S45" s="253"/>
      <c r="T45" s="254"/>
      <c r="U45" s="253"/>
      <c r="V45" s="254"/>
      <c r="W45" s="305"/>
      <c r="X45" s="306"/>
      <c r="Y45" s="307"/>
      <c r="Z45" s="247" t="s">
        <v>60</v>
      </c>
      <c r="AA45" s="248"/>
      <c r="AB45" s="94" t="str">
        <f>IF($D$45="","",$D$45)</f>
        <v/>
      </c>
      <c r="AC45" s="403" t="s">
        <v>55</v>
      </c>
      <c r="AD45" s="403"/>
      <c r="AE45" s="404"/>
      <c r="AF45" s="94" t="str">
        <f>IF($H$45="","",$H$45)</f>
        <v/>
      </c>
      <c r="AG45" s="71">
        <v>3</v>
      </c>
      <c r="AH45" s="255" t="s">
        <v>34</v>
      </c>
      <c r="AI45" s="256"/>
      <c r="AJ45" s="98">
        <f>$CF$45</f>
        <v>0</v>
      </c>
      <c r="AK45" s="397" t="str">
        <f>IF($M$45="","",$M$45)</f>
        <v/>
      </c>
      <c r="AL45" s="398"/>
      <c r="AM45" s="383" t="str">
        <f>IF($O$45="","",$O$45)</f>
        <v/>
      </c>
      <c r="AN45" s="384"/>
      <c r="AO45" s="383" t="str">
        <f>IF($Q$45="","",$Q$45)</f>
        <v/>
      </c>
      <c r="AP45" s="384"/>
      <c r="AQ45" s="383" t="str">
        <f>IF($S$45="","",$S$45)</f>
        <v/>
      </c>
      <c r="AR45" s="384"/>
      <c r="AS45" s="395" t="str">
        <f>IF($U$45="","",$U$45)</f>
        <v/>
      </c>
      <c r="AT45" s="396"/>
      <c r="AU45" s="390" t="str">
        <f>IF($W$45="","",$W$45)</f>
        <v/>
      </c>
      <c r="AV45" s="391"/>
      <c r="AW45" s="392"/>
      <c r="AX45" s="247" t="s">
        <v>60</v>
      </c>
      <c r="AY45" s="248"/>
      <c r="AZ45" s="94" t="str">
        <f>IF($D$45="","",$D$45)</f>
        <v/>
      </c>
      <c r="BA45" s="403" t="s">
        <v>55</v>
      </c>
      <c r="BB45" s="403"/>
      <c r="BC45" s="404"/>
      <c r="BD45" s="94" t="str">
        <f>IF($H$45="","",$H$45)</f>
        <v/>
      </c>
      <c r="BE45" s="71">
        <v>3</v>
      </c>
      <c r="BF45" s="255" t="s">
        <v>34</v>
      </c>
      <c r="BG45" s="256"/>
      <c r="BH45" s="98">
        <f>$CF$45</f>
        <v>0</v>
      </c>
      <c r="BI45" s="397" t="str">
        <f>IF($M$45="","",$M$45)</f>
        <v/>
      </c>
      <c r="BJ45" s="398"/>
      <c r="BK45" s="383" t="str">
        <f>IF($O$45="","",$O$45)</f>
        <v/>
      </c>
      <c r="BL45" s="384"/>
      <c r="BM45" s="383" t="str">
        <f>IF($Q$45="","",$Q$45)</f>
        <v/>
      </c>
      <c r="BN45" s="384"/>
      <c r="BO45" s="383" t="str">
        <f>IF($S$45="","",$S$45)</f>
        <v/>
      </c>
      <c r="BP45" s="384"/>
      <c r="BQ45" s="395" t="str">
        <f>IF($U$45="","",$U$45)</f>
        <v/>
      </c>
      <c r="BR45" s="396"/>
      <c r="BS45" s="390" t="str">
        <f>IF($W$45="","",$W$45)</f>
        <v/>
      </c>
      <c r="BT45" s="391"/>
      <c r="BU45" s="392"/>
      <c r="BV45" s="247" t="s">
        <v>60</v>
      </c>
      <c r="BW45" s="248"/>
      <c r="BX45" s="94" t="str">
        <f>IF($D$45="","",$D$45)</f>
        <v/>
      </c>
      <c r="BY45" s="403" t="s">
        <v>55</v>
      </c>
      <c r="BZ45" s="403"/>
      <c r="CA45" s="404"/>
      <c r="CB45" s="94" t="str">
        <f>IF($H$45="","",$H$45)</f>
        <v/>
      </c>
      <c r="CC45" s="71">
        <v>3</v>
      </c>
      <c r="CD45" s="255" t="s">
        <v>34</v>
      </c>
      <c r="CE45" s="256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 t="str">
        <f>IF($M$45="","",$M$45)</f>
        <v/>
      </c>
      <c r="CH45" s="398"/>
      <c r="CI45" s="383" t="str">
        <f>IF($O$45="","",$O$45)</f>
        <v/>
      </c>
      <c r="CJ45" s="384"/>
      <c r="CK45" s="383" t="str">
        <f>IF($Q$45="","",$Q$45)</f>
        <v/>
      </c>
      <c r="CL45" s="384"/>
      <c r="CM45" s="383" t="str">
        <f>IF($S$45="","",$S$45)</f>
        <v/>
      </c>
      <c r="CN45" s="384"/>
      <c r="CO45" s="395" t="str">
        <f>IF($U$45="","",$U$45)</f>
        <v/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6"/>
      <c r="C46" s="157"/>
      <c r="D46" s="158"/>
      <c r="E46" s="403" t="s">
        <v>56</v>
      </c>
      <c r="F46" s="403"/>
      <c r="G46" s="404"/>
      <c r="H46" s="94" t="str">
        <f>IF(D45="","",((H43+H44+H45)-D45))</f>
        <v/>
      </c>
      <c r="I46" s="71">
        <v>4</v>
      </c>
      <c r="J46" s="373" t="s">
        <v>37</v>
      </c>
      <c r="K46" s="374"/>
      <c r="L46" s="98">
        <f>$CF$46</f>
        <v>0</v>
      </c>
      <c r="M46" s="415"/>
      <c r="N46" s="416"/>
      <c r="O46" s="301"/>
      <c r="P46" s="302"/>
      <c r="Q46" s="271"/>
      <c r="R46" s="272"/>
      <c r="S46" s="271"/>
      <c r="T46" s="272"/>
      <c r="U46" s="271"/>
      <c r="V46" s="272"/>
      <c r="W46" s="296"/>
      <c r="X46" s="297"/>
      <c r="Y46" s="298"/>
      <c r="Z46" s="87"/>
      <c r="AA46" s="88"/>
      <c r="AB46" s="89"/>
      <c r="AC46" s="403" t="s">
        <v>56</v>
      </c>
      <c r="AD46" s="403"/>
      <c r="AE46" s="404"/>
      <c r="AF46" s="94" t="str">
        <f>IF($H$46="","",$H$46)</f>
        <v/>
      </c>
      <c r="AG46" s="71">
        <v>4</v>
      </c>
      <c r="AH46" s="373" t="s">
        <v>37</v>
      </c>
      <c r="AI46" s="374"/>
      <c r="AJ46" s="98">
        <f>$CF$46</f>
        <v>0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7"/>
      <c r="AY46" s="88"/>
      <c r="AZ46" s="89"/>
      <c r="BA46" s="403" t="s">
        <v>56</v>
      </c>
      <c r="BB46" s="403"/>
      <c r="BC46" s="404"/>
      <c r="BD46" s="94" t="str">
        <f>IF($H$46="","",$H$46)</f>
        <v/>
      </c>
      <c r="BE46" s="71">
        <v>4</v>
      </c>
      <c r="BF46" s="373" t="s">
        <v>37</v>
      </c>
      <c r="BG46" s="374"/>
      <c r="BH46" s="98">
        <f>$CF$46</f>
        <v>0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7"/>
      <c r="BW46" s="88"/>
      <c r="BX46" s="89"/>
      <c r="BY46" s="403" t="s">
        <v>56</v>
      </c>
      <c r="BZ46" s="403"/>
      <c r="CA46" s="404"/>
      <c r="CB46" s="94" t="str">
        <f>IF($H$46="","",$H$46)</f>
        <v/>
      </c>
      <c r="CC46" s="71">
        <v>4</v>
      </c>
      <c r="CD46" s="373" t="s">
        <v>37</v>
      </c>
      <c r="CE46" s="374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9"/>
      <c r="C47" s="160"/>
      <c r="D47" s="161"/>
      <c r="E47" s="168" t="s">
        <v>57</v>
      </c>
      <c r="F47" s="169"/>
      <c r="G47" s="170"/>
      <c r="H47" s="95" t="str">
        <f>IF(H46="","",(IF(H46&gt;0,(H46*M8)*(-1),ABS(H46*M8))))</f>
        <v/>
      </c>
      <c r="I47" s="72">
        <v>5</v>
      </c>
      <c r="J47" s="183" t="s">
        <v>42</v>
      </c>
      <c r="K47" s="184"/>
      <c r="L47" s="99">
        <f>$CF$47</f>
        <v>0</v>
      </c>
      <c r="M47" s="417"/>
      <c r="N47" s="418"/>
      <c r="O47" s="267"/>
      <c r="P47" s="268"/>
      <c r="Q47" s="265"/>
      <c r="R47" s="266"/>
      <c r="S47" s="265"/>
      <c r="T47" s="266"/>
      <c r="U47" s="265"/>
      <c r="V47" s="266"/>
      <c r="W47" s="275"/>
      <c r="X47" s="276"/>
      <c r="Y47" s="277"/>
      <c r="Z47" s="74"/>
      <c r="AA47" s="75"/>
      <c r="AB47" s="62"/>
      <c r="AC47" s="168" t="s">
        <v>57</v>
      </c>
      <c r="AD47" s="169"/>
      <c r="AE47" s="170"/>
      <c r="AF47" s="95" t="str">
        <f>IF($H$47="","",$H$47)</f>
        <v/>
      </c>
      <c r="AG47" s="72">
        <v>5</v>
      </c>
      <c r="AH47" s="183" t="s">
        <v>42</v>
      </c>
      <c r="AI47" s="184"/>
      <c r="AJ47" s="99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4"/>
      <c r="AY47" s="75"/>
      <c r="AZ47" s="62"/>
      <c r="BA47" s="168" t="s">
        <v>57</v>
      </c>
      <c r="BB47" s="169"/>
      <c r="BC47" s="170"/>
      <c r="BD47" s="95" t="str">
        <f>IF($H$47="","",$H$47)</f>
        <v/>
      </c>
      <c r="BE47" s="72">
        <v>5</v>
      </c>
      <c r="BF47" s="183" t="s">
        <v>42</v>
      </c>
      <c r="BG47" s="184"/>
      <c r="BH47" s="99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4"/>
      <c r="BW47" s="75"/>
      <c r="BX47" s="62"/>
      <c r="BY47" s="168" t="s">
        <v>57</v>
      </c>
      <c r="BZ47" s="169"/>
      <c r="CA47" s="170"/>
      <c r="CB47" s="95" t="str">
        <f>IF($H$47="","",$H$47)</f>
        <v/>
      </c>
      <c r="CC47" s="72">
        <v>5</v>
      </c>
      <c r="CD47" s="183" t="s">
        <v>42</v>
      </c>
      <c r="CE47" s="184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B45:C45"/>
    <mergeCell ref="B44:C44"/>
    <mergeCell ref="B43:C43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2014-02-17T16:47:29Z</dcterms:modified>
</cp:coreProperties>
</file>