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T19" i="26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5"/>
  <c r="D43" i="25" s="1"/>
  <c r="T19" i="25"/>
  <c r="D41" i="23"/>
  <c r="D43" i="23" s="1"/>
  <c r="T19" i="23"/>
  <c r="D41" i="22"/>
  <c r="D43" i="22" s="1"/>
  <c r="T19" i="22"/>
  <c r="J73" i="6"/>
  <c r="J51" i="6"/>
  <c r="H56" i="1"/>
  <c r="T19" i="24" l="1"/>
  <c r="O21" i="24" s="1"/>
  <c r="V50" i="24" s="1"/>
  <c r="D44" i="24" s="1"/>
  <c r="D45" i="24" s="1"/>
  <c r="D60" i="24" s="1"/>
  <c r="I49" i="24" s="1"/>
  <c r="E39" i="1" s="1"/>
  <c r="D41" i="26"/>
  <c r="D43" i="26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J40" i="1" s="1"/>
  <c r="I60" i="28"/>
  <c r="H43" i="1" s="1"/>
  <c r="P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40" i="1"/>
  <c r="M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43" i="1" l="1"/>
  <c r="M43" i="1"/>
  <c r="P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4" i="6"/>
  <c r="Q20" i="6"/>
  <c r="Q147" i="6" s="1"/>
  <c r="L20" i="6"/>
  <c r="L152" i="6" s="1"/>
  <c r="P20" i="6"/>
  <c r="P69" i="6" s="1"/>
  <c r="P94" i="6" s="1"/>
  <c r="L58" i="6"/>
  <c r="H84" i="6"/>
  <c r="I93" i="6"/>
  <c r="I97" i="6"/>
  <c r="M20" i="6"/>
  <c r="M73" i="6" s="1"/>
  <c r="O20" i="6"/>
  <c r="O147" i="6" s="1"/>
  <c r="I86" i="6"/>
  <c r="J92" i="6"/>
  <c r="L77" i="6"/>
  <c r="L147" i="6"/>
  <c r="H60" i="1"/>
  <c r="H61" i="1"/>
  <c r="H62" i="1"/>
  <c r="H63" i="1"/>
  <c r="H64" i="1"/>
  <c r="E31" i="5"/>
  <c r="F31" i="5" s="1"/>
  <c r="I91" i="6" l="1"/>
  <c r="I92" i="6"/>
  <c r="I83" i="6"/>
  <c r="I95" i="6"/>
  <c r="I96" i="6"/>
  <c r="J94" i="6"/>
  <c r="J82" i="6"/>
  <c r="J86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I87" i="6" l="1"/>
  <c r="M93" i="6"/>
  <c r="O87" i="6"/>
  <c r="O101" i="6"/>
  <c r="M101" i="6"/>
  <c r="M84" i="6"/>
  <c r="O93" i="6"/>
  <c r="O91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52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<sst xmlns="http://schemas.openxmlformats.org/spreadsheetml/2006/main" count="3072" uniqueCount="710">
  <si>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</si>
  <si>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</si>
  <si>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</si>
  <si>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</si>
  <si>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</si>
  <si>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</si>
  <si>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</si>
  <si>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</si>
  <si>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</si>
  <si>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</si>
  <si>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</si>
  <si>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</si>
  <si>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</si>
  <si>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</si>
  <si>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</si>
  <si>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</si>
  <si>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</si>
  <si>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</si>
  <si>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</si>
  <si>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</si>
  <si>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</si>
  <si>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</si>
  <si>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</si>
  <si>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</si>
  <si>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</si>
  <si>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</si>
  <si>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</si>
  <si>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</si>
  <si>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</si>
  <si>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</si>
  <si>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</si>
  <si>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</si>
  <si>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</si>
  <si>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</si>
  <si>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</si>
  <si>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</si>
  <si>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</si>
  <si>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</si>
  <si>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</si>
  <si>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</si>
  <si>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</si>
  <si>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</si>
  <si>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</si>
  <si>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</si>
  <si>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</si>
  <si>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</si>
  <si>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</si>
  <si>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</si>
  <si>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</si>
  <si>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</si>
  <si>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</si>
  <si>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</si>
  <si>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</si>
  <si>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</si>
  <si>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</si>
  <si>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</si>
  <si>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</si>
  <si>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</si>
  <si>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</si>
  <si>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</si>
  <si>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</si>
  <si>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</si>
  <si>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</si>
  <si>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</si>
  <si>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</si>
  <si>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</si>
  <si>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</si>
  <si>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</si>
  <si>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</si>
  <si>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</si>
  <si>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</si>
  <si>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</si>
  <si>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</si>
  <si>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</si>
  <si>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</si>
  <si>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</si>
  <si>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</si>
  <si>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</si>
  <si>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</si>
  <si>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</si>
  <si>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</si>
  <si>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</si>
  <si>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</si>
  <si>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</si>
  <si>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</si>
  <si>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</si>
  <si>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</si>
  <si>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</si>
  <si>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</si>
  <si>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</si>
  <si>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</si>
  <si>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</si>
  <si>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</si>
  <si>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</si>
  <si>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</si>
  <si>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</si>
  <si>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</si>
  <si>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</si>
  <si>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</si>
  <si>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</si>
  <si>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</si>
  <si>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</si>
  <si>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</si>
  <si>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</si>
  <si>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</si>
  <si>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</si>
  <si>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</si>
  <si>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</si>
  <si>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</si>
  <si>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</si>
  <si>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</si>
  <si>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</si>
  <si>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</si>
  <si>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</si>
  <si>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</si>
  <si>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</si>
  <si>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</si>
  <si>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</si>
  <si>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</si>
  <si>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</si>
  <si>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</si>
  <si>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</si>
  <si>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</si>
  <si>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</si>
  <si>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</si>
  <si>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</si>
  <si>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</si>
  <si>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</si>
  <si>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</si>
  <si>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</si>
  <si>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</si>
  <si>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</si>
  <si>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</si>
  <si>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</si>
  <si>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</si>
  <si>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</si>
  <si>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</si>
  <si>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</si>
  <si>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</si>
  <si>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</si>
  <si>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</si>
  <si>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</si>
  <si>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</si>
  <si>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</si>
  <si>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</si>
  <si>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</si>
  <si>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</si>
  <si>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</si>
  <si>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</si>
  <si>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</si>
  <si>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</si>
  <si>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</si>
  <si>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</si>
  <si>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</si>
  <si>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</si>
  <si>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</si>
  <si>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</si>
  <si>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</si>
  <si>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</si>
  <si>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</si>
  <si>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</si>
  <si>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</si>
  <si>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</si>
  <si>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</si>
  <si>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</si>
  <si>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</si>
  <si>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</si>
  <si>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</si>
  <si>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</si>
  <si>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</si>
  <si>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</si>
  <si>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</si>
  <si>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</si>
  <si>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</si>
  <si>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</si>
  <si>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</si>
  <si>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</si>
  <si>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</si>
  <si>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</si>
  <si>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</si>
  <si>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</si>
  <si>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</si>
  <si>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</si>
  <si>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</si>
  <si>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</si>
  <si>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</si>
  <si>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</si>
  <si>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</si>
  <si>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</si>
  <si>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</si>
  <si>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</si>
  <si>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</si>
  <si>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</si>
  <si>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</si>
  <si>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</si>
  <si>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</si>
  <si>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</si>
  <si>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</si>
  <si>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</si>
  <si>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</si>
  <si>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</si>
  <si>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</si>
  <si>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</si>
  <si>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</si>
  <si>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</si>
  <si>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</si>
  <si>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</si>
  <si>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</si>
  <si>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</si>
  <si>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</si>
  <si>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</si>
  <si>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</si>
  <si>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</si>
  <si>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</si>
  <si>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</si>
  <si>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</si>
  <si>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</si>
  <si>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</si>
  <si>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</si>
  <si>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</si>
  <si>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</si>
  <si>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</si>
  <si>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</si>
  <si>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</si>
  <si>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</si>
  <si>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</si>
  <si>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</si>
  <si>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</si>
  <si>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</si>
  <si>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</si>
  <si>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</si>
  <si>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</si>
  <si>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</si>
  <si>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</si>
  <si>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</si>
  <si>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</si>
  <si>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</si>
  <si>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</si>
  <si>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</si>
  <si>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</si>
  <si>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</si>
  <si>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</si>
  <si>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</si>
  <si>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</si>
  <si>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</si>
  <si>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</si>
  <si>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</si>
  <si>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</si>
  <si>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</si>
  <si>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</si>
  <si>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</si>
  <si>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</si>
  <si>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</si>
  <si>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</si>
  <si>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</si>
  <si>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</si>
  <si>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</si>
  <si>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</si>
  <si>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</si>
  <si>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</si>
  <si>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</si>
  <si>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</si>
  <si>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</si>
  <si>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</si>
  <si>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</si>
  <si>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</si>
  <si>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</si>
  <si>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</si>
  <si>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</si>
  <si>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</si>
  <si>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</si>
  <si>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</si>
  <si>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</si>
  <si>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</si>
  <si>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</si>
  <si>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</si>
  <si>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</si>
  <si>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</si>
  <si>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</si>
  <si>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</si>
  <si>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</si>
  <si>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</si>
  <si>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</si>
  <si>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</si>
  <si>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</si>
  <si>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</si>
  <si>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</si>
  <si>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</si>
  <si>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</si>
  <si>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</si>
  <si>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</si>
  <si>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</si>
  <si>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</si>
  <si>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</si>
  <si>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</si>
  <si>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</si>
  <si>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</si>
  <si>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</si>
  <si>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</si>
  <si>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</si>
  <si>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</si>
  <si>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</si>
  <si>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</si>
  <si>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</si>
  <si>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</si>
  <si>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</si>
  <si>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</si>
  <si>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</si>
  <si>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</si>
  <si>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</si>
  <si>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</si>
  <si>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</si>
  <si>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</si>
  <si>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</si>
  <si>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</si>
  <si>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</si>
  <si>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</si>
  <si>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</si>
  <si>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</si>
  <si>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</si>
  <si>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</si>
  <si>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</si>
  <si>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</si>
  <si>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</si>
  <si>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</si>
  <si>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</si>
  <si>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</si>
  <si>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</si>
  <si>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</si>
  <si>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</si>
  <si>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</si>
  <si>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</si>
  <si>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</si>
  <si>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</si>
  <si>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</si>
  <si>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</si>
  <si>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</si>
  <si>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</si>
  <si>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</si>
  <si>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</si>
  <si>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</si>
  <si>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</si>
  <si>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</si>
  <si>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</si>
  <si>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</si>
  <si>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</si>
  <si>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</si>
  <si>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</si>
  <si>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</si>
  <si>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</si>
  <si>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</si>
  <si>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</si>
  <si>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</si>
  <si>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</si>
  <si>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</si>
  <si>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</si>
  <si>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</si>
  <si>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</si>
  <si>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</si>
  <si>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</si>
  <si>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</si>
  <si>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</si>
  <si>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</si>
  <si>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</si>
  <si>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</si>
  <si>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</si>
  <si>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</si>
  <si>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</si>
  <si>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</si>
  <si>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</si>
  <si>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</si>
  <si>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</si>
  <si>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</si>
  <si>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</si>
  <si>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</si>
  <si>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</si>
  <si>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</si>
  <si>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</si>
  <si>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</si>
  <si>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</si>
  <si>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</si>
  <si>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</si>
  <si>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</si>
  <si>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</si>
  <si>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</si>
  <si>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</si>
  <si>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</si>
  <si>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</si>
  <si>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</si>
  <si>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</si>
  <si>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</si>
  <si>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</si>
  <si>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</si>
  <si>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</si>
  <si>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</si>
  <si>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</si>
  <si>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</si>
  <si>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</si>
  <si>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</si>
  <si>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</si>
  <si>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</si>
  <si>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</si>
  <si>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</si>
  <si>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</si>
  <si>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</si>
  <si>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</si>
  <si>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</si>
  <si>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</si>
  <si>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</si>
  <si>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</si>
  <si>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</si>
  <si>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</si>
  <si>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</si>
  <si>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</si>
  <si>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</si>
  <si>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</si>
  <si>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</si>
  <si>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</si>
  <si>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</si>
  <si>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</si>
  <si>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</si>
  <si>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</si>
  <si>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</si>
  <si>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</si>
  <si>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</si>
  <si>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</si>
  <si>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</si>
  <si>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</si>
  <si>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</si>
  <si>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</si>
  <si>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</si>
  <si>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</si>
  <si>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</si>
  <si>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</si>
  <si>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</si>
  <si>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</si>
  <si>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</si>
  <si>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</si>
  <si>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</si>
  <si>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</si>
  <si>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</si>
  <si>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</si>
  <si>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</si>
  <si>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</si>
  <si>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</si>
  <si>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</si>
  <si>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</si>
  <si>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</si>
  <si>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</si>
  <si>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</si>
  <si>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</si>
  <si>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</si>
  <si>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</si>
  <si>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</si>
  <si>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</si>
  <si>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</si>
  <si>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</si>
  <si>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</si>
  <si>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</si>
  <si>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</si>
  <si>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</si>
  <si>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</si>
  <si>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</si>
  <si>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</si>
  <si>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</si>
  <si>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</si>
  <si>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</si>
  <si>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</si>
  <si>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</si>
  <si>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</si>
  <si>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</si>
  <si>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</si>
  <si>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</si>
  <si>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</si>
  <si>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</si>
  <si>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</si>
  <si>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</si>
  <si>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</si>
  <si>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</si>
  <si>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</si>
  <si>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</si>
  <si>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</si>
  <si>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</si>
  <si>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</si>
  <si>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</si>
  <si>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</si>
  <si>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</si>
  <si>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</si>
  <si>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</si>
  <si>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</si>
  <si>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</si>
  <si>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</si>
  <si>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</si>
  <si>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</si>
  <si>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</si>
  <si>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</si>
  <si>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</si>
  <si>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</si>
  <si>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</si>
  <si>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</si>
  <si>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</si>
  <si>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</si>
  <si>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</si>
  <si>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</si>
  <si>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</si>
  <si>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</si>
  <si>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</si>
  <si>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</si>
  <si>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</si>
  <si>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</si>
  <si>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</si>
  <si>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</si>
  <si>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</si>
  <si>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</si>
  <si>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</si>
  <si>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</si>
  <si>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</si>
  <si>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</si>
  <si>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</si>
  <si>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</si>
  <si>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</si>
  <si>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</si>
  <si>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</si>
  <si>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</si>
  <si>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</si>
  <si>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</si>
  <si>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</si>
  <si>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</si>
  <si>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</si>
  <si>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</si>
  <si>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</si>
  <si>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</si>
  <si>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</si>
  <si>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</si>
  <si>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</si>
  <si>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</si>
  <si>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</si>
  <si>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</si>
  <si>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</si>
  <si>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</si>
  <si>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</si>
  <si>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</si>
  <si>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</si>
  <si>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</si>
  <si>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</si>
  <si>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</si>
  <si>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</si>
  <si>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</si>
  <si>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</si>
  <si>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</si>
  <si>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</si>
  <si>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</si>
  <si>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</si>
  <si>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</si>
  <si>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</si>
  <si>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</si>
  <si>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</si>
  <si>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</si>
  <si>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</si>
  <si>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</si>
  <si>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</si>
  <si>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</si>
  <si>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</si>
  <si>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</si>
  <si>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</si>
  <si>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</si>
  <si>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</si>
  <si>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</si>
  <si>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</si>
  <si>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</si>
  <si>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</si>
  <si>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</si>
  <si>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</si>
  <si>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</si>
  <si>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</si>
  <si>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</si>
  <si>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</si>
  <si>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</si>
  <si>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</si>
  <si>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</si>
  <si>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</si>
  <si>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</si>
  <si>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</si>
  <si>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</si>
  <si>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</si>
  <si>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</si>
  <si>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</si>
  <si>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</si>
  <si>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</si>
  <si>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</si>
  <si>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</si>
  <si>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</si>
  <si>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</si>
  <si>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</si>
  <si>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</si>
  <si>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</si>
  <si>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</si>
  <si>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</si>
  <si>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</si>
  <si>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</si>
  <si>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</si>
  <si>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</si>
  <si>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</si>
  <si>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</si>
  <si>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</si>
  <si>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</si>
  <si>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</si>
  <si>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</si>
  <si>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</si>
  <si>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</si>
  <si>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</si>
  <si>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</si>
  <si>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</si>
  <si>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</si>
  <si>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</si>
  <si>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</si>
  <si>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</si>
  <si>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</si>
  <si>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</si>
  <si>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</si>
  <si>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</si>
  <si>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</si>
  <si>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</si>
  <si>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</si>
  <si>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</si>
  <si>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</si>
  <si>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</si>
  <si>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</si>
  <si>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</si>
  <si>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</si>
  <si>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</si>
  <si>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</si>
  <si>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</si>
  <si>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</si>
  <si>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</si>
  <si>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</si>
  <si>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</si>
  <si>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</si>
  <si>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</si>
  <si>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</si>
  <si>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</si>
  <si>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</si>
  <si>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</si>
  <si>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</si>
  <si>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</si>
  <si>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</si>
  <si>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</si>
  <si>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</si>
  <si>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</si>
  <si>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</si>
  <si>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</si>
  <si>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</si>
  <si>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</si>
  <si>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</si>
  <si>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</si>
  <si>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</si>
  <si>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</si>
  <si>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</si>
  <si>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</si>
  <si>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</si>
  <si>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</si>
  <si>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</si>
  <si>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</si>
  <si>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</si>
  <si>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</si>
  <si>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</si>
  <si>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</si>
  <si>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</si>
  <si>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</si>
  <si>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</si>
  <si>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</si>
  <si>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</si>
  <si>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</si>
  <si>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</si>
  <si>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</si>
  <si>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</si>
  <si>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</si>
  <si>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</si>
  <si>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</si>
  <si>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</si>
  <si>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</si>
  <si>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</si>
  <si>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</si>
  <si>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</si>
  <si>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</si>
  <si>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</si>
  <si>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</si>
  <si>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</si>
  <si>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</si>
  <si>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</si>
  <si>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</si>
  <si>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</si>
  <si>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</si>
  <si>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</si>
  <si>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</si>
  <si>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</si>
  <si>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</si>
  <si>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</si>
  <si>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</si>
  <si>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</si>
  <si>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</si>
  <si>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</si>
  <si>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</si>
  <si>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</si>
  <si>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</si>
  <si>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</si>
  <si>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</si>
  <si>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</si>
  <si>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0027-15-C      L2</t>
  </si>
  <si>
    <t>0027-15-C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</si>
</sst>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0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19050</xdr:rowOff>
        </xdr:from>
        <xdr:to>
          <xdr:col>3</xdr:col>
          <xdr:colOff>419100</xdr:colOff>
          <xdr:row>3</xdr:row>
          <xdr:rowOff>57150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0</xdr:row>
          <xdr:rowOff>142875</xdr:rowOff>
        </xdr:from>
        <xdr:to>
          <xdr:col>20</xdr:col>
          <xdr:colOff>352425</xdr:colOff>
          <xdr:row>2</xdr:row>
          <xdr:rowOff>66675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P24" sqref="P2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0027-15-C      L2</v>
      </c>
      <c r="Q5" s="348"/>
      <c r="R5" s="226"/>
      <c r="S5" s="226"/>
      <c r="T5" s="226"/>
      <c r="U5" s="349" t="s">
        <v>16</v>
      </c>
      <c r="V5" s="919">
        <f ca="1" xml:space="preserve"> TODAY()</f>
        <v>42387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76"/>
      <c r="O8" s="1076"/>
      <c r="P8" s="1076"/>
      <c r="Q8" s="1076"/>
      <c r="R8" s="1076"/>
      <c r="S8" s="1076"/>
      <c r="T8" s="1076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1.875</v>
      </c>
      <c r="P13" s="158"/>
      <c r="Q13" s="1000" t="s">
        <v>312</v>
      </c>
      <c r="R13" s="969"/>
      <c r="S13" s="1014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2.0625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1.99</v>
      </c>
      <c r="P18" s="158"/>
      <c r="Q18" s="1000" t="s">
        <v>302</v>
      </c>
      <c r="R18" s="968"/>
      <c r="S18" s="969"/>
      <c r="T18" s="254">
        <f>144-S15</f>
        <v>141.9375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70.619185034081298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2.0099</v>
      </c>
      <c r="P22" s="158"/>
      <c r="Q22" s="1000" t="s">
        <v>296</v>
      </c>
      <c r="R22" s="968"/>
      <c r="S22" s="968"/>
      <c r="T22" s="203">
        <f>IF(S20="",,S20 - 1)</f>
        <v>69.619185034081298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0.49872577494949377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0.27700000000000002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0.22172577494949375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417.71511020448781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2.0625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70.619185034081298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69.619185034081298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12.789302467847657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172.36628084809573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191.83953701771486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0.49872577494949377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1.0473241273939369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288.16046298228514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3457.9255557874217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432.24069447342771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0.85531470403838172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432.24069447342771</v>
      </c>
      <c r="Q54" s="972"/>
      <c r="R54" s="970" t="s">
        <v>702</v>
      </c>
      <c r="S54" s="323" t="s">
        <v>247</v>
      </c>
      <c r="T54" s="324"/>
      <c r="U54" s="324"/>
      <c r="V54" s="347">
        <f>O24</f>
        <v>0.49872577494949377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962" t="s">
        <v>244</v>
      </c>
      <c r="M56" s="963"/>
      <c r="N56" s="963"/>
      <c r="O56" s="964"/>
      <c r="P56" s="965">
        <f>T30</f>
        <v>231.42857142857144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0.34910804246464561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0.1920094233555551</v>
      </c>
      <c r="E62" s="146"/>
      <c r="F62" s="304">
        <v>68</v>
      </c>
      <c r="G62" s="180" t="s">
        <v>231</v>
      </c>
      <c r="H62" s="182"/>
      <c r="I62" s="181">
        <f>SUM(I53:I61)</f>
        <v>0.92622969983536685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0.85531470403838172</v>
      </c>
      <c r="E64" s="146"/>
      <c r="F64" s="165">
        <v>70</v>
      </c>
      <c r="G64" s="167" t="s">
        <v>352</v>
      </c>
      <c r="H64" s="166"/>
      <c r="I64" s="162">
        <f>+I63+I62</f>
        <v>0.95005153225645467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42387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42387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19050</xdr:rowOff>
              </from>
              <to>
                <xdr:col>3</xdr:col>
                <xdr:colOff>419100</xdr:colOff>
                <xdr:row>3</xdr:row>
                <xdr:rowOff>57150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0.86993008865376631</v>
      </c>
      <c r="F23" s="120">
        <f>E23</f>
        <v>0.86993008865376631</v>
      </c>
    </row>
    <row r="24" spans="2:28" x14ac:dyDescent="0.2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2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-0.95005153225645478</v>
      </c>
      <c r="F26" s="120">
        <f>F22-F23-F24-F25</f>
        <v>-0.9491515313564538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-0.95005153225645478</v>
      </c>
      <c r="F28" s="120">
        <f>F26-F27</f>
        <v>-0.9491515313564538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0.86993008865376631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2.4721833321088751E-2</v>
      </c>
      <c r="H34" s="327">
        <f>'Machined Part #1'!I64</f>
        <v>0.95005153225645467</v>
      </c>
      <c r="I34" s="327"/>
      <c r="J34" s="843">
        <f t="shared" ref="J34:J43" si="1">$H34</f>
        <v>0.95005153225645467</v>
      </c>
      <c r="K34" s="811"/>
      <c r="L34" s="327"/>
      <c r="M34" s="327">
        <f t="shared" ref="M34:M43" si="2">$H34</f>
        <v>0.95005153225645467</v>
      </c>
      <c r="N34" s="811"/>
      <c r="O34" s="327"/>
      <c r="P34" s="327">
        <f t="shared" ref="P34:P43" si="3">$H34</f>
        <v>0.95005153225645467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0.95005153225645467</v>
      </c>
      <c r="I44" s="467"/>
      <c r="J44" s="846">
        <f>SUM(J34:J43)</f>
        <v>0.95005153225645467</v>
      </c>
      <c r="K44" s="813"/>
      <c r="L44" s="467"/>
      <c r="M44" s="467">
        <f>SUM(M34:M43)</f>
        <v>0.95005153225645467</v>
      </c>
      <c r="N44" s="813"/>
      <c r="O44" s="467"/>
      <c r="P44" s="467">
        <f>SUM(P34:P43)</f>
        <v>0.95005153225645467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0.86993008865376631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2.4721833321088751E-2</v>
      </c>
      <c r="N95" s="816"/>
      <c r="O95" s="478"/>
      <c r="P95" s="478">
        <f>P65+SUM(H46:H55)+SUM(H34:H43)+P32</f>
        <v>0.95005153225645467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2.4721833321088751E-2</v>
      </c>
      <c r="K96" s="822"/>
      <c r="L96" s="397"/>
      <c r="M96" s="397">
        <f>M80+SUM(H46:H55)+SUM(H34:H43)</f>
        <v>0.95005153225645467</v>
      </c>
      <c r="N96" s="822"/>
      <c r="O96" s="397"/>
      <c r="P96" s="397">
        <f>P80+SUM(J46:J55)+SUM(J34:J43)</f>
        <v>0.95005153225645467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2.4721833321088751E-2</v>
      </c>
      <c r="I97" s="326"/>
      <c r="J97" s="863">
        <f>J81+SUM(H46:H55)+SUM(H34:H43)+J91</f>
        <v>0.95005153225645467</v>
      </c>
      <c r="K97" s="815"/>
      <c r="L97" s="326"/>
      <c r="M97" s="326">
        <f>M81+SUM(J46:J55)+SUM(J34:J43)+M91</f>
        <v>0.95005153225645467</v>
      </c>
      <c r="N97" s="815"/>
      <c r="O97" s="326"/>
      <c r="P97" s="326">
        <f>P81+SUM(M46:M55)+SUM(M34:M43)+P91</f>
        <v>0.95005153225645467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0.95005153225645478</v>
      </c>
      <c r="I99" s="360"/>
      <c r="J99" s="865">
        <f>SUM(J95:J98)</f>
        <v>1.0301729758591431</v>
      </c>
      <c r="K99" s="817"/>
      <c r="L99" s="360"/>
      <c r="M99" s="360">
        <f>SUM(M95:M98)</f>
        <v>1.9248248978339981</v>
      </c>
      <c r="N99" s="817"/>
      <c r="O99" s="360"/>
      <c r="P99" s="360">
        <f>SUM(P95:P98)</f>
        <v>2.850154596769364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476250</xdr:colOff>
                <xdr:row>0</xdr:row>
                <xdr:rowOff>142875</xdr:rowOff>
              </from>
              <to>
                <xdr:col>20</xdr:col>
                <xdr:colOff>352425</xdr:colOff>
                <xdr:row>2</xdr:row>
                <xdr:rowOff>66675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2016-01-18T21:47:39Z</dcterms:modified>
</cp:coreProperties>
</file>