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<sst xmlns="http://schemas.openxmlformats.org/spreadsheetml/2006/main" count="3072" uniqueCount="710">
  <si>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</si>
  <si>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</si>
  <si>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</si>
  <si>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</si>
  <si>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</si>
  <si>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</si>
  <si>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</si>
  <si>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</si>
  <si>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</si>
  <si>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</si>
  <si>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</si>
  <si>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</si>
  <si>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</si>
  <si>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</si>
  <si>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</si>
  <si>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</si>
  <si>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</si>
  <si>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</si>
  <si>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</si>
  <si>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</si>
  <si>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</si>
  <si>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</si>
  <si>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</si>
  <si>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</si>
  <si>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</si>
  <si>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</si>
  <si>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</si>
  <si>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</si>
  <si>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</si>
  <si>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</si>
  <si>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</si>
  <si>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</si>
  <si>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</si>
  <si>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</si>
  <si>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</si>
  <si>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</si>
  <si>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</si>
  <si>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</si>
  <si>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</si>
  <si>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</si>
  <si>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</si>
  <si>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</si>
  <si>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</si>
  <si>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</si>
  <si>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</si>
  <si>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</si>
  <si>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</si>
  <si>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</si>
  <si>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</si>
  <si>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</si>
  <si>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</si>
  <si>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</si>
  <si>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</si>
  <si>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</si>
  <si>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</si>
  <si>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</si>
  <si>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</si>
  <si>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</si>
  <si>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</si>
  <si>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</si>
  <si>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</si>
  <si>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</si>
  <si>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</si>
  <si>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</si>
  <si>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</si>
  <si>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</si>
  <si>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</si>
  <si>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</si>
  <si>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</si>
  <si>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</si>
  <si>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</si>
  <si>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</si>
  <si>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</si>
  <si>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</si>
  <si>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</si>
  <si>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</si>
  <si>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</si>
  <si>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</si>
  <si>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</si>
  <si>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</si>
  <si>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</si>
  <si>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</si>
  <si>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</si>
  <si>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</si>
  <si>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</si>
  <si>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</si>
  <si>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</si>
  <si>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</si>
  <si>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</si>
  <si>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</si>
  <si>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</si>
  <si>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</si>
  <si>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</si>
  <si>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</si>
  <si>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</si>
  <si>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</si>
  <si>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</si>
  <si>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</si>
  <si>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</si>
  <si>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</si>
  <si>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</si>
  <si>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</si>
  <si>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</si>
  <si>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</si>
  <si>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</si>
  <si>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</si>
  <si>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</si>
  <si>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</si>
  <si>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</si>
  <si>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</si>
  <si>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</si>
  <si>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</si>
  <si>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</si>
  <si>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</si>
  <si>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</si>
  <si>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</si>
  <si>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</si>
  <si>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</si>
  <si>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</si>
  <si>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</si>
  <si>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</si>
  <si>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</si>
  <si>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</si>
  <si>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</si>
  <si>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</si>
  <si>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</si>
  <si>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</si>
  <si>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</si>
  <si>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</si>
  <si>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</si>
  <si>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</si>
  <si>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</si>
  <si>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</si>
  <si>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</si>
  <si>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</si>
  <si>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</si>
  <si>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</si>
  <si>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</si>
  <si>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</si>
  <si>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</si>
  <si>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</si>
  <si>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</si>
  <si>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</si>
  <si>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</si>
  <si>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</si>
  <si>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</si>
  <si>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</si>
  <si>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</si>
  <si>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</si>
  <si>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</si>
  <si>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</si>
  <si>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</si>
  <si>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</si>
  <si>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</si>
  <si>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</si>
  <si>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</si>
  <si>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</si>
  <si>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</si>
  <si>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</si>
  <si>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</si>
  <si>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</si>
  <si>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</si>
  <si>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</si>
  <si>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</si>
  <si>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</si>
  <si>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</si>
  <si>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</si>
  <si>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</si>
  <si>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</si>
  <si>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</si>
  <si>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</si>
  <si>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</si>
  <si>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</si>
  <si>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</si>
  <si>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</si>
  <si>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</si>
  <si>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</si>
  <si>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</si>
  <si>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</si>
  <si>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</si>
  <si>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</si>
  <si>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</si>
  <si>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</si>
  <si>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</si>
  <si>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</si>
  <si>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</si>
  <si>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</si>
  <si>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</si>
  <si>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</si>
  <si>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</si>
  <si>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</si>
  <si>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</si>
  <si>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</si>
  <si>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</si>
  <si>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</si>
  <si>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</si>
  <si>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</si>
  <si>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</si>
  <si>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</si>
  <si>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</si>
  <si>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</si>
  <si>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</si>
  <si>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</si>
  <si>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</si>
  <si>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</si>
  <si>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</si>
  <si>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</si>
  <si>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</si>
  <si>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</si>
  <si>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</si>
  <si>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</si>
  <si>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</si>
  <si>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</si>
  <si>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</si>
  <si>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</si>
  <si>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</si>
  <si>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</si>
  <si>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</si>
  <si>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</si>
  <si>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</si>
  <si>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</si>
  <si>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</si>
  <si>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</si>
  <si>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</si>
  <si>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</si>
  <si>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</si>
  <si>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</si>
  <si>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</si>
  <si>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</si>
  <si>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</si>
  <si>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</si>
  <si>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</si>
  <si>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</si>
  <si>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</si>
  <si>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</si>
  <si>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</si>
  <si>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</si>
  <si>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</si>
  <si>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</si>
  <si>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</si>
  <si>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</si>
  <si>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</si>
  <si>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</si>
  <si>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</si>
  <si>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</si>
  <si>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</si>
  <si>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</si>
  <si>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</si>
  <si>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</si>
  <si>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</si>
  <si>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</si>
  <si>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</si>
  <si>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</si>
  <si>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</si>
  <si>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</si>
  <si>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</si>
  <si>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</si>
  <si>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</si>
  <si>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</si>
  <si>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</si>
  <si>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</si>
  <si>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</si>
  <si>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</si>
  <si>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</si>
  <si>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</si>
  <si>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</si>
  <si>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</si>
  <si>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</si>
  <si>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</si>
  <si>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</si>
  <si>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</si>
  <si>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</si>
  <si>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</si>
  <si>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</si>
  <si>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</si>
  <si>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</si>
  <si>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</si>
  <si>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</si>
  <si>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</si>
  <si>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</si>
  <si>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</si>
  <si>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</si>
  <si>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</si>
  <si>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</si>
  <si>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</si>
  <si>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</si>
  <si>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</si>
  <si>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</si>
  <si>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</si>
  <si>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</si>
  <si>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</si>
  <si>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</si>
  <si>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</si>
  <si>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</si>
  <si>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</si>
  <si>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</si>
  <si>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</si>
  <si>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</si>
  <si>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</si>
  <si>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</si>
  <si>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</si>
  <si>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</si>
  <si>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</si>
  <si>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</si>
  <si>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</si>
  <si>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</si>
  <si>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</si>
  <si>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</si>
  <si>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</si>
  <si>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</si>
  <si>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</si>
  <si>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</si>
  <si>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</si>
  <si>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</si>
  <si>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</si>
  <si>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</si>
  <si>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</si>
  <si>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</si>
  <si>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</si>
  <si>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</si>
  <si>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</si>
  <si>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</si>
  <si>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</si>
  <si>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</si>
  <si>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</si>
  <si>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</si>
  <si>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</si>
  <si>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</si>
  <si>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</si>
  <si>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</si>
  <si>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</si>
  <si>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</si>
  <si>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</si>
  <si>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</si>
  <si>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</si>
  <si>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</si>
  <si>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</si>
  <si>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</si>
  <si>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</si>
  <si>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</si>
  <si>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</si>
  <si>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</si>
  <si>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</si>
  <si>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</si>
  <si>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</si>
  <si>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</si>
  <si>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</si>
  <si>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</si>
  <si>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</si>
  <si>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</si>
  <si>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</si>
  <si>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</si>
  <si>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</si>
  <si>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</si>
  <si>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</si>
  <si>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</si>
  <si>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</si>
  <si>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</si>
  <si>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</si>
  <si>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</si>
  <si>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</si>
  <si>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</si>
  <si>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</si>
  <si>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</si>
  <si>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</si>
  <si>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</si>
  <si>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</si>
  <si>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</si>
  <si>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</si>
  <si>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</si>
  <si>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</si>
  <si>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</si>
  <si>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</si>
  <si>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</si>
  <si>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</si>
  <si>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</si>
  <si>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</si>
  <si>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</si>
  <si>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</si>
  <si>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</si>
  <si>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</si>
  <si>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</si>
  <si>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</si>
  <si>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</si>
  <si>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</si>
  <si>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</si>
  <si>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</si>
  <si>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</si>
  <si>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</si>
  <si>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</si>
  <si>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</si>
  <si>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</si>
  <si>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</si>
  <si>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</si>
  <si>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</si>
  <si>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</si>
  <si>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</si>
  <si>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</si>
  <si>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</si>
  <si>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</si>
  <si>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</si>
  <si>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</si>
  <si>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</si>
  <si>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</si>
  <si>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</si>
  <si>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</si>
  <si>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</si>
  <si>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</si>
  <si>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</si>
  <si>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</si>
  <si>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</si>
  <si>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</si>
  <si>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</si>
  <si>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</si>
  <si>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</si>
  <si>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</si>
  <si>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</si>
  <si>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</si>
  <si>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</si>
  <si>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</si>
  <si>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</si>
  <si>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</si>
  <si>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</si>
  <si>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</si>
  <si>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</si>
  <si>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</si>
  <si>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</si>
  <si>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</si>
  <si>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</si>
  <si>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</si>
  <si>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</si>
  <si>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</si>
  <si>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</si>
  <si>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</si>
  <si>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</si>
  <si>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</si>
  <si>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</si>
  <si>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</si>
  <si>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</si>
  <si>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</si>
  <si>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</si>
  <si>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</si>
  <si>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</si>
  <si>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</si>
  <si>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</si>
  <si>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</si>
  <si>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</si>
  <si>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</si>
  <si>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</si>
  <si>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</si>
  <si>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</si>
  <si>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</si>
  <si>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</si>
  <si>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</si>
  <si>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</si>
  <si>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</si>
  <si>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</si>
  <si>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</si>
  <si>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</si>
  <si>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</si>
  <si>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</si>
  <si>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</si>
  <si>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</si>
  <si>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</si>
  <si>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</si>
  <si>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</si>
  <si>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</si>
  <si>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</si>
  <si>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</si>
  <si>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</si>
  <si>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</si>
  <si>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</si>
  <si>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</si>
  <si>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</si>
  <si>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</si>
  <si>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</si>
  <si>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</si>
  <si>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</si>
  <si>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</si>
  <si>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</si>
  <si>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</si>
  <si>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</si>
  <si>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</si>
  <si>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</si>
  <si>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</si>
  <si>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</si>
  <si>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</si>
  <si>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</si>
  <si>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</si>
  <si>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</si>
  <si>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</si>
  <si>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</si>
  <si>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</si>
  <si>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</si>
  <si>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</si>
  <si>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</si>
  <si>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</si>
  <si>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</si>
  <si>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</si>
  <si>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</si>
  <si>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</si>
  <si>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</si>
  <si>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</si>
  <si>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</si>
  <si>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</si>
  <si>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</si>
  <si>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</si>
  <si>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</si>
  <si>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</si>
  <si>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</si>
  <si>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</si>
  <si>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</si>
  <si>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</si>
  <si>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</si>
  <si>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</si>
  <si>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</si>
  <si>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</si>
  <si>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</si>
  <si>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</si>
  <si>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</si>
  <si>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</si>
  <si>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</si>
  <si>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</si>
  <si>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</si>
  <si>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</si>
  <si>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</si>
  <si>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</si>
  <si>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</si>
  <si>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</si>
  <si>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</si>
  <si>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</si>
  <si>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</si>
  <si>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</si>
  <si>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</si>
  <si>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</si>
  <si>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</si>
  <si>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</si>
  <si>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</si>
  <si>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</si>
  <si>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</si>
  <si>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</si>
  <si>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</si>
  <si>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</si>
  <si>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</si>
  <si>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</si>
  <si>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</si>
  <si>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</si>
  <si>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</si>
  <si>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</si>
  <si>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</si>
  <si>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</si>
  <si>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</si>
  <si>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</si>
  <si>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</si>
  <si>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</si>
  <si>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</si>
  <si>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</si>
  <si>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</si>
  <si>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</si>
  <si>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</si>
  <si>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</si>
  <si>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</si>
  <si>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</si>
  <si>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</si>
  <si>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</si>
  <si>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</si>
  <si>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</si>
  <si>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</si>
  <si>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</si>
  <si>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</si>
  <si>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</si>
  <si>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</si>
  <si>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</si>
  <si>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</si>
  <si>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</si>
  <si>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</si>
  <si>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</si>
  <si>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</si>
  <si>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</si>
  <si>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</si>
  <si>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</si>
  <si>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</si>
  <si>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</si>
  <si>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</si>
  <si>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</si>
  <si>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</si>
  <si>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</si>
  <si>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</si>
  <si>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</si>
  <si>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</si>
  <si>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</si>
  <si>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</si>
  <si>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</si>
  <si>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</si>
  <si>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</si>
  <si>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</si>
  <si>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</si>
  <si>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</si>
  <si>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</si>
  <si>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</si>
  <si>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</si>
  <si>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</si>
  <si>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</si>
  <si>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</si>
  <si>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</si>
  <si>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</si>
  <si>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</si>
  <si>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</si>
  <si>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</si>
  <si>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</si>
  <si>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</si>
  <si>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</si>
  <si>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</si>
  <si>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</si>
  <si>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</si>
  <si>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</si>
  <si>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</si>
  <si>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</si>
  <si>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</si>
  <si>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</si>
  <si>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</si>
  <si>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</si>
  <si>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</si>
  <si>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</si>
  <si>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</si>
  <si>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</si>
  <si>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</si>
  <si>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</si>
  <si>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</si>
  <si>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</si>
  <si>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</si>
  <si>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</si>
  <si>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</si>
  <si>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</si>
  <si>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</si>
  <si>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</si>
  <si>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</si>
  <si>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</si>
  <si>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</si>
  <si>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</si>
  <si>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</si>
  <si>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</si>
  <si>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</si>
  <si>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</si>
  <si>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</si>
  <si>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</si>
  <si>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</si>
  <si>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</si>
  <si>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</si>
  <si>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</si>
  <si>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</si>
  <si>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</si>
  <si>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</si>
  <si>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</si>
  <si>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</si>
  <si>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</si>
  <si>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</si>
  <si>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</si>
  <si>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</si>
  <si>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</si>
  <si>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</si>
  <si>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</si>
  <si>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</si>
  <si>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</si>
  <si>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</si>
  <si>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</si>
  <si>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</si>
  <si>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</si>
  <si>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</si>
  <si>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</si>
  <si>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</si>
  <si>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</si>
  <si>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</si>
  <si>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</si>
  <si>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</si>
  <si>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</si>
  <si>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</si>
  <si>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</si>
  <si>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</si>
  <si>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</si>
  <si>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</si>
  <si>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</si>
  <si>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</si>
  <si>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</si>
  <si>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</si>
  <si>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</si>
  <si>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</si>
  <si>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</si>
  <si>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</si>
  <si>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</si>
  <si>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</si>
  <si>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</si>
  <si>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</si>
  <si>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</si>
  <si>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</si>
  <si>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</si>
  <si>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</si>
  <si>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</si>
  <si>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</si>
  <si>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</si>
  <si>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</si>
  <si>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</si>
  <si>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</si>
  <si>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</si>
  <si>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</si>
  <si>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</si>
  <si>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</si>
  <si>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</si>
  <si>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104114-3      S3</t>
  </si>
  <si>
    <t>104114-3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</si>
</sst>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104114-3      S3</v>
      </c>
      <c r="Q5" s="348"/>
      <c r="R5" s="226"/>
      <c r="S5" s="226"/>
      <c r="T5" s="226"/>
      <c r="U5" s="349" t="s">
        <v>16</v>
      </c>
      <c r="V5" s="920">
        <f ca="1" xml:space="preserve"> TODAY()</f>
        <v>41836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1.47</v>
      </c>
      <c r="P13" s="158"/>
      <c r="Q13" s="998" t="s">
        <v>312</v>
      </c>
      <c r="R13" s="969"/>
      <c r="S13" s="1012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90">
        <v>6.5000000000000002E-2</v>
      </c>
      <c r="P15" s="158"/>
      <c r="Q15" s="998" t="s">
        <v>308</v>
      </c>
      <c r="R15" s="969"/>
      <c r="S15" s="789">
        <v>1.617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1.5649999999999999</v>
      </c>
      <c r="P18" s="158"/>
      <c r="Q18" s="998" t="s">
        <v>302</v>
      </c>
      <c r="R18" s="968"/>
      <c r="S18" s="969"/>
      <c r="T18" s="254">
        <f>144-S15</f>
        <v>142.38300000000001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90.078765065004916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1.5806499999999999</v>
      </c>
      <c r="P22" s="158"/>
      <c r="Q22" s="998" t="s">
        <v>296</v>
      </c>
      <c r="R22" s="968"/>
      <c r="S22" s="968"/>
      <c r="T22" s="203">
        <f>IF(S20="",,S20 - 1)</f>
        <v>89.078765065004916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0.20314339987351346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6.8440000000000001E-2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0.13470339987351346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534.4725903900295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1.617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90.078765065004916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89.078765065004916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9.7769792194519471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136.05936264558085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146.65468829177919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0.20314339987351346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0.4266011397343783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333.34531170822083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4000.14374049865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500.01796756233125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0.34839093078307559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500.01796756233125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0.20314339987351346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0.14220037991145942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7.8210208951302693E-2</v>
      </c>
      <c r="E62" s="146"/>
      <c r="F62" s="304">
        <v>68</v>
      </c>
      <c r="G62" s="180" t="s">
        <v>231</v>
      </c>
      <c r="H62" s="182"/>
      <c r="I62" s="181">
        <f>SUM(I53:I61)</f>
        <v>0.39691228403785145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0.34839093078307559</v>
      </c>
      <c r="E64" s="146"/>
      <c r="F64" s="165">
        <v>70</v>
      </c>
      <c r="G64" s="167" t="s">
        <v>352</v>
      </c>
      <c r="H64" s="166"/>
      <c r="I64" s="162">
        <f>+I63+I62</f>
        <v>0.41110485016578929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0.36300631539846023</v>
      </c>
      <c r="F23" s="120">
        <f>E23</f>
        <v>0.36300631539846023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-0.41110485016578924</v>
      </c>
      <c r="F26" s="120">
        <f>F22-F23-F24-F25</f>
        <v>-0.41020484926578837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-0.41110485016578924</v>
      </c>
      <c r="F28" s="120">
        <f>F26-F27</f>
        <v>-0.41020484926578837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0.36300631539846023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1.5092567027938727E-2</v>
      </c>
      <c r="H34" s="327">
        <f>'Machined Part #1'!I64</f>
        <v>0.41110485016578929</v>
      </c>
      <c r="I34" s="327"/>
      <c r="J34" s="844">
        <f t="shared" ref="J34:J43" si="1">$H34</f>
        <v>0.41110485016578929</v>
      </c>
      <c r="K34" s="812"/>
      <c r="L34" s="327"/>
      <c r="M34" s="327">
        <f t="shared" ref="M34:M43" si="2">$H34</f>
        <v>0.41110485016578929</v>
      </c>
      <c r="N34" s="812"/>
      <c r="O34" s="327"/>
      <c r="P34" s="327">
        <f t="shared" ref="P34:P43" si="3">$H34</f>
        <v>0.41110485016578929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0.41110485016578929</v>
      </c>
      <c r="I44" s="467"/>
      <c r="J44" s="847">
        <f>SUM(J34:J43)</f>
        <v>0.41110485016578929</v>
      </c>
      <c r="K44" s="814"/>
      <c r="L44" s="467"/>
      <c r="M44" s="467">
        <f>SUM(M34:M43)</f>
        <v>0.41110485016578929</v>
      </c>
      <c r="N44" s="814"/>
      <c r="O44" s="467"/>
      <c r="P44" s="467">
        <f>SUM(P34:P43)</f>
        <v>0.41110485016578929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0.36300631539846023</v>
      </c>
      <c r="I95" s="478"/>
      <c r="J95" s="862">
        <f>J65+SUM(F46:F55)+SUM(F34:F43)+J32</f>
        <v>3.3005967739390296E-2</v>
      </c>
      <c r="K95" s="817"/>
      <c r="L95" s="478"/>
      <c r="M95" s="478">
        <f>M65+SUM(G46:G55)+SUM(G34:G43)+M32</f>
        <v>1.5092567027938727E-2</v>
      </c>
      <c r="N95" s="817"/>
      <c r="O95" s="478"/>
      <c r="P95" s="478">
        <f>P65+SUM(H46:H55)+SUM(H34:H43)+P32</f>
        <v>0.41110485016578929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3">
        <f>J80+SUM(G46:G55)+SUM(G34:G43)</f>
        <v>1.5092567027938727E-2</v>
      </c>
      <c r="K96" s="823"/>
      <c r="L96" s="397"/>
      <c r="M96" s="397">
        <f>M80+SUM(H46:H55)+SUM(H34:H43)</f>
        <v>0.41110485016578929</v>
      </c>
      <c r="N96" s="823"/>
      <c r="O96" s="397"/>
      <c r="P96" s="397">
        <f>P80+SUM(J46:J55)+SUM(J34:J43)</f>
        <v>0.41110485016578929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1.5092567027938727E-2</v>
      </c>
      <c r="I97" s="326"/>
      <c r="J97" s="864">
        <f>J81+SUM(H46:H55)+SUM(H34:H43)+J91</f>
        <v>0.41110485016578929</v>
      </c>
      <c r="K97" s="816"/>
      <c r="L97" s="326"/>
      <c r="M97" s="326">
        <f>M81+SUM(J46:J55)+SUM(J34:J43)+M91</f>
        <v>0.41110485016578929</v>
      </c>
      <c r="N97" s="816"/>
      <c r="O97" s="326"/>
      <c r="P97" s="326">
        <f>P81+SUM(M46:M55)+SUM(M34:M43)+P91</f>
        <v>0.41110485016578929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0.41110485016578924</v>
      </c>
      <c r="I99" s="360"/>
      <c r="J99" s="866">
        <f>SUM(J95:J98)</f>
        <v>0.4592033849331183</v>
      </c>
      <c r="K99" s="818"/>
      <c r="L99" s="360"/>
      <c r="M99" s="360">
        <f>SUM(M95:M98)</f>
        <v>0.83730226735951729</v>
      </c>
      <c r="N99" s="818"/>
      <c r="O99" s="360"/>
      <c r="P99" s="360">
        <f>SUM(P95:P98)</f>
        <v>1.2333145504973679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2014-07-16T19:37:39Z</dcterms:modified>
</cp:coreProperties>
</file>