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<sst xmlns="http://schemas.openxmlformats.org/spreadsheetml/2006/main" count="3072" uniqueCount="710">
  <si>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</si>
  <si>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</si>
  <si>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</si>
  <si>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</si>
  <si>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</si>
  <si>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</si>
  <si>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</si>
  <si>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</si>
  <si>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</si>
  <si>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</si>
  <si>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</si>
  <si>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</si>
  <si>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</si>
  <si>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</si>
  <si>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</si>
  <si>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</si>
  <si>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</si>
  <si>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</si>
  <si>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</si>
  <si>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</si>
  <si>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</si>
  <si>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</si>
  <si>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</si>
  <si>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</si>
  <si>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</si>
  <si>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</si>
  <si>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</si>
  <si>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</si>
  <si>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</si>
  <si>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</si>
  <si>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</si>
  <si>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</si>
  <si>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</si>
  <si>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</si>
  <si>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</si>
  <si>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</si>
  <si>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</si>
  <si>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</si>
  <si>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</si>
  <si>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</si>
  <si>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</si>
  <si>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</si>
  <si>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</si>
  <si>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</si>
  <si>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</si>
  <si>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</si>
  <si>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</si>
  <si>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</si>
  <si>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</si>
  <si>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</si>
  <si>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</si>
  <si>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</si>
  <si>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</si>
  <si>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</si>
  <si>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</si>
  <si>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</si>
  <si>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</si>
  <si>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</si>
  <si>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</si>
  <si>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</si>
  <si>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</si>
  <si>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</si>
  <si>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</si>
  <si>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</si>
  <si>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</si>
  <si>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</si>
  <si>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</si>
  <si>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</si>
  <si>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</si>
  <si>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</si>
  <si>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</si>
  <si>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</si>
  <si>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</si>
  <si>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</si>
  <si>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</si>
  <si>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</si>
  <si>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</si>
  <si>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</si>
  <si>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</si>
  <si>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</si>
  <si>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</si>
  <si>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</si>
  <si>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</si>
  <si>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</si>
  <si>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</si>
  <si>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</si>
  <si>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</si>
  <si>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</si>
  <si>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</si>
  <si>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</si>
  <si>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</si>
  <si>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</si>
  <si>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</si>
  <si>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</si>
  <si>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</si>
  <si>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</si>
  <si>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</si>
  <si>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</si>
  <si>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</si>
  <si>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</si>
  <si>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</si>
  <si>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</si>
  <si>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</si>
  <si>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</si>
  <si>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</si>
  <si>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</si>
  <si>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</si>
  <si>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</si>
  <si>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</si>
  <si>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</si>
  <si>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</si>
  <si>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</si>
  <si>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</si>
  <si>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</si>
  <si>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</si>
  <si>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</si>
  <si>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</si>
  <si>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</si>
  <si>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</si>
  <si>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</si>
  <si>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</si>
  <si>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</si>
  <si>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</si>
  <si>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</si>
  <si>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</si>
  <si>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</si>
  <si>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</si>
  <si>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</si>
  <si>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</si>
  <si>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</si>
  <si>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</si>
  <si>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</si>
  <si>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</si>
  <si>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</si>
  <si>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</si>
  <si>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</si>
  <si>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</si>
  <si>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</si>
  <si>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</si>
  <si>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</si>
  <si>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</si>
  <si>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</si>
  <si>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</si>
  <si>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</si>
  <si>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</si>
  <si>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</si>
  <si>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</si>
  <si>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</si>
  <si>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</si>
  <si>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</si>
  <si>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</si>
  <si>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</si>
  <si>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</si>
  <si>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</si>
  <si>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</si>
  <si>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</si>
  <si>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</si>
  <si>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</si>
  <si>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</si>
  <si>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</si>
  <si>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</si>
  <si>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</si>
  <si>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</si>
  <si>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</si>
  <si>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</si>
  <si>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</si>
  <si>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</si>
  <si>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</si>
  <si>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</si>
  <si>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</si>
  <si>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</si>
  <si>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</si>
  <si>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</si>
  <si>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</si>
  <si>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</si>
  <si>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</si>
  <si>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</si>
  <si>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</si>
  <si>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</si>
  <si>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</si>
  <si>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</si>
  <si>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</si>
  <si>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</si>
  <si>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</si>
  <si>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</si>
  <si>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</si>
  <si>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</si>
  <si>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</si>
  <si>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</si>
  <si>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</si>
  <si>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</si>
  <si>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</si>
  <si>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</si>
  <si>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</si>
  <si>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</si>
  <si>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</si>
  <si>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</si>
  <si>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</si>
  <si>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</si>
  <si>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</si>
  <si>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</si>
  <si>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</si>
  <si>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</si>
  <si>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</si>
  <si>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</si>
  <si>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</si>
  <si>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</si>
  <si>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</si>
  <si>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</si>
  <si>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</si>
  <si>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</si>
  <si>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</si>
  <si>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</si>
  <si>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</si>
  <si>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</si>
  <si>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</si>
  <si>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</si>
  <si>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</si>
  <si>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</si>
  <si>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</si>
  <si>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</si>
  <si>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</si>
  <si>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</si>
  <si>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</si>
  <si>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</si>
  <si>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</si>
  <si>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</si>
  <si>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</si>
  <si>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</si>
  <si>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</si>
  <si>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</si>
  <si>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</si>
  <si>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</si>
  <si>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</si>
  <si>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</si>
  <si>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</si>
  <si>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</si>
  <si>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</si>
  <si>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</si>
  <si>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</si>
  <si>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</si>
  <si>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</si>
  <si>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</si>
  <si>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</si>
  <si>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</si>
  <si>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</si>
  <si>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</si>
  <si>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</si>
  <si>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</si>
  <si>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</si>
  <si>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</si>
  <si>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</si>
  <si>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</si>
  <si>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</si>
  <si>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</si>
  <si>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</si>
  <si>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</si>
  <si>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</si>
  <si>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</si>
  <si>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</si>
  <si>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</si>
  <si>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</si>
  <si>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</si>
  <si>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</si>
  <si>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</si>
  <si>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</si>
  <si>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</si>
  <si>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</si>
  <si>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</si>
  <si>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</si>
  <si>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</si>
  <si>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</si>
  <si>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</si>
  <si>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</si>
  <si>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</si>
  <si>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</si>
  <si>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</si>
  <si>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</si>
  <si>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</si>
  <si>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</si>
  <si>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</si>
  <si>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</si>
  <si>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</si>
  <si>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</si>
  <si>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</si>
  <si>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</si>
  <si>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</si>
  <si>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</si>
  <si>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</si>
  <si>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</si>
  <si>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</si>
  <si>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</si>
  <si>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</si>
  <si>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</si>
  <si>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</si>
  <si>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</si>
  <si>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</si>
  <si>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</si>
  <si>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</si>
  <si>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</si>
  <si>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</si>
  <si>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</si>
  <si>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</si>
  <si>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</si>
  <si>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</si>
  <si>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</si>
  <si>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</si>
  <si>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</si>
  <si>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</si>
  <si>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</si>
  <si>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</si>
  <si>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</si>
  <si>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</si>
  <si>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</si>
  <si>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</si>
  <si>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</si>
  <si>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</si>
  <si>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</si>
  <si>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</si>
  <si>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</si>
  <si>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</si>
  <si>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</si>
  <si>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</si>
  <si>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</si>
  <si>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</si>
  <si>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</si>
  <si>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</si>
  <si>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</si>
  <si>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</si>
  <si>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</si>
  <si>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</si>
  <si>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</si>
  <si>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</si>
  <si>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</si>
  <si>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</si>
  <si>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</si>
  <si>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</si>
  <si>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</si>
  <si>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</si>
  <si>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</si>
  <si>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</si>
  <si>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</si>
  <si>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</si>
  <si>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</si>
  <si>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</si>
  <si>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</si>
  <si>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</si>
  <si>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</si>
  <si>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</si>
  <si>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</si>
  <si>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</si>
  <si>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</si>
  <si>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</si>
  <si>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</si>
  <si>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</si>
  <si>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</si>
  <si>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</si>
  <si>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</si>
  <si>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</si>
  <si>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</si>
  <si>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</si>
  <si>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</si>
  <si>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</si>
  <si>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</si>
  <si>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</si>
  <si>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</si>
  <si>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</si>
  <si>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</si>
  <si>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</si>
  <si>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</si>
  <si>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</si>
  <si>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</si>
  <si>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</si>
  <si>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</si>
  <si>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</si>
  <si>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</si>
  <si>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</si>
  <si>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</si>
  <si>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</si>
  <si>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</si>
  <si>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</si>
  <si>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</si>
  <si>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</si>
  <si>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</si>
  <si>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</si>
  <si>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</si>
  <si>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</si>
  <si>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</si>
  <si>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</si>
  <si>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</si>
  <si>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</si>
  <si>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</si>
  <si>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</si>
  <si>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</si>
  <si>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</si>
  <si>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</si>
  <si>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</si>
  <si>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</si>
  <si>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</si>
  <si>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</si>
  <si>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</si>
  <si>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</si>
  <si>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</si>
  <si>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</si>
  <si>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</si>
  <si>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</si>
  <si>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</si>
  <si>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</si>
  <si>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</si>
  <si>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</si>
  <si>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</si>
  <si>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</si>
  <si>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</si>
  <si>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</si>
  <si>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</si>
  <si>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</si>
  <si>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</si>
  <si>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</si>
  <si>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</si>
  <si>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</si>
  <si>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</si>
  <si>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</si>
  <si>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</si>
  <si>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</si>
  <si>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</si>
  <si>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</si>
  <si>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</si>
  <si>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</si>
  <si>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</si>
  <si>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</si>
  <si>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</si>
  <si>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</si>
  <si>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</si>
  <si>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</si>
  <si>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</si>
  <si>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</si>
  <si>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</si>
  <si>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</si>
  <si>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</si>
  <si>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</si>
  <si>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</si>
  <si>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</si>
  <si>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</si>
  <si>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</si>
  <si>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</si>
  <si>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</si>
  <si>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</si>
  <si>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</si>
  <si>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</si>
  <si>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</si>
  <si>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</si>
  <si>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</si>
  <si>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</si>
  <si>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</si>
  <si>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</si>
  <si>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</si>
  <si>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</si>
  <si>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</si>
  <si>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</si>
  <si>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</si>
  <si>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</si>
  <si>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</si>
  <si>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</si>
  <si>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</si>
  <si>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</si>
  <si>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</si>
  <si>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</si>
  <si>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</si>
  <si>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</si>
  <si>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</si>
  <si>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</si>
  <si>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</si>
  <si>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</si>
  <si>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</si>
  <si>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</si>
  <si>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</si>
  <si>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</si>
  <si>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</si>
  <si>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</si>
  <si>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</si>
  <si>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</si>
  <si>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</si>
  <si>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</si>
  <si>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</si>
  <si>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</si>
  <si>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</si>
  <si>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</si>
  <si>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</si>
  <si>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</si>
  <si>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</si>
  <si>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</si>
  <si>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</si>
  <si>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</si>
  <si>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</si>
  <si>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</si>
  <si>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</si>
  <si>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</si>
  <si>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</si>
  <si>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</si>
  <si>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</si>
  <si>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</si>
  <si>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</si>
  <si>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</si>
  <si>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</si>
  <si>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</si>
  <si>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</si>
  <si>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</si>
  <si>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</si>
  <si>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</si>
  <si>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</si>
  <si>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</si>
  <si>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</si>
  <si>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</si>
  <si>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</si>
  <si>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</si>
  <si>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</si>
  <si>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</si>
  <si>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</si>
  <si>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</si>
  <si>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</si>
  <si>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</si>
  <si>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</si>
  <si>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</si>
  <si>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</si>
  <si>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</si>
  <si>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</si>
  <si>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</si>
  <si>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</si>
  <si>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</si>
  <si>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</si>
  <si>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</si>
  <si>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</si>
  <si>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</si>
  <si>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</si>
  <si>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</si>
  <si>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</si>
  <si>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</si>
  <si>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</si>
  <si>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</si>
  <si>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</si>
  <si>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</si>
  <si>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</si>
  <si>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</si>
  <si>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</si>
  <si>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</si>
  <si>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</si>
  <si>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</si>
  <si>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</si>
  <si>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</si>
  <si>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</si>
  <si>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</si>
  <si>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</si>
  <si>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</si>
  <si>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</si>
  <si>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</si>
  <si>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</si>
  <si>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</si>
  <si>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</si>
  <si>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</si>
  <si>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</si>
  <si>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</si>
  <si>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</si>
  <si>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</si>
  <si>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</si>
  <si>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</si>
  <si>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</si>
  <si>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</si>
  <si>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</si>
  <si>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</si>
  <si>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</si>
  <si>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</si>
  <si>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</si>
  <si>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</si>
  <si>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</si>
  <si>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</si>
  <si>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</si>
  <si>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</si>
  <si>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</si>
  <si>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</si>
  <si>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</si>
  <si>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</si>
  <si>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</si>
  <si>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</si>
  <si>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</si>
  <si>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</si>
  <si>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</si>
  <si>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</si>
  <si>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</si>
  <si>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</si>
  <si>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</si>
  <si>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</si>
  <si>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</si>
  <si>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</si>
  <si>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</si>
  <si>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</si>
  <si>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</si>
  <si>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</si>
  <si>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</si>
  <si>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</si>
  <si>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</si>
  <si>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</si>
  <si>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</si>
  <si>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</si>
  <si>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</si>
  <si>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</si>
  <si>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</si>
  <si>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</si>
  <si>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</si>
  <si>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</si>
  <si>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</si>
  <si>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</si>
  <si>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</si>
  <si>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</si>
  <si>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</si>
  <si>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</si>
  <si>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</si>
  <si>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</si>
  <si>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</si>
  <si>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</si>
  <si>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</si>
  <si>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</si>
  <si>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</si>
  <si>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</si>
  <si>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</si>
  <si>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</si>
  <si>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</si>
  <si>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</si>
  <si>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</si>
  <si>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</si>
  <si>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</si>
  <si>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</si>
  <si>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</si>
  <si>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</si>
  <si>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</si>
  <si>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</si>
  <si>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</si>
  <si>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</si>
  <si>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</si>
  <si>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</si>
  <si>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</si>
  <si>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</si>
  <si>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</si>
  <si>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</si>
  <si>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</si>
  <si>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</si>
  <si>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</si>
  <si>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</si>
  <si>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</si>
  <si>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</si>
  <si>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</si>
  <si>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</si>
  <si>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</si>
  <si>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</si>
  <si>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</si>
  <si>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</si>
  <si>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</si>
  <si>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</si>
  <si>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</si>
  <si>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</si>
  <si>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</si>
  <si>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</si>
  <si>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</si>
  <si>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</si>
  <si>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</si>
  <si>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</si>
  <si>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</si>
  <si>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</si>
  <si>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</si>
  <si>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</si>
  <si>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</si>
  <si>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</si>
  <si>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</si>
  <si>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</si>
  <si>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</si>
  <si>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</si>
  <si>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</si>
  <si>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</si>
  <si>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</si>
  <si>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</si>
  <si>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</si>
  <si>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</si>
  <si>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</si>
  <si>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</si>
  <si>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</si>
  <si>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</si>
  <si>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</si>
  <si>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</si>
  <si>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</si>
  <si>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</si>
  <si>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</si>
  <si>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</si>
  <si>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</si>
  <si>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</si>
  <si>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</si>
  <si>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</si>
  <si>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</si>
  <si>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</si>
  <si>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</si>
  <si>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</si>
  <si>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</si>
  <si>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</si>
  <si>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</si>
  <si>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</si>
  <si>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</si>
  <si>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</si>
  <si>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</si>
  <si>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</si>
  <si>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</si>
  <si>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AP3801         L3</t>
  </si>
  <si>
    <t>AP3801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</si>
</sst>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AP3801         L3</v>
      </c>
      <c r="Q5" s="348"/>
      <c r="R5" s="226"/>
      <c r="S5" s="226"/>
      <c r="T5" s="226"/>
      <c r="U5" s="349" t="s">
        <v>16</v>
      </c>
      <c r="V5" s="920">
        <f ca="1" xml:space="preserve"> TODAY()</f>
        <v>41850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1.5</v>
      </c>
      <c r="P13" s="158"/>
      <c r="Q13" s="976" t="s">
        <v>312</v>
      </c>
      <c r="R13" s="986"/>
      <c r="S13" s="1003">
        <f>+C20</f>
        <v>0.8125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5" t="s">
        <v>309</v>
      </c>
      <c r="M15" s="977"/>
      <c r="N15" s="252"/>
      <c r="O15" s="790">
        <v>8.5000000000000006E-2</v>
      </c>
      <c r="P15" s="158"/>
      <c r="Q15" s="976" t="s">
        <v>308</v>
      </c>
      <c r="R15" s="986"/>
      <c r="S15" s="789">
        <v>1.65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1.615</v>
      </c>
      <c r="P18" s="158"/>
      <c r="Q18" s="976" t="s">
        <v>302</v>
      </c>
      <c r="R18" s="977"/>
      <c r="S18" s="986"/>
      <c r="T18" s="254">
        <f>144-S15</f>
        <v>142.35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6" t="s">
        <v>299</v>
      </c>
      <c r="R20" s="986"/>
      <c r="S20" s="252">
        <f>IF(ISERROR(T18/O22),"",T18/O22)</f>
        <v>87.269717683842686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1.6311500000000001</v>
      </c>
      <c r="P22" s="158"/>
      <c r="Q22" s="976" t="s">
        <v>296</v>
      </c>
      <c r="R22" s="977"/>
      <c r="S22" s="977"/>
      <c r="T22" s="203">
        <f>IF(S20="",,S20 - 1)</f>
        <v>86.269717683842686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0.29296778107507176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8.4000000000000005E-2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0.20896778107507175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517.61830610305606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1.65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87.269717683842686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86.269717683842686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10.127890826282337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139.09863532852918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151.91836239423506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0.29296778107507176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0.61523234025765072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328.08163760576497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3936.9796512691796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492.12245640864745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0.50243974454374807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492.12245640864745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0.29296778107507176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0.20507744675255021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0.11279259571390263</v>
      </c>
      <c r="E62" s="146"/>
      <c r="F62" s="304">
        <v>68</v>
      </c>
      <c r="G62" s="180" t="s">
        <v>231</v>
      </c>
      <c r="H62" s="182"/>
      <c r="I62" s="181">
        <f>SUM(I53:I61)</f>
        <v>0.5509751107111035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0.50243974454374807</v>
      </c>
      <c r="E64" s="146"/>
      <c r="F64" s="165">
        <v>70</v>
      </c>
      <c r="G64" s="167" t="s">
        <v>352</v>
      </c>
      <c r="H64" s="166"/>
      <c r="I64" s="162">
        <f>+I63+I62</f>
        <v>0.56517370239145059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0.51705512915913265</v>
      </c>
      <c r="F23" s="120">
        <f>E23</f>
        <v>0.51705512915913265</v>
      </c>
    </row>
    <row r="24" spans="2:28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-0.56517370239145071</v>
      </c>
      <c r="F26" s="120">
        <f>F22-F23-F24-F25</f>
        <v>-0.56427370149144973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-0.56517370239145071</v>
      </c>
      <c r="F28" s="120">
        <f>F26-F27</f>
        <v>-0.56427370149144973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0.51705512915913265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0.56517370239145059</v>
      </c>
      <c r="I34" s="327"/>
      <c r="J34" s="844">
        <f t="shared" ref="J34:J43" si="1">$H34</f>
        <v>0.56517370239145059</v>
      </c>
      <c r="K34" s="812"/>
      <c r="L34" s="327"/>
      <c r="M34" s="327">
        <f t="shared" ref="M34:M43" si="2">$H34</f>
        <v>0.56517370239145059</v>
      </c>
      <c r="N34" s="812"/>
      <c r="O34" s="327"/>
      <c r="P34" s="327">
        <f t="shared" ref="P34:P43" si="3">$H34</f>
        <v>0.56517370239145059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0.56517370239145059</v>
      </c>
      <c r="I44" s="467"/>
      <c r="J44" s="847">
        <f>SUM(J34:J43)</f>
        <v>0.56517370239145059</v>
      </c>
      <c r="K44" s="814"/>
      <c r="L44" s="467"/>
      <c r="M44" s="467">
        <f>SUM(M34:M43)</f>
        <v>0.56517370239145059</v>
      </c>
      <c r="N44" s="814"/>
      <c r="O44" s="467"/>
      <c r="P44" s="467">
        <f>SUM(P34:P43)</f>
        <v>0.56517370239145059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0.51705512915913265</v>
      </c>
      <c r="I95" s="478"/>
      <c r="J95" s="862">
        <f>J65+SUM(F46:F55)+SUM(F34:F43)+J32</f>
        <v>3.3019980651970031E-2</v>
      </c>
      <c r="K95" s="817"/>
      <c r="L95" s="478"/>
      <c r="M95" s="478">
        <f>M65+SUM(G46:G55)+SUM(G34:G43)+M32</f>
        <v>1.5098592580348014E-2</v>
      </c>
      <c r="N95" s="817"/>
      <c r="O95" s="478"/>
      <c r="P95" s="478">
        <f>P65+SUM(H46:H55)+SUM(H34:H43)+P32</f>
        <v>0.56517370239145059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3">
        <f>J80+SUM(G46:G55)+SUM(G34:G43)</f>
        <v>1.5098592580348014E-2</v>
      </c>
      <c r="K96" s="823"/>
      <c r="L96" s="397"/>
      <c r="M96" s="397">
        <f>M80+SUM(H46:H55)+SUM(H34:H43)</f>
        <v>0.56517370239145059</v>
      </c>
      <c r="N96" s="823"/>
      <c r="O96" s="397"/>
      <c r="P96" s="397">
        <f>P80+SUM(J46:J55)+SUM(J34:J43)</f>
        <v>0.56517370239145059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4">
        <f>J81+SUM(H46:H55)+SUM(H34:H43)+J91</f>
        <v>0.56517370239145059</v>
      </c>
      <c r="K97" s="816"/>
      <c r="L97" s="326"/>
      <c r="M97" s="326">
        <f>M81+SUM(J46:J55)+SUM(J34:J43)+M91</f>
        <v>0.56517370239145059</v>
      </c>
      <c r="N97" s="816"/>
      <c r="O97" s="326"/>
      <c r="P97" s="326">
        <f>P81+SUM(M46:M55)+SUM(M34:M43)+P91</f>
        <v>0.56517370239145059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0.56517370239145071</v>
      </c>
      <c r="I99" s="360"/>
      <c r="J99" s="866">
        <f>SUM(J95:J98)</f>
        <v>0.61329227562376865</v>
      </c>
      <c r="K99" s="818"/>
      <c r="L99" s="360"/>
      <c r="M99" s="360">
        <f>SUM(M95:M98)</f>
        <v>1.1454459973632494</v>
      </c>
      <c r="N99" s="818"/>
      <c r="O99" s="360"/>
      <c r="P99" s="360">
        <f>SUM(P95:P98)</f>
        <v>1.6955211071743519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2014-07-30T16:03:12Z</dcterms:modified>
</cp:coreProperties>
</file>