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<sst xmlns="http://schemas.openxmlformats.org/spreadsheetml/2006/main" count="3072" uniqueCount="710">
  <si>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</si>
  <si>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</si>
  <si>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</si>
  <si>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</si>
  <si>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</si>
  <si>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</si>
  <si>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</si>
  <si>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</si>
  <si>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</si>
  <si>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</si>
  <si>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</si>
  <si>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</si>
  <si>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</si>
  <si>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</si>
  <si>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</si>
  <si>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</si>
  <si>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</si>
  <si>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</si>
  <si>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</si>
  <si>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</si>
  <si>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</si>
  <si>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</si>
  <si>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</si>
  <si>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</si>
  <si>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</si>
  <si>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</si>
  <si>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</si>
  <si>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</si>
  <si>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</si>
  <si>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</si>
  <si>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</si>
  <si>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</si>
  <si>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</si>
  <si>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</si>
  <si>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</si>
  <si>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</si>
  <si>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</si>
  <si>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</si>
  <si>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</si>
  <si>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</si>
  <si>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</si>
  <si>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</si>
  <si>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</si>
  <si>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</si>
  <si>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</si>
  <si>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</si>
  <si>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</si>
  <si>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</si>
  <si>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</si>
  <si>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</si>
  <si>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</si>
  <si>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</si>
  <si>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</si>
  <si>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</si>
  <si>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</si>
  <si>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</si>
  <si>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</si>
  <si>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</si>
  <si>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</si>
  <si>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</si>
  <si>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</si>
  <si>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</si>
  <si>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</si>
  <si>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</si>
  <si>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</si>
  <si>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</si>
  <si>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</si>
  <si>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</si>
  <si>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</si>
  <si>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</si>
  <si>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</si>
  <si>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</si>
  <si>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</si>
  <si>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</si>
  <si>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</si>
  <si>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</si>
  <si>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</si>
  <si>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</si>
  <si>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</si>
  <si>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</si>
  <si>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</si>
  <si>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</si>
  <si>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</si>
  <si>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</si>
  <si>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</si>
  <si>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</si>
  <si>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</si>
  <si>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</si>
  <si>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</si>
  <si>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</si>
  <si>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</si>
  <si>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</si>
  <si>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</si>
  <si>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</si>
  <si>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</si>
  <si>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</si>
  <si>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</si>
  <si>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</si>
  <si>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</si>
  <si>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</si>
  <si>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</si>
  <si>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</si>
  <si>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</si>
  <si>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</si>
  <si>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</si>
  <si>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</si>
  <si>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</si>
  <si>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</si>
  <si>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</si>
  <si>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</si>
  <si>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</si>
  <si>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</si>
  <si>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</si>
  <si>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</si>
  <si>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</si>
  <si>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</si>
  <si>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</si>
  <si>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</si>
  <si>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</si>
  <si>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</si>
  <si>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</si>
  <si>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</si>
  <si>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</si>
  <si>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</si>
  <si>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</si>
  <si>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</si>
  <si>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</si>
  <si>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</si>
  <si>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</si>
  <si>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</si>
  <si>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</si>
  <si>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</si>
  <si>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</si>
  <si>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</si>
  <si>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</si>
  <si>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</si>
  <si>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</si>
  <si>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</si>
  <si>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</si>
  <si>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</si>
  <si>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</si>
  <si>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</si>
  <si>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</si>
  <si>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</si>
  <si>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</si>
  <si>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</si>
  <si>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</si>
  <si>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</si>
  <si>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</si>
  <si>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</si>
  <si>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</si>
  <si>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</si>
  <si>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</si>
  <si>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</si>
  <si>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</si>
  <si>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</si>
  <si>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</si>
  <si>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</si>
  <si>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</si>
  <si>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</si>
  <si>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</si>
  <si>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</si>
  <si>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</si>
  <si>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</si>
  <si>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</si>
  <si>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</si>
  <si>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</si>
  <si>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</si>
  <si>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</si>
  <si>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</si>
  <si>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</si>
  <si>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</si>
  <si>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</si>
  <si>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</si>
  <si>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</si>
  <si>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</si>
  <si>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</si>
  <si>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</si>
  <si>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</si>
  <si>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</si>
  <si>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</si>
  <si>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</si>
  <si>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</si>
  <si>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</si>
  <si>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</si>
  <si>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</si>
  <si>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</si>
  <si>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</si>
  <si>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</si>
  <si>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</si>
  <si>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</si>
  <si>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</si>
  <si>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</si>
  <si>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</si>
  <si>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</si>
  <si>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</si>
  <si>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</si>
  <si>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</si>
  <si>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</si>
  <si>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</si>
  <si>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</si>
  <si>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</si>
  <si>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</si>
  <si>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</si>
  <si>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</si>
  <si>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</si>
  <si>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</si>
  <si>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</si>
  <si>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</si>
  <si>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</si>
  <si>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</si>
  <si>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</si>
  <si>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</si>
  <si>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</si>
  <si>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</si>
  <si>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</si>
  <si>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</si>
  <si>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</si>
  <si>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</si>
  <si>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</si>
  <si>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</si>
  <si>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</si>
  <si>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</si>
  <si>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</si>
  <si>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</si>
  <si>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</si>
  <si>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</si>
  <si>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</si>
  <si>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</si>
  <si>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</si>
  <si>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</si>
  <si>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</si>
  <si>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</si>
  <si>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</si>
  <si>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</si>
  <si>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</si>
  <si>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</si>
  <si>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</si>
  <si>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</si>
  <si>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</si>
  <si>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</si>
  <si>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</si>
  <si>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</si>
  <si>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</si>
  <si>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</si>
  <si>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</si>
  <si>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</si>
  <si>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</si>
  <si>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</si>
  <si>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</si>
  <si>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</si>
  <si>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</si>
  <si>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</si>
  <si>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</si>
  <si>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</si>
  <si>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</si>
  <si>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</si>
  <si>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</si>
  <si>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</si>
  <si>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</si>
  <si>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</si>
  <si>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</si>
  <si>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</si>
  <si>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</si>
  <si>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</si>
  <si>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</si>
  <si>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</si>
  <si>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</si>
  <si>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</si>
  <si>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</si>
  <si>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</si>
  <si>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</si>
  <si>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</si>
  <si>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</si>
  <si>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</si>
  <si>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</si>
  <si>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</si>
  <si>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</si>
  <si>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</si>
  <si>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</si>
  <si>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</si>
  <si>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</si>
  <si>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</si>
  <si>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</si>
  <si>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</si>
  <si>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</si>
  <si>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</si>
  <si>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</si>
  <si>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</si>
  <si>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</si>
  <si>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</si>
  <si>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</si>
  <si>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</si>
  <si>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</si>
  <si>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</si>
  <si>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</si>
  <si>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</si>
  <si>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</si>
  <si>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</si>
  <si>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</si>
  <si>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</si>
  <si>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</si>
  <si>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</si>
  <si>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</si>
  <si>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</si>
  <si>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</si>
  <si>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</si>
  <si>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</si>
  <si>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</si>
  <si>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</si>
  <si>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</si>
  <si>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</si>
  <si>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</si>
  <si>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</si>
  <si>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</si>
  <si>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</si>
  <si>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</si>
  <si>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</si>
  <si>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</si>
  <si>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</si>
  <si>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</si>
  <si>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</si>
  <si>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</si>
  <si>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</si>
  <si>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</si>
  <si>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</si>
  <si>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</si>
  <si>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</si>
  <si>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</si>
  <si>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</si>
  <si>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</si>
  <si>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</si>
  <si>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</si>
  <si>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</si>
  <si>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</si>
  <si>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</si>
  <si>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</si>
  <si>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</si>
  <si>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</si>
  <si>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</si>
  <si>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</si>
  <si>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</si>
  <si>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</si>
  <si>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</si>
  <si>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</si>
  <si>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</si>
  <si>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</si>
  <si>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</si>
  <si>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</si>
  <si>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</si>
  <si>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</si>
  <si>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</si>
  <si>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</si>
  <si>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</si>
  <si>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</si>
  <si>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</si>
  <si>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</si>
  <si>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</si>
  <si>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</si>
  <si>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</si>
  <si>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</si>
  <si>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</si>
  <si>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</si>
  <si>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</si>
  <si>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</si>
  <si>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</si>
  <si>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</si>
  <si>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</si>
  <si>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</si>
  <si>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</si>
  <si>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</si>
  <si>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</si>
  <si>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</si>
  <si>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</si>
  <si>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</si>
  <si>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</si>
  <si>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</si>
  <si>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</si>
  <si>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</si>
  <si>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</si>
  <si>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</si>
  <si>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</si>
  <si>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</si>
  <si>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</si>
  <si>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</si>
  <si>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</si>
  <si>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</si>
  <si>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</si>
  <si>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</si>
  <si>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</si>
  <si>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</si>
  <si>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</si>
  <si>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</si>
  <si>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</si>
  <si>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</si>
  <si>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</si>
  <si>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</si>
  <si>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</si>
  <si>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</si>
  <si>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</si>
  <si>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</si>
  <si>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</si>
  <si>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</si>
  <si>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</si>
  <si>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</si>
  <si>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</si>
  <si>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</si>
  <si>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</si>
  <si>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</si>
  <si>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</si>
  <si>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</si>
  <si>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</si>
  <si>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</si>
  <si>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</si>
  <si>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</si>
  <si>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</si>
  <si>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</si>
  <si>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</si>
  <si>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</si>
  <si>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</si>
  <si>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</si>
  <si>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</si>
  <si>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</si>
  <si>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</si>
  <si>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</si>
  <si>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</si>
  <si>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</si>
  <si>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</si>
  <si>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</si>
  <si>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</si>
  <si>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</si>
  <si>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</si>
  <si>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</si>
  <si>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</si>
  <si>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</si>
  <si>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</si>
  <si>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</si>
  <si>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</si>
  <si>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</si>
  <si>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</si>
  <si>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</si>
  <si>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</si>
  <si>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</si>
  <si>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</si>
  <si>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</si>
  <si>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</si>
  <si>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</si>
  <si>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</si>
  <si>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</si>
  <si>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</si>
  <si>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</si>
  <si>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</si>
  <si>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</si>
  <si>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</si>
  <si>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</si>
  <si>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</si>
  <si>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</si>
  <si>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</si>
  <si>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</si>
  <si>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</si>
  <si>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</si>
  <si>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</si>
  <si>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</si>
  <si>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</si>
  <si>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</si>
  <si>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</si>
  <si>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</si>
  <si>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</si>
  <si>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</si>
  <si>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</si>
  <si>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</si>
  <si>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</si>
  <si>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</si>
  <si>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</si>
  <si>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</si>
  <si>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</si>
  <si>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</si>
  <si>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</si>
  <si>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</si>
  <si>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</si>
  <si>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</si>
  <si>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</si>
  <si>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</si>
  <si>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</si>
  <si>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</si>
  <si>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</si>
  <si>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</si>
  <si>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</si>
  <si>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</si>
  <si>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</si>
  <si>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</si>
  <si>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</si>
  <si>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</si>
  <si>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</si>
  <si>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</si>
  <si>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</si>
  <si>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</si>
  <si>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</si>
  <si>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</si>
  <si>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</si>
  <si>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</si>
  <si>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</si>
  <si>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</si>
  <si>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</si>
  <si>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</si>
  <si>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</si>
  <si>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</si>
  <si>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</si>
  <si>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</si>
  <si>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</si>
  <si>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</si>
  <si>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</si>
  <si>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</si>
  <si>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</si>
  <si>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</si>
  <si>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</si>
  <si>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</si>
  <si>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</si>
  <si>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</si>
  <si>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</si>
  <si>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</si>
  <si>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</si>
  <si>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</si>
  <si>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</si>
  <si>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</si>
  <si>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</si>
  <si>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</si>
  <si>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</si>
  <si>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</si>
  <si>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</si>
  <si>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</si>
  <si>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</si>
  <si>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</si>
  <si>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</si>
  <si>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</si>
  <si>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</si>
  <si>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</si>
  <si>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</si>
  <si>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</si>
  <si>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</si>
  <si>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</si>
  <si>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</si>
  <si>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</si>
  <si>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</si>
  <si>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</si>
  <si>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</si>
  <si>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</si>
  <si>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</si>
  <si>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</si>
  <si>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</si>
  <si>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</si>
  <si>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</si>
  <si>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</si>
  <si>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</si>
  <si>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</si>
  <si>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</si>
  <si>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</si>
  <si>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</si>
  <si>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</si>
  <si>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</si>
  <si>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</si>
  <si>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</si>
  <si>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</si>
  <si>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</si>
  <si>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</si>
  <si>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</si>
  <si>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</si>
  <si>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</si>
  <si>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</si>
  <si>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</si>
  <si>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</si>
  <si>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</si>
  <si>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</si>
  <si>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</si>
  <si>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</si>
  <si>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</si>
  <si>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</si>
  <si>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</si>
  <si>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</si>
  <si>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</si>
  <si>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</si>
  <si>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</si>
  <si>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</si>
  <si>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</si>
  <si>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</si>
  <si>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</si>
  <si>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</si>
  <si>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</si>
  <si>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</si>
  <si>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</si>
  <si>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</si>
  <si>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</si>
  <si>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</si>
  <si>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</si>
  <si>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</si>
  <si>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</si>
  <si>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</si>
  <si>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</si>
  <si>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</si>
  <si>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</si>
  <si>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</si>
  <si>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</si>
  <si>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</si>
  <si>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</si>
  <si>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</si>
  <si>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</si>
  <si>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</si>
  <si>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</si>
  <si>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</si>
  <si>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</si>
  <si>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</si>
  <si>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</si>
  <si>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</si>
  <si>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</si>
  <si>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</si>
  <si>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</si>
  <si>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</si>
  <si>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</si>
  <si>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</si>
  <si>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</si>
  <si>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</si>
  <si>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</si>
  <si>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</si>
  <si>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</si>
  <si>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</si>
  <si>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</si>
  <si>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</si>
  <si>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</si>
  <si>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</si>
  <si>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</si>
  <si>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</si>
  <si>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</si>
  <si>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</si>
  <si>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</si>
  <si>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</si>
  <si>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</si>
  <si>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</si>
  <si>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</si>
  <si>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</si>
  <si>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</si>
  <si>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</si>
  <si>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</si>
  <si>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</si>
  <si>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</si>
  <si>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</si>
  <si>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</si>
  <si>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</si>
  <si>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</si>
  <si>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</si>
  <si>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</si>
  <si>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</si>
  <si>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</si>
  <si>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</si>
  <si>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</si>
  <si>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</si>
  <si>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</si>
  <si>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</si>
  <si>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</si>
  <si>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</si>
  <si>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</si>
  <si>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</si>
  <si>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</si>
  <si>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</si>
  <si>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</si>
  <si>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</si>
  <si>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</si>
  <si>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</si>
  <si>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</si>
  <si>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</si>
  <si>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</si>
  <si>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</si>
  <si>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</si>
  <si>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</si>
  <si>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</si>
  <si>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</si>
  <si>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</si>
  <si>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</si>
  <si>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</si>
  <si>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</si>
  <si>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</si>
  <si>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</si>
  <si>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</si>
  <si>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</si>
  <si>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</si>
  <si>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</si>
  <si>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</si>
  <si>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</si>
  <si>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</si>
  <si>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</si>
  <si>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</si>
  <si>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</si>
  <si>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</si>
  <si>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</si>
  <si>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</si>
  <si>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</si>
  <si>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</si>
  <si>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</si>
  <si>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</si>
  <si>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</si>
  <si>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</si>
  <si>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</si>
  <si>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</si>
  <si>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</si>
  <si>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</si>
  <si>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</si>
  <si>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</si>
  <si>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</si>
  <si>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</si>
  <si>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FT12570      L3</t>
  </si>
  <si>
    <t>FT12570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</si>
</sst>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FT12570      L3</v>
      </c>
      <c r="Q5" s="348"/>
      <c r="R5" s="226"/>
      <c r="S5" s="226"/>
      <c r="T5" s="226"/>
      <c r="U5" s="349" t="s">
        <v>16</v>
      </c>
      <c r="V5" s="919">
        <f ca="1" xml:space="preserve"> TODAY()</f>
        <v>42394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339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1.47</v>
      </c>
      <c r="P13" s="158"/>
      <c r="Q13" s="973" t="s">
        <v>312</v>
      </c>
      <c r="R13" s="983"/>
      <c r="S13" s="999">
        <f>+C20</f>
        <v>1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1.617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35.354621084095918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1.575</v>
      </c>
      <c r="P18" s="158"/>
      <c r="Q18" s="973" t="s">
        <v>302</v>
      </c>
      <c r="R18" s="974"/>
      <c r="S18" s="983"/>
      <c r="T18" s="254">
        <f>144-S15</f>
        <v>142.38300000000001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973" t="s">
        <v>299</v>
      </c>
      <c r="R20" s="983"/>
      <c r="S20" s="252">
        <f>IF(ISERROR(T18/O22),"",T18/O22)</f>
        <v>89.9521440416963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2.9462184236746598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1.5828749999999998</v>
      </c>
      <c r="P22" s="158"/>
      <c r="Q22" s="973" t="s">
        <v>296</v>
      </c>
      <c r="R22" s="974"/>
      <c r="S22" s="974"/>
      <c r="T22" s="203">
        <f>IF(S20="",,S20 - 1)</f>
        <v>88.9521440416963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35.354621084095918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0.39745664890914206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0.16425000000000001</v>
      </c>
      <c r="P30" s="158"/>
      <c r="Q30" s="931" t="s">
        <v>287</v>
      </c>
      <c r="R30" s="932"/>
      <c r="S30" s="933"/>
      <c r="T30" s="929">
        <f>IF(ISERROR(T29*0.9),"",T29*0.9)</f>
        <v>249.23076923076923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0.23320664890914206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533.71286425017774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1.617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89.9521440416963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88.9521440416963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9.7923199642045766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134.9039995525572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146.88479946306865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0.39745664890914206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0.83465896270919837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333.11520053693135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3997.3824064431765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499.67280080539706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0.68163815287917862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499.67280080539706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0.39745664890914206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1044" t="s">
        <v>244</v>
      </c>
      <c r="M56" s="1045"/>
      <c r="N56" s="1045"/>
      <c r="O56" s="1046"/>
      <c r="P56" s="1047">
        <f>T30</f>
        <v>249.23076923076923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0.27821965423639944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0.1530208098300197</v>
      </c>
      <c r="E62" s="146"/>
      <c r="F62" s="304">
        <v>68</v>
      </c>
      <c r="G62" s="180" t="s">
        <v>231</v>
      </c>
      <c r="H62" s="182"/>
      <c r="I62" s="181">
        <f>SUM(I53:I61)</f>
        <v>0.74972321130455977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0.68163815287917862</v>
      </c>
      <c r="E64" s="146"/>
      <c r="F64" s="165">
        <v>70</v>
      </c>
      <c r="G64" s="167" t="s">
        <v>352</v>
      </c>
      <c r="H64" s="166"/>
      <c r="I64" s="162">
        <f>+I63+I62</f>
        <v>0.77194117026885745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0.6962535374945632</v>
      </c>
      <c r="F23" s="120">
        <f>E23</f>
        <v>0.6962535374945632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-0.77194117026885745</v>
      </c>
      <c r="F26" s="120">
        <f>F22-F23-F24-F25</f>
        <v>-0.77014116846885561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-0.77194117026885745</v>
      </c>
      <c r="F28" s="120">
        <f>F26-F27</f>
        <v>-0.77014116846885561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0.6962535374945632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0.77194117026885745</v>
      </c>
      <c r="I34" s="327"/>
      <c r="J34" s="843">
        <f t="shared" ref="J34:J43" si="1">$H34</f>
        <v>0.77194117026885745</v>
      </c>
      <c r="K34" s="811"/>
      <c r="L34" s="327"/>
      <c r="M34" s="327">
        <f t="shared" ref="M34:M43" si="2">$H34</f>
        <v>0.77194117026885745</v>
      </c>
      <c r="N34" s="811"/>
      <c r="O34" s="327"/>
      <c r="P34" s="327">
        <f t="shared" ref="P34:P43" si="3">$H34</f>
        <v>0.77194117026885745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0.77194117026885745</v>
      </c>
      <c r="I44" s="467"/>
      <c r="J44" s="846">
        <f>SUM(J34:J43)</f>
        <v>0.77194117026885745</v>
      </c>
      <c r="K44" s="813"/>
      <c r="L44" s="467"/>
      <c r="M44" s="467">
        <f>SUM(M34:M43)</f>
        <v>0.77194117026885745</v>
      </c>
      <c r="N44" s="813"/>
      <c r="O44" s="467"/>
      <c r="P44" s="467">
        <f>SUM(P34:P43)</f>
        <v>0.77194117026885745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0.6962535374945632</v>
      </c>
      <c r="I95" s="478"/>
      <c r="J95" s="861">
        <f>J65+SUM(F46:F55)+SUM(F34:F43)+J32</f>
        <v>5.1669672009994727E-2</v>
      </c>
      <c r="K95" s="816"/>
      <c r="L95" s="478"/>
      <c r="M95" s="478">
        <f>M65+SUM(G46:G55)+SUM(G34:G43)+M32</f>
        <v>2.4017960764299531E-2</v>
      </c>
      <c r="N95" s="816"/>
      <c r="O95" s="478"/>
      <c r="P95" s="478">
        <f>P65+SUM(H46:H55)+SUM(H34:H43)+P32</f>
        <v>0.77194117026885745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2">
        <f>J80+SUM(G46:G55)+SUM(G34:G43)</f>
        <v>2.4017960764299531E-2</v>
      </c>
      <c r="K96" s="822"/>
      <c r="L96" s="397"/>
      <c r="M96" s="397">
        <f>M80+SUM(H46:H55)+SUM(H34:H43)</f>
        <v>0.77194117026885745</v>
      </c>
      <c r="N96" s="822"/>
      <c r="O96" s="397"/>
      <c r="P96" s="397">
        <f>P80+SUM(J46:J55)+SUM(J34:J43)</f>
        <v>0.77194117026885745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3">
        <f>J81+SUM(H46:H55)+SUM(H34:H43)+J91</f>
        <v>0.77194117026885745</v>
      </c>
      <c r="K97" s="815"/>
      <c r="L97" s="326"/>
      <c r="M97" s="326">
        <f>M81+SUM(J46:J55)+SUM(J34:J43)+M91</f>
        <v>0.77194117026885745</v>
      </c>
      <c r="N97" s="815"/>
      <c r="O97" s="326"/>
      <c r="P97" s="326">
        <f>P81+SUM(M46:M55)+SUM(M34:M43)+P91</f>
        <v>0.77194117026885745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0.77194117026885745</v>
      </c>
      <c r="I99" s="360"/>
      <c r="J99" s="865">
        <f>SUM(J95:J98)</f>
        <v>0.84762880304315169</v>
      </c>
      <c r="K99" s="817"/>
      <c r="L99" s="360"/>
      <c r="M99" s="360">
        <f>SUM(M95:M98)</f>
        <v>1.5679003013020143</v>
      </c>
      <c r="N99" s="817"/>
      <c r="O99" s="360"/>
      <c r="P99" s="360">
        <f>SUM(P95:P98)</f>
        <v>2.3158235108065721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2016-01-25T19:37:19Z</dcterms:modified>
</cp:coreProperties>
</file>