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<sst xmlns="http://schemas.openxmlformats.org/spreadsheetml/2006/main" count="3072" uniqueCount="710">
  <si>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</si>
  <si>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</si>
  <si>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</si>
  <si>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</si>
  <si>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</si>
  <si>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</si>
  <si>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</si>
  <si>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</si>
  <si>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</si>
  <si>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</si>
  <si>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</si>
  <si>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</si>
  <si>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</si>
  <si>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</si>
  <si>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</si>
  <si>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</si>
  <si>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</si>
  <si>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</si>
  <si>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</si>
  <si>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</si>
  <si>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</si>
  <si>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</si>
  <si>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</si>
  <si>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</si>
  <si>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</si>
  <si>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</si>
  <si>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</si>
  <si>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</si>
  <si>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</si>
  <si>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</si>
  <si>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</si>
  <si>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</si>
  <si>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</si>
  <si>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</si>
  <si>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</si>
  <si>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</si>
  <si>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</si>
  <si>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</si>
  <si>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</si>
  <si>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</si>
  <si>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</si>
  <si>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</si>
  <si>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</si>
  <si>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</si>
  <si>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</si>
  <si>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</si>
  <si>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</si>
  <si>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</si>
  <si>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</si>
  <si>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</si>
  <si>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</si>
  <si>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</si>
  <si>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</si>
  <si>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</si>
  <si>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</si>
  <si>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</si>
  <si>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</si>
  <si>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</si>
  <si>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</si>
  <si>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</si>
  <si>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</si>
  <si>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</si>
  <si>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</si>
  <si>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</si>
  <si>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</si>
  <si>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</si>
  <si>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</si>
  <si>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</si>
  <si>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</si>
  <si>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</si>
  <si>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</si>
  <si>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</si>
  <si>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</si>
  <si>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</si>
  <si>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</si>
  <si>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</si>
  <si>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</si>
  <si>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</si>
  <si>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</si>
  <si>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</si>
  <si>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</si>
  <si>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</si>
  <si>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</si>
  <si>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</si>
  <si>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</si>
  <si>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</si>
  <si>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</si>
  <si>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</si>
  <si>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</si>
  <si>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</si>
  <si>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</si>
  <si>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</si>
  <si>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</si>
  <si>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</si>
  <si>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</si>
  <si>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</si>
  <si>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</si>
  <si>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</si>
  <si>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</si>
  <si>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</si>
  <si>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</si>
  <si>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</si>
  <si>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</si>
  <si>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</si>
  <si>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</si>
  <si>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</si>
  <si>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</si>
  <si>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</si>
  <si>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</si>
  <si>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</si>
  <si>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</si>
  <si>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</si>
  <si>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</si>
  <si>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</si>
  <si>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</si>
  <si>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</si>
  <si>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</si>
  <si>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</si>
  <si>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</si>
  <si>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</si>
  <si>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</si>
  <si>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</si>
  <si>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</si>
  <si>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</si>
  <si>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</si>
  <si>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</si>
  <si>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</si>
  <si>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</si>
  <si>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</si>
  <si>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</si>
  <si>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</si>
  <si>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</si>
  <si>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</si>
  <si>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</si>
  <si>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</si>
  <si>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</si>
  <si>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</si>
  <si>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</si>
  <si>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</si>
  <si>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</si>
  <si>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</si>
  <si>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</si>
  <si>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</si>
  <si>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</si>
  <si>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</si>
  <si>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</si>
  <si>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</si>
  <si>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</si>
  <si>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</si>
  <si>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</si>
  <si>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</si>
  <si>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</si>
  <si>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</si>
  <si>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</si>
  <si>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</si>
  <si>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</si>
  <si>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</si>
  <si>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</si>
  <si>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</si>
  <si>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</si>
  <si>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</si>
  <si>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</si>
  <si>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</si>
  <si>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</si>
  <si>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</si>
  <si>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</si>
  <si>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</si>
  <si>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</si>
  <si>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</si>
  <si>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</si>
  <si>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</si>
  <si>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</si>
  <si>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</si>
  <si>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</si>
  <si>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</si>
  <si>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</si>
  <si>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</si>
  <si>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</si>
  <si>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</si>
  <si>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</si>
  <si>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</si>
  <si>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</si>
  <si>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</si>
  <si>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</si>
  <si>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</si>
  <si>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</si>
  <si>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</si>
  <si>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</si>
  <si>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</si>
  <si>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</si>
  <si>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</si>
  <si>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</si>
  <si>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</si>
  <si>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</si>
  <si>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</si>
  <si>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</si>
  <si>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</si>
  <si>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</si>
  <si>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</si>
  <si>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</si>
  <si>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</si>
  <si>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</si>
  <si>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</si>
  <si>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</si>
  <si>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</si>
  <si>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</si>
  <si>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</si>
  <si>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</si>
  <si>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</si>
  <si>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</si>
  <si>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</si>
  <si>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</si>
  <si>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</si>
  <si>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</si>
  <si>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</si>
  <si>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</si>
  <si>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</si>
  <si>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</si>
  <si>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</si>
  <si>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</si>
  <si>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</si>
  <si>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</si>
  <si>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</si>
  <si>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</si>
  <si>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</si>
  <si>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</si>
  <si>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</si>
  <si>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</si>
  <si>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</si>
  <si>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</si>
  <si>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</si>
  <si>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</si>
  <si>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</si>
  <si>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</si>
  <si>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</si>
  <si>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</si>
  <si>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</si>
  <si>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</si>
  <si>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</si>
  <si>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</si>
  <si>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</si>
  <si>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</si>
  <si>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</si>
  <si>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</si>
  <si>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</si>
  <si>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</si>
  <si>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</si>
  <si>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</si>
  <si>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</si>
  <si>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</si>
  <si>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</si>
  <si>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</si>
  <si>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</si>
  <si>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</si>
  <si>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</si>
  <si>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</si>
  <si>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</si>
  <si>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</si>
  <si>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</si>
  <si>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</si>
  <si>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</si>
  <si>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</si>
  <si>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</si>
  <si>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</si>
  <si>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</si>
  <si>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</si>
  <si>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</si>
  <si>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</si>
  <si>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</si>
  <si>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</si>
  <si>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</si>
  <si>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</si>
  <si>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</si>
  <si>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</si>
  <si>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</si>
  <si>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</si>
  <si>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</si>
  <si>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</si>
  <si>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</si>
  <si>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</si>
  <si>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</si>
  <si>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</si>
  <si>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</si>
  <si>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</si>
  <si>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</si>
  <si>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</si>
  <si>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</si>
  <si>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</si>
  <si>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</si>
  <si>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</si>
  <si>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</si>
  <si>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</si>
  <si>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</si>
  <si>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</si>
  <si>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</si>
  <si>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</si>
  <si>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</si>
  <si>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</si>
  <si>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</si>
  <si>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</si>
  <si>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</si>
  <si>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</si>
  <si>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</si>
  <si>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</si>
  <si>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</si>
  <si>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</si>
  <si>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</si>
  <si>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</si>
  <si>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</si>
  <si>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</si>
  <si>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</si>
  <si>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</si>
  <si>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</si>
  <si>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</si>
  <si>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</si>
  <si>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</si>
  <si>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</si>
  <si>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</si>
  <si>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</si>
  <si>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</si>
  <si>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</si>
  <si>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</si>
  <si>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</si>
  <si>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</si>
  <si>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</si>
  <si>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</si>
  <si>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</si>
  <si>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</si>
  <si>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</si>
  <si>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</si>
  <si>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</si>
  <si>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</si>
  <si>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</si>
  <si>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</si>
  <si>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</si>
  <si>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</si>
  <si>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</si>
  <si>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</si>
  <si>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</si>
  <si>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</si>
  <si>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</si>
  <si>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</si>
  <si>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</si>
  <si>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</si>
  <si>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</si>
  <si>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</si>
  <si>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</si>
  <si>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</si>
  <si>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</si>
  <si>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</si>
  <si>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</si>
  <si>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</si>
  <si>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</si>
  <si>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</si>
  <si>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</si>
  <si>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</si>
  <si>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</si>
  <si>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</si>
  <si>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</si>
  <si>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</si>
  <si>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</si>
  <si>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</si>
  <si>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</si>
  <si>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</si>
  <si>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</si>
  <si>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</si>
  <si>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</si>
  <si>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</si>
  <si>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</si>
  <si>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</si>
  <si>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</si>
  <si>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</si>
  <si>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</si>
  <si>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</si>
  <si>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</si>
  <si>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</si>
  <si>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</si>
  <si>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</si>
  <si>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</si>
  <si>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</si>
  <si>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</si>
  <si>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</si>
  <si>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</si>
  <si>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</si>
  <si>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</si>
  <si>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</si>
  <si>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</si>
  <si>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</si>
  <si>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</si>
  <si>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</si>
  <si>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</si>
  <si>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</si>
  <si>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</si>
  <si>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</si>
  <si>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</si>
  <si>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</si>
  <si>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</si>
  <si>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</si>
  <si>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</si>
  <si>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</si>
  <si>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</si>
  <si>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</si>
  <si>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</si>
  <si>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</si>
  <si>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</si>
  <si>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</si>
  <si>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</si>
  <si>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</si>
  <si>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</si>
  <si>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</si>
  <si>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</si>
  <si>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</si>
  <si>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</si>
  <si>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</si>
  <si>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</si>
  <si>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</si>
  <si>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</si>
  <si>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</si>
  <si>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</si>
  <si>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</si>
  <si>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</si>
  <si>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</si>
  <si>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</si>
  <si>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</si>
  <si>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</si>
  <si>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</si>
  <si>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</si>
  <si>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</si>
  <si>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</si>
  <si>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</si>
  <si>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</si>
  <si>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</si>
  <si>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</si>
  <si>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</si>
  <si>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</si>
  <si>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</si>
  <si>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</si>
  <si>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</si>
  <si>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</si>
  <si>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</si>
  <si>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</si>
  <si>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</si>
  <si>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</si>
  <si>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</si>
  <si>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</si>
  <si>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</si>
  <si>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</si>
  <si>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</si>
  <si>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</si>
  <si>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</si>
  <si>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</si>
  <si>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</si>
  <si>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</si>
  <si>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</si>
  <si>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</si>
  <si>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</si>
  <si>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</si>
  <si>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</si>
  <si>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</si>
  <si>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</si>
  <si>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</si>
  <si>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</si>
  <si>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</si>
  <si>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</si>
  <si>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</si>
  <si>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</si>
  <si>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</si>
  <si>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</si>
  <si>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</si>
  <si>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</si>
  <si>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</si>
  <si>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</si>
  <si>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</si>
  <si>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</si>
  <si>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</si>
  <si>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</si>
  <si>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</si>
  <si>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</si>
  <si>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</si>
  <si>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</si>
  <si>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</si>
  <si>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</si>
  <si>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</si>
  <si>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</si>
  <si>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</si>
  <si>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</si>
  <si>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</si>
  <si>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</si>
  <si>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</si>
  <si>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</si>
  <si>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</si>
  <si>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</si>
  <si>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</si>
  <si>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</si>
  <si>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</si>
  <si>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</si>
  <si>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</si>
  <si>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</si>
  <si>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</si>
  <si>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</si>
  <si>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</si>
  <si>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</si>
  <si>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</si>
  <si>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</si>
  <si>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</si>
  <si>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</si>
  <si>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</si>
  <si>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</si>
  <si>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</si>
  <si>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</si>
  <si>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</si>
  <si>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</si>
  <si>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</si>
  <si>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</si>
  <si>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</si>
  <si>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</si>
  <si>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</si>
  <si>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</si>
  <si>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</si>
  <si>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</si>
  <si>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</si>
  <si>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</si>
  <si>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</si>
  <si>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</si>
  <si>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</si>
  <si>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</si>
  <si>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</si>
  <si>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</si>
  <si>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</si>
  <si>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</si>
  <si>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</si>
  <si>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</si>
  <si>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</si>
  <si>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</si>
  <si>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</si>
  <si>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</si>
  <si>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</si>
  <si>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</si>
  <si>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</si>
  <si>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</si>
  <si>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</si>
  <si>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</si>
  <si>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</si>
  <si>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</si>
  <si>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</si>
  <si>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</si>
  <si>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</si>
  <si>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</si>
  <si>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</si>
  <si>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</si>
  <si>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</si>
  <si>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</si>
  <si>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</si>
  <si>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</si>
  <si>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</si>
  <si>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</si>
  <si>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</si>
  <si>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</si>
  <si>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</si>
  <si>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</si>
  <si>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</si>
  <si>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</si>
  <si>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</si>
  <si>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</si>
  <si>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</si>
  <si>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</si>
  <si>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</si>
  <si>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</si>
  <si>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</si>
  <si>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</si>
  <si>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</si>
  <si>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</si>
  <si>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</si>
  <si>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</si>
  <si>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</si>
  <si>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</si>
  <si>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</si>
  <si>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</si>
  <si>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</si>
  <si>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</si>
  <si>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</si>
  <si>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</si>
  <si>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</si>
  <si>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</si>
  <si>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</si>
  <si>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</si>
  <si>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</si>
  <si>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</si>
  <si>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</si>
  <si>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</si>
  <si>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</si>
  <si>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</si>
  <si>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</si>
  <si>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</si>
  <si>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</si>
  <si>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</si>
  <si>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</si>
  <si>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</si>
  <si>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</si>
  <si>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</si>
  <si>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</si>
  <si>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</si>
  <si>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</si>
  <si>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</si>
  <si>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</si>
  <si>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</si>
  <si>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</si>
  <si>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</si>
  <si>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</si>
  <si>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</si>
  <si>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</si>
  <si>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</si>
  <si>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</si>
  <si>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</si>
  <si>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</si>
  <si>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</si>
  <si>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</si>
  <si>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</si>
  <si>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</si>
  <si>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</si>
  <si>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</si>
  <si>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</si>
  <si>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</si>
  <si>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</si>
  <si>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</si>
  <si>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</si>
  <si>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</si>
  <si>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</si>
  <si>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</si>
  <si>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</si>
  <si>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</si>
  <si>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</si>
  <si>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</si>
  <si>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</si>
  <si>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</si>
  <si>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</si>
  <si>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</si>
  <si>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</si>
  <si>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</si>
  <si>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</si>
  <si>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</si>
  <si>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</si>
  <si>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</si>
  <si>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</si>
  <si>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</si>
  <si>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</si>
  <si>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</si>
  <si>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</si>
  <si>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</si>
  <si>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</si>
  <si>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</si>
  <si>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</si>
  <si>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</si>
  <si>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</si>
  <si>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</si>
  <si>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</si>
  <si>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</si>
  <si>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</si>
  <si>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</si>
  <si>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</si>
  <si>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</si>
  <si>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</si>
  <si>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</si>
  <si>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</si>
  <si>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</si>
  <si>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</si>
  <si>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</si>
  <si>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</si>
  <si>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</si>
  <si>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</si>
  <si>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</si>
  <si>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</si>
  <si>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</si>
  <si>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</si>
  <si>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</si>
  <si>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</si>
  <si>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</si>
  <si>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</si>
  <si>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</si>
  <si>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</si>
  <si>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</si>
  <si>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</si>
  <si>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</si>
  <si>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</si>
  <si>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</si>
  <si>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</si>
  <si>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</si>
  <si>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</si>
  <si>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</si>
  <si>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</si>
  <si>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</si>
  <si>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</si>
  <si>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</si>
  <si>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</si>
  <si>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</si>
  <si>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</si>
  <si>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</si>
  <si>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</si>
  <si>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</si>
  <si>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</si>
  <si>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</si>
  <si>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</si>
  <si>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</si>
  <si>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</si>
  <si>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</si>
  <si>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</si>
  <si>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</si>
  <si>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</si>
  <si>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PWN2009-B</t>
  </si>
  <si>
    <t xml:space="preserve">PWN2009-B      S5 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</si>
</sst>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PWN2009-B      S5  </v>
      </c>
      <c r="Q5" s="348"/>
      <c r="R5" s="226"/>
      <c r="S5" s="226"/>
      <c r="T5" s="226"/>
      <c r="U5" s="349" t="s">
        <v>16</v>
      </c>
      <c r="V5" s="920">
        <f ca="1" xml:space="preserve"> TODAY()</f>
        <v>41836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0.8</v>
      </c>
      <c r="P13" s="158"/>
      <c r="Q13" s="976" t="s">
        <v>312</v>
      </c>
      <c r="R13" s="986"/>
      <c r="S13" s="1003">
        <f>+C20</f>
        <v>0.375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5" t="s">
        <v>309</v>
      </c>
      <c r="M15" s="977"/>
      <c r="N15" s="252"/>
      <c r="O15" s="790">
        <v>6.5000000000000002E-2</v>
      </c>
      <c r="P15" s="158"/>
      <c r="Q15" s="976" t="s">
        <v>308</v>
      </c>
      <c r="R15" s="986"/>
      <c r="S15" s="789">
        <v>0.88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0.89500000000000002</v>
      </c>
      <c r="P18" s="158"/>
      <c r="Q18" s="976" t="s">
        <v>302</v>
      </c>
      <c r="R18" s="977"/>
      <c r="S18" s="986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0.375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6" t="s">
        <v>299</v>
      </c>
      <c r="R20" s="986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0.90395000000000003</v>
      </c>
      <c r="P22" s="158"/>
      <c r="Q22" s="976" t="s">
        <v>296</v>
      </c>
      <c r="R22" s="977"/>
      <c r="S22" s="977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3.1034809320035023E-2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708</v>
      </c>
      <c r="N30" s="984"/>
      <c r="O30" s="921">
        <v>1.6E-2</v>
      </c>
      <c r="P30" s="158"/>
      <c r="Q30" s="932" t="s">
        <v>287</v>
      </c>
      <c r="R30" s="933"/>
      <c r="S30" s="934"/>
      <c r="T30" s="930">
        <f>IF(ISERROR(T29*0.9),"",T29*0.9)</f>
        <v>469.56521739130437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1.5034809320035022E-2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605.20663543249862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1044" t="s">
        <v>244</v>
      </c>
      <c r="M56" s="1045"/>
      <c r="N56" s="1045"/>
      <c r="O56" s="1046"/>
      <c r="P56" s="1047">
        <f>T30</f>
        <v>469.56521739130437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41836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41836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4">
        <f t="shared" ref="J34:J43" si="1">$H34</f>
        <v>0.11007142446533914</v>
      </c>
      <c r="K34" s="812"/>
      <c r="L34" s="327"/>
      <c r="M34" s="327">
        <f t="shared" ref="M34:M43" si="2">$H34</f>
        <v>0.11007142446533914</v>
      </c>
      <c r="N34" s="812"/>
      <c r="O34" s="327"/>
      <c r="P34" s="327">
        <f t="shared" ref="P34:P43" si="3">$H34</f>
        <v>0.11007142446533914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7">
        <f>SUM(J34:J43)</f>
        <v>0.11007142446533914</v>
      </c>
      <c r="K44" s="814"/>
      <c r="L44" s="467"/>
      <c r="M44" s="467">
        <f>SUM(M34:M43)</f>
        <v>0.11007142446533914</v>
      </c>
      <c r="N44" s="814"/>
      <c r="O44" s="467"/>
      <c r="P44" s="467">
        <f>SUM(P34:P43)</f>
        <v>0.11007142446533914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2">
        <f>J65+SUM(F46:F55)+SUM(F34:F43)+J32</f>
        <v>2.8903035640624863E-2</v>
      </c>
      <c r="K95" s="817"/>
      <c r="L95" s="478"/>
      <c r="M95" s="478">
        <f>M65+SUM(G46:G55)+SUM(G34:G43)+M32</f>
        <v>1.3328306225469591E-2</v>
      </c>
      <c r="N95" s="817"/>
      <c r="O95" s="478"/>
      <c r="P95" s="478">
        <f>P65+SUM(H46:H55)+SUM(H34:H43)+P32</f>
        <v>0.11007142446533914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3">
        <f>J80+SUM(G46:G55)+SUM(G34:G43)</f>
        <v>1.3328306225469591E-2</v>
      </c>
      <c r="K96" s="823"/>
      <c r="L96" s="397"/>
      <c r="M96" s="397">
        <f>M80+SUM(H46:H55)+SUM(H34:H43)</f>
        <v>0.11007142446533914</v>
      </c>
      <c r="N96" s="823"/>
      <c r="O96" s="397"/>
      <c r="P96" s="397">
        <f>P80+SUM(J46:J55)+SUM(J34:J43)</f>
        <v>0.11007142446533914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4">
        <f>J81+SUM(H46:H55)+SUM(H34:H43)+J91</f>
        <v>0.11007142446533914</v>
      </c>
      <c r="K97" s="816"/>
      <c r="L97" s="326"/>
      <c r="M97" s="326">
        <f>M81+SUM(J46:J55)+SUM(J34:J43)+M91</f>
        <v>0.11007142446533914</v>
      </c>
      <c r="N97" s="816"/>
      <c r="O97" s="326"/>
      <c r="P97" s="326">
        <f>P81+SUM(M46:M55)+SUM(M34:M43)+P91</f>
        <v>0.11007142446533914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6">
        <f>SUM(J95:J98)</f>
        <v>0.15230276633143358</v>
      </c>
      <c r="K99" s="818"/>
      <c r="L99" s="360"/>
      <c r="M99" s="360">
        <f>SUM(M95:M98)</f>
        <v>0.23347115515614786</v>
      </c>
      <c r="N99" s="818"/>
      <c r="O99" s="360"/>
      <c r="P99" s="360">
        <f>SUM(P95:P98)</f>
        <v>0.33021427339601744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2014-07-16T15:37:27Z</dcterms:modified>
</cp:coreProperties>
</file>