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<sst xmlns="http://schemas.openxmlformats.org/spreadsheetml/2006/main" count="3072" uniqueCount="710">
  <si>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</si>
  <si>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</si>
  <si>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</si>
  <si>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</si>
  <si>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</si>
  <si>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</si>
  <si>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</si>
  <si>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</si>
  <si>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</si>
  <si>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</si>
  <si>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</si>
  <si>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</si>
  <si>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</si>
  <si>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</si>
  <si>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</si>
  <si>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</si>
  <si>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</si>
  <si>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</si>
  <si>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</si>
  <si>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</si>
  <si>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</si>
  <si>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</si>
  <si>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</si>
  <si>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</si>
  <si>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</si>
  <si>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</si>
  <si>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</si>
  <si>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</si>
  <si>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</si>
  <si>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</si>
  <si>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</si>
  <si>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</si>
  <si>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</si>
  <si>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</si>
  <si>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</si>
  <si>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</si>
  <si>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</si>
  <si>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</si>
  <si>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</si>
  <si>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</si>
  <si>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</si>
  <si>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</si>
  <si>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</si>
  <si>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</si>
  <si>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</si>
  <si>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</si>
  <si>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</si>
  <si>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</si>
  <si>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</si>
  <si>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</si>
  <si>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</si>
  <si>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</si>
  <si>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</si>
  <si>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</si>
  <si>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</si>
  <si>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</si>
  <si>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</si>
  <si>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</si>
  <si>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</si>
  <si>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</si>
  <si>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</si>
  <si>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</si>
  <si>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</si>
  <si>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</si>
  <si>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</si>
  <si>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</si>
  <si>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</si>
  <si>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</si>
  <si>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</si>
  <si>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</si>
  <si>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</si>
  <si>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</si>
  <si>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</si>
  <si>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</si>
  <si>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</si>
  <si>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</si>
  <si>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</si>
  <si>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</si>
  <si>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</si>
  <si>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</si>
  <si>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</si>
  <si>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</si>
  <si>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</si>
  <si>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</si>
  <si>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</si>
  <si>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</si>
  <si>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</si>
  <si>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</si>
  <si>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</si>
  <si>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</si>
  <si>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</si>
  <si>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</si>
  <si>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</si>
  <si>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</si>
  <si>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</si>
  <si>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</si>
  <si>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</si>
  <si>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</si>
  <si>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</si>
  <si>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</si>
  <si>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</si>
  <si>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</si>
  <si>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</si>
  <si>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</si>
  <si>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</si>
  <si>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</si>
  <si>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</si>
  <si>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</si>
  <si>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</si>
  <si>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</si>
  <si>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</si>
  <si>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</si>
  <si>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</si>
  <si>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</si>
  <si>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</si>
  <si>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</si>
  <si>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</si>
  <si>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</si>
  <si>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</si>
  <si>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</si>
  <si>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</si>
  <si>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</si>
  <si>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</si>
  <si>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</si>
  <si>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</si>
  <si>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</si>
  <si>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</si>
  <si>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</si>
  <si>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</si>
  <si>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</si>
  <si>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</si>
  <si>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</si>
  <si>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</si>
  <si>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</si>
  <si>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</si>
  <si>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</si>
  <si>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</si>
  <si>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</si>
  <si>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</si>
  <si>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</si>
  <si>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</si>
  <si>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</si>
  <si>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</si>
  <si>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</si>
  <si>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</si>
  <si>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</si>
  <si>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</si>
  <si>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</si>
  <si>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</si>
  <si>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</si>
  <si>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</si>
  <si>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</si>
  <si>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</si>
  <si>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</si>
  <si>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</si>
  <si>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</si>
  <si>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</si>
  <si>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</si>
  <si>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</si>
  <si>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</si>
  <si>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</si>
  <si>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</si>
  <si>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</si>
  <si>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</si>
  <si>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</si>
  <si>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</si>
  <si>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</si>
  <si>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</si>
  <si>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</si>
  <si>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</si>
  <si>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</si>
  <si>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</si>
  <si>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</si>
  <si>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</si>
  <si>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</si>
  <si>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</si>
  <si>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</si>
  <si>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</si>
  <si>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</si>
  <si>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</si>
  <si>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</si>
  <si>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</si>
  <si>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</si>
  <si>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</si>
  <si>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</si>
  <si>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</si>
  <si>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</si>
  <si>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</si>
  <si>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</si>
  <si>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</si>
  <si>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</si>
  <si>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</si>
  <si>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</si>
  <si>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</si>
  <si>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</si>
  <si>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</si>
  <si>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</si>
  <si>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</si>
  <si>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</si>
  <si>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</si>
  <si>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</si>
  <si>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</si>
  <si>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</si>
  <si>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</si>
  <si>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</si>
  <si>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</si>
  <si>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</si>
  <si>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</si>
  <si>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</si>
  <si>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</si>
  <si>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</si>
  <si>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</si>
  <si>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</si>
  <si>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</si>
  <si>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</si>
  <si>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</si>
  <si>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</si>
  <si>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</si>
  <si>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</si>
  <si>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</si>
  <si>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</si>
  <si>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</si>
  <si>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</si>
  <si>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</si>
  <si>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</si>
  <si>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</si>
  <si>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</si>
  <si>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</si>
  <si>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</si>
  <si>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</si>
  <si>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</si>
  <si>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</si>
  <si>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</si>
  <si>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</si>
  <si>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</si>
  <si>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</si>
  <si>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</si>
  <si>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</si>
  <si>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</si>
  <si>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</si>
  <si>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</si>
  <si>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</si>
  <si>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</si>
  <si>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</si>
  <si>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</si>
  <si>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</si>
  <si>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</si>
  <si>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</si>
  <si>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</si>
  <si>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</si>
  <si>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</si>
  <si>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</si>
  <si>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</si>
  <si>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</si>
  <si>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</si>
  <si>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</si>
  <si>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</si>
  <si>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</si>
  <si>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</si>
  <si>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</si>
  <si>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</si>
  <si>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</si>
  <si>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</si>
  <si>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</si>
  <si>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</si>
  <si>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</si>
  <si>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</si>
  <si>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</si>
  <si>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</si>
  <si>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</si>
  <si>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</si>
  <si>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</si>
  <si>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</si>
  <si>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</si>
  <si>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</si>
  <si>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</si>
  <si>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</si>
  <si>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</si>
  <si>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</si>
  <si>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</si>
  <si>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</si>
  <si>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</si>
  <si>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</si>
  <si>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</si>
  <si>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</si>
  <si>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</si>
  <si>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</si>
  <si>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</si>
  <si>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</si>
  <si>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</si>
  <si>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</si>
  <si>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</si>
  <si>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</si>
  <si>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</si>
  <si>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</si>
  <si>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</si>
  <si>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</si>
  <si>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</si>
  <si>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</si>
  <si>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</si>
  <si>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</si>
  <si>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</si>
  <si>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</si>
  <si>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</si>
  <si>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</si>
  <si>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</si>
  <si>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</si>
  <si>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</si>
  <si>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</si>
  <si>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</si>
  <si>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</si>
  <si>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</si>
  <si>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</si>
  <si>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</si>
  <si>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</si>
  <si>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</si>
  <si>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</si>
  <si>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</si>
  <si>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</si>
  <si>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</si>
  <si>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</si>
  <si>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</si>
  <si>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</si>
  <si>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</si>
  <si>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</si>
  <si>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</si>
  <si>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</si>
  <si>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</si>
  <si>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</si>
  <si>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</si>
  <si>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</si>
  <si>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</si>
  <si>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</si>
  <si>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</si>
  <si>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</si>
  <si>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</si>
  <si>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</si>
  <si>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</si>
  <si>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</si>
  <si>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</si>
  <si>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</si>
  <si>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</si>
  <si>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</si>
  <si>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</si>
  <si>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</si>
  <si>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</si>
  <si>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</si>
  <si>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</si>
  <si>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</si>
  <si>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</si>
  <si>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</si>
  <si>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</si>
  <si>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</si>
  <si>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</si>
  <si>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</si>
  <si>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</si>
  <si>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</si>
  <si>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</si>
  <si>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</si>
  <si>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</si>
  <si>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</si>
  <si>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</si>
  <si>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</si>
  <si>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</si>
  <si>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</si>
  <si>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</si>
  <si>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</si>
  <si>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</si>
  <si>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</si>
  <si>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</si>
  <si>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</si>
  <si>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</si>
  <si>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</si>
  <si>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</si>
  <si>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</si>
  <si>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</si>
  <si>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</si>
  <si>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</si>
  <si>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</si>
  <si>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</si>
  <si>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</si>
  <si>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</si>
  <si>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</si>
  <si>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</si>
  <si>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</si>
  <si>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</si>
  <si>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</si>
  <si>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</si>
  <si>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</si>
  <si>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</si>
  <si>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</si>
  <si>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</si>
  <si>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</si>
  <si>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</si>
  <si>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</si>
  <si>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</si>
  <si>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</si>
  <si>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</si>
  <si>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</si>
  <si>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</si>
  <si>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</si>
  <si>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</si>
  <si>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</si>
  <si>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</si>
  <si>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</si>
  <si>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</si>
  <si>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</si>
  <si>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</si>
  <si>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</si>
  <si>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</si>
  <si>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</si>
  <si>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</si>
  <si>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</si>
  <si>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</si>
  <si>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</si>
  <si>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</si>
  <si>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</si>
  <si>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</si>
  <si>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</si>
  <si>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</si>
  <si>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</si>
  <si>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</si>
  <si>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</si>
  <si>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</si>
  <si>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</si>
  <si>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</si>
  <si>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</si>
  <si>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</si>
  <si>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</si>
  <si>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</si>
  <si>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</si>
  <si>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</si>
  <si>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</si>
  <si>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</si>
  <si>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</si>
  <si>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</si>
  <si>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</si>
  <si>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</si>
  <si>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</si>
  <si>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</si>
  <si>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</si>
  <si>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</si>
  <si>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</si>
  <si>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</si>
  <si>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</si>
  <si>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</si>
  <si>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</si>
  <si>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</si>
  <si>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</si>
  <si>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</si>
  <si>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</si>
  <si>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</si>
  <si>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</si>
  <si>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</si>
  <si>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</si>
  <si>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</si>
  <si>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</si>
  <si>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</si>
  <si>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</si>
  <si>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</si>
  <si>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</si>
  <si>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</si>
  <si>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</si>
  <si>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</si>
  <si>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</si>
  <si>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</si>
  <si>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</si>
  <si>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</si>
  <si>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</si>
  <si>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</si>
  <si>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</si>
  <si>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</si>
  <si>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</si>
  <si>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</si>
  <si>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</si>
  <si>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</si>
  <si>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</si>
  <si>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</si>
  <si>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</si>
  <si>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</si>
  <si>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</si>
  <si>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</si>
  <si>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</si>
  <si>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</si>
  <si>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</si>
  <si>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</si>
  <si>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</si>
  <si>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</si>
  <si>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</si>
  <si>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</si>
  <si>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</si>
  <si>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</si>
  <si>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</si>
  <si>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</si>
  <si>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</si>
  <si>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</si>
  <si>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</si>
  <si>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</si>
  <si>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</si>
  <si>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</si>
  <si>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</si>
  <si>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</si>
  <si>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</si>
  <si>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</si>
  <si>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</si>
  <si>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</si>
  <si>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</si>
  <si>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</si>
  <si>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</si>
  <si>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</si>
  <si>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</si>
  <si>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</si>
  <si>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</si>
  <si>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</si>
  <si>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</si>
  <si>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</si>
  <si>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</si>
  <si>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</si>
  <si>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</si>
  <si>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</si>
  <si>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</si>
  <si>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</si>
  <si>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</si>
  <si>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</si>
  <si>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</si>
  <si>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</si>
  <si>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</si>
  <si>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</si>
  <si>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</si>
  <si>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</si>
  <si>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</si>
  <si>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</si>
  <si>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</si>
  <si>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</si>
  <si>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</si>
  <si>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</si>
  <si>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</si>
  <si>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</si>
  <si>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</si>
  <si>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</si>
  <si>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</si>
  <si>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</si>
  <si>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</si>
  <si>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</si>
  <si>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</si>
  <si>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</si>
  <si>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</si>
  <si>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</si>
  <si>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</si>
  <si>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</si>
  <si>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</si>
  <si>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</si>
  <si>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</si>
  <si>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</si>
  <si>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</si>
  <si>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</si>
  <si>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</si>
  <si>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</si>
  <si>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</si>
  <si>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</si>
  <si>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</si>
  <si>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</si>
  <si>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</si>
  <si>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</si>
  <si>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</si>
  <si>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</si>
  <si>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</si>
  <si>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</si>
  <si>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</si>
  <si>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</si>
  <si>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</si>
  <si>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</si>
  <si>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</si>
  <si>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</si>
  <si>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</si>
  <si>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</si>
  <si>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</si>
  <si>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</si>
  <si>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</si>
  <si>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</si>
  <si>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</si>
  <si>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</si>
  <si>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</si>
  <si>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</si>
  <si>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</si>
  <si>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</si>
  <si>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</si>
  <si>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</si>
  <si>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</si>
  <si>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</si>
  <si>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</si>
  <si>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</si>
  <si>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</si>
  <si>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</si>
  <si>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</si>
  <si>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</si>
  <si>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</si>
  <si>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</si>
  <si>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</si>
  <si>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</si>
  <si>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</si>
  <si>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</si>
  <si>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</si>
  <si>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</si>
  <si>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</si>
  <si>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</si>
  <si>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</si>
  <si>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</si>
  <si>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</si>
  <si>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</si>
  <si>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</si>
  <si>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</si>
  <si>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</si>
  <si>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</si>
  <si>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</si>
  <si>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</si>
  <si>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</si>
  <si>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</si>
  <si>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</si>
  <si>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</si>
  <si>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</si>
  <si>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</si>
  <si>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</si>
  <si>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</si>
  <si>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</si>
  <si>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</si>
  <si>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</si>
  <si>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</si>
  <si>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</si>
  <si>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</si>
  <si>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</si>
  <si>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</si>
  <si>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</si>
  <si>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</si>
  <si>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</si>
  <si>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</si>
  <si>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</si>
  <si>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</si>
  <si>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</si>
  <si>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</si>
  <si>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</si>
  <si>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</si>
  <si>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</si>
  <si>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</si>
  <si>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</si>
  <si>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</si>
  <si>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</si>
  <si>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</si>
  <si>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</si>
  <si>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</si>
  <si>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</si>
  <si>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</si>
  <si>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</si>
  <si>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</si>
  <si>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</si>
  <si>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</si>
  <si>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</si>
  <si>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</si>
  <si>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</si>
  <si>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</si>
  <si>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</si>
  <si>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</si>
  <si>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</si>
  <si>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</si>
  <si>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</si>
  <si>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</si>
  <si>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</si>
  <si>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</si>
  <si>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</si>
  <si>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</si>
  <si>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</si>
  <si>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</si>
  <si>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</si>
  <si>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</si>
  <si>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</si>
  <si>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</si>
  <si>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</si>
  <si>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</si>
  <si>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</si>
  <si>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</si>
  <si>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</si>
  <si>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</si>
  <si>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</si>
  <si>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</si>
  <si>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</si>
  <si>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</si>
  <si>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</si>
  <si>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</si>
  <si>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</si>
  <si>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</si>
  <si>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</si>
  <si>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</si>
  <si>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</si>
  <si>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</si>
  <si>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</si>
  <si>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</si>
  <si>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</si>
  <si>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</si>
  <si>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</si>
  <si>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</si>
  <si>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</si>
  <si>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</si>
  <si>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</si>
  <si>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</si>
  <si>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</si>
  <si>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</si>
  <si>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</si>
  <si>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</si>
  <si>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S5650B72  L1</t>
  </si>
  <si>
    <t>S5650B72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</si>
</sst>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2" sqref="B2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S5650B72  L1</v>
      </c>
      <c r="Q5" s="348"/>
      <c r="R5" s="226"/>
      <c r="S5" s="226"/>
      <c r="T5" s="226"/>
      <c r="U5" s="349" t="s">
        <v>16</v>
      </c>
      <c r="V5" s="919">
        <f ca="1" xml:space="preserve"> TODAY()</f>
        <v>42067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339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1.94</v>
      </c>
      <c r="P13" s="158"/>
      <c r="Q13" s="973" t="s">
        <v>312</v>
      </c>
      <c r="R13" s="983"/>
      <c r="S13" s="999">
        <f>+C20</f>
        <v>0.875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2.1339999999999999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2.0549999999999997</v>
      </c>
      <c r="P18" s="158"/>
      <c r="Q18" s="973" t="s">
        <v>302</v>
      </c>
      <c r="R18" s="974"/>
      <c r="S18" s="983"/>
      <c r="T18" s="254">
        <f>144-S15</f>
        <v>141.86600000000001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68.351039483510405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2.0755499999999998</v>
      </c>
      <c r="P22" s="158"/>
      <c r="Q22" s="973" t="s">
        <v>296</v>
      </c>
      <c r="R22" s="974"/>
      <c r="S22" s="974"/>
      <c r="T22" s="203">
        <f>IF(S20="",,S20 - 1)</f>
        <v>67.351039483510405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0.40189998513887976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0.16885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0.23304998513887976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404.1062369010624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2.1339999999999999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68.351039483510405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67.351039483510405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13.253677558087837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178.17096947609795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198.80516337131755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0.40189998513887976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0.84398996879164756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281.19483662868242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3374.3380395441891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421.79225494302364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0.6892584745131789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421.79225494302364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0.40189998513887976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0.28132998959721583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0.15473149427846872</v>
      </c>
      <c r="E62" s="146"/>
      <c r="F62" s="304">
        <v>68</v>
      </c>
      <c r="G62" s="180" t="s">
        <v>231</v>
      </c>
      <c r="H62" s="182"/>
      <c r="I62" s="181">
        <f>SUM(I53:I61)</f>
        <v>0.761073471210165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0.6892584745131789</v>
      </c>
      <c r="E64" s="146"/>
      <c r="F64" s="165">
        <v>70</v>
      </c>
      <c r="G64" s="167" t="s">
        <v>352</v>
      </c>
      <c r="H64" s="166"/>
      <c r="I64" s="162">
        <f>+I63+I62</f>
        <v>0.78489530363125282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0.70387385912856348</v>
      </c>
      <c r="F23" s="120">
        <f>E23</f>
        <v>0.70387385912856348</v>
      </c>
    </row>
    <row r="24" spans="2:28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>
      <c r="B25" s="121" t="s">
        <v>40</v>
      </c>
      <c r="C25" s="108"/>
      <c r="D25" s="361"/>
      <c r="E25" s="122">
        <f>Assembly!H97</f>
        <v>2.562183422108965E-2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-0.78489530363125282</v>
      </c>
      <c r="F26" s="120">
        <f>F22-F23-F24-F25</f>
        <v>-0.78309530183125098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-0.78489530363125282</v>
      </c>
      <c r="F28" s="120">
        <f>F26-F27</f>
        <v>-0.78309530183125098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0.70387385912856348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2.562183422108965E-2</v>
      </c>
      <c r="H34" s="327">
        <f>'Machined Part #1'!I64</f>
        <v>0.78489530363125282</v>
      </c>
      <c r="I34" s="327"/>
      <c r="J34" s="843">
        <f t="shared" ref="J34:J43" si="1">$H34</f>
        <v>0.78489530363125282</v>
      </c>
      <c r="K34" s="811"/>
      <c r="L34" s="327"/>
      <c r="M34" s="327">
        <f t="shared" ref="M34:M43" si="2">$H34</f>
        <v>0.78489530363125282</v>
      </c>
      <c r="N34" s="811"/>
      <c r="O34" s="327"/>
      <c r="P34" s="327">
        <f t="shared" ref="P34:P43" si="3">$H34</f>
        <v>0.78489530363125282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0.78489530363125282</v>
      </c>
      <c r="I44" s="467"/>
      <c r="J44" s="846">
        <f>SUM(J34:J43)</f>
        <v>0.78489530363125282</v>
      </c>
      <c r="K44" s="813"/>
      <c r="L44" s="467"/>
      <c r="M44" s="467">
        <f>SUM(M34:M43)</f>
        <v>0.78489530363125282</v>
      </c>
      <c r="N44" s="813"/>
      <c r="O44" s="467"/>
      <c r="P44" s="467">
        <f>SUM(P34:P43)</f>
        <v>0.78489530363125282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0.70387385912856348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2.562183422108965E-2</v>
      </c>
      <c r="N95" s="816"/>
      <c r="O95" s="478"/>
      <c r="P95" s="478">
        <f>P65+SUM(H46:H55)+SUM(H34:H43)+P32</f>
        <v>0.78489530363125282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2.562183422108965E-2</v>
      </c>
      <c r="K96" s="822"/>
      <c r="L96" s="397"/>
      <c r="M96" s="397">
        <f>M80+SUM(H46:H55)+SUM(H34:H43)</f>
        <v>0.78489530363125282</v>
      </c>
      <c r="N96" s="822"/>
      <c r="O96" s="397"/>
      <c r="P96" s="397">
        <f>P80+SUM(J46:J55)+SUM(J34:J43)</f>
        <v>0.78489530363125282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2.562183422108965E-2</v>
      </c>
      <c r="I97" s="326"/>
      <c r="J97" s="863">
        <f>J81+SUM(H46:H55)+SUM(H34:H43)+J91</f>
        <v>0.78489530363125282</v>
      </c>
      <c r="K97" s="815"/>
      <c r="L97" s="326"/>
      <c r="M97" s="326">
        <f>M81+SUM(J46:J55)+SUM(J34:J43)+M91</f>
        <v>0.78489530363125282</v>
      </c>
      <c r="N97" s="815"/>
      <c r="O97" s="326"/>
      <c r="P97" s="326">
        <f>P81+SUM(M46:M55)+SUM(M34:M43)+P91</f>
        <v>0.78489530363125282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0.78489530363125282</v>
      </c>
      <c r="I99" s="360"/>
      <c r="J99" s="865">
        <f>SUM(J95:J98)</f>
        <v>0.86591674813394215</v>
      </c>
      <c r="K99" s="817"/>
      <c r="L99" s="360"/>
      <c r="M99" s="360">
        <f>SUM(M95:M98)</f>
        <v>1.5954124414835953</v>
      </c>
      <c r="N99" s="817"/>
      <c r="O99" s="360"/>
      <c r="P99" s="360">
        <f>SUM(P95:P98)</f>
        <v>2.3546859108937586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2015-03-04T15:48:25Z</dcterms:modified>
</cp:coreProperties>
</file>