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I18" i="51"/>
  <c r="J18" i="51"/>
  <c r="M18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1" i="51"/>
  <c r="AH37" i="51"/>
  <c r="AH2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3" i="51"/>
  <c r="BF39" i="51"/>
  <c r="BF18" i="51"/>
  <c r="BF28" i="51"/>
  <c r="BF34" i="51"/>
  <c r="BF38" i="51"/>
  <c r="BF22" i="51" l="1"/>
  <c r="BF29" i="51"/>
  <c r="BF23" i="51"/>
  <c r="BF17" i="51"/>
  <c r="BF36" i="51"/>
  <c r="BF26" i="51"/>
  <c r="BC41" i="51"/>
  <c r="CA14" i="51" s="1"/>
  <c r="CD40" i="51" s="1"/>
  <c r="BF31" i="51"/>
  <c r="BF21" i="51"/>
  <c r="BF30" i="51"/>
  <c r="BF20" i="51"/>
  <c r="BF37" i="51"/>
  <c r="BF25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17" i="51"/>
  <c r="CD31" i="51"/>
  <c r="CD15" i="51"/>
  <c r="CD26" i="51"/>
  <c r="CD32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3" i="51" l="1"/>
  <c r="CD24" i="51"/>
  <c r="CD18" i="51"/>
  <c r="CD23" i="51"/>
  <c r="CD39" i="51"/>
  <c r="CD25" i="51"/>
  <c r="CD28" i="51"/>
  <c r="CD22" i="51"/>
  <c r="CD38" i="51"/>
  <c r="CD27" i="51"/>
  <c r="CA41" i="51"/>
  <c r="D45" i="51" s="1"/>
  <c r="BX45" i="51" s="1"/>
  <c r="CD29" i="51"/>
  <c r="CD20" i="51"/>
  <c r="CD36" i="51"/>
  <c r="CD30" i="51"/>
  <c r="CD19" i="51"/>
  <c r="CD35" i="51"/>
  <c r="CD21" i="51"/>
  <c r="CD37" i="51"/>
  <c r="CD34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<sst xmlns="http://schemas.openxmlformats.org/spreadsheetml/2006/main" count="324" uniqueCount="99">
  <si>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</si>
  <si>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</si>
  <si>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</si>
  <si>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</si>
  <si>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</si>
  <si>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</si>
  <si>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</si>
  <si>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</si>
  <si>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</si>
  <si>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</si>
  <si>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</si>
  <si>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</si>
  <si>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</si>
  <si>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</si>
  <si>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</si>
  <si>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</si>
  <si>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</si>
  <si>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</si>
  <si>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</si>
  <si>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</si>
  <si>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</si>
  <si>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</si>
  <si>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</si>
  <si>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</si>
  <si>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</si>
  <si>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</si>
  <si>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</si>
  <si>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</si>
  <si>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</si>
  <si>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</si>
  <si>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</si>
  <si>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</si>
  <si>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</si>
  <si>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</si>
  <si>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</si>
  <si>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</si>
  <si>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</si>
  <si>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</si>
  <si>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</si>
  <si>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</si>
  <si>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</si>
  <si>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</si>
  <si>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</si>
  <si>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</si>
  <si>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</si>
  <si>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</si>
  <si>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</si>
  <si>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</si>
  <si>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</si>
  <si>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</si>
  <si>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</si>
  <si>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</si>
  <si>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</si>
  <si>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</si>
  <si>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</si>
  <si>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</si>
  <si>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</si>
  <si>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</si>
  <si>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</si>
  <si>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</si>
  <si>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</si>
  <si>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</si>
  <si>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</si>
  <si>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</si>
  <si>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</si>
  <si>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</si>
  <si>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</si>
  <si>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</si>
  <si>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</si>
  <si>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</si>
  <si>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</si>
  <si>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</si>
  <si>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</si>
  <si>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</si>
  <si>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</si>
  <si>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</si>
  <si>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</si>
  <si>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101467U-1-LF</t>
  </si>
  <si>
    <t>N/A</t>
  </si>
  <si>
    <t>A03002-0024</t>
  </si>
  <si>
    <t>A16</t>
  </si>
  <si>
    <t>Gary</t>
  </si>
  <si>
    <t>Fair</t>
  </si>
  <si>
    <t>1on1-per-AW</t>
  </si>
  <si>
    <t>???</t>
  </si>
  <si>
    <t>NO</t>
  </si>
  <si>
    <t>ok</t>
  </si>
  <si>
    <t>VG</t>
  </si>
  <si>
    <t>1030 am</t>
  </si>
  <si>
    <t>JC</t>
  </si>
  <si>
    <t>645 am</t>
  </si>
  <si>
    <t>YES</t>
  </si>
  <si>
    <t>Watch Ream</t>
  </si>
  <si>
    <t>Sharpen form/c/o/2nd pos drill</t>
  </si>
  <si>
    <t>Sharpen all tools</t>
  </si>
  <si>
    <t>1on1-AW</t>
  </si>
  <si>
    <t>JOB OUT</t>
  </si>
  <si>
    <t>NO PARTS AT MACH-AW</t>
  </si>
  <si>
    <t xml:space="preserve"> Standard       1-1/4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</si>
</sst>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80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/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 t="str">
        <f>IF($X$2="","",$X$2)</f>
        <v/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 t="str">
        <f>IF($X$2="","",$X$2)</f>
        <v/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 t="str">
        <f>IF($X$2="","",$X$2)</f>
        <v/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21.54</v>
      </c>
      <c r="N4" s="230" t="s">
        <v>14</v>
      </c>
      <c r="O4" s="231"/>
      <c r="P4" s="214">
        <f>IF(M6="","",(ROUNDUP((C10*M8/M4/M6),0)*M6))</f>
        <v>12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21.54</v>
      </c>
      <c r="AL4" s="230" t="s">
        <v>14</v>
      </c>
      <c r="AM4" s="231"/>
      <c r="AN4" s="214">
        <f>IF($P$4="","",$P$4)</f>
        <v>12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21.54</v>
      </c>
      <c r="BJ4" s="230" t="s">
        <v>14</v>
      </c>
      <c r="BK4" s="231"/>
      <c r="BL4" s="214">
        <f>IF($P$4="","",$P$4)</f>
        <v>12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21.54</v>
      </c>
      <c r="CH4" s="230" t="s">
        <v>14</v>
      </c>
      <c r="CI4" s="231"/>
      <c r="CJ4" s="214">
        <f>IF($P$4="","",$P$4)</f>
        <v>12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277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</v>
      </c>
      <c r="Y6" s="29"/>
      <c r="Z6" s="77" t="s">
        <v>62</v>
      </c>
      <c r="AA6" s="309" t="str">
        <f>IF($C$6="","",$C$6)</f>
        <v>101467U-1-LF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277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</v>
      </c>
      <c r="AW6" s="29"/>
      <c r="AX6" s="77" t="s">
        <v>62</v>
      </c>
      <c r="AY6" s="309" t="str">
        <f>IF($C$6="","",$C$6)</f>
        <v>101467U-1-LF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277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</v>
      </c>
      <c r="BU6" s="29"/>
      <c r="BV6" s="77" t="s">
        <v>62</v>
      </c>
      <c r="BW6" s="309" t="str">
        <f>IF($C$6="","",$C$6)</f>
        <v>101467U-1-LF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277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374011</v>
      </c>
      <c r="D8" s="424"/>
      <c r="E8" s="425"/>
      <c r="F8" s="418"/>
      <c r="G8" s="419"/>
      <c r="H8" s="354" t="s">
        <v>98</v>
      </c>
      <c r="I8" s="355"/>
      <c r="J8" s="132">
        <v>11</v>
      </c>
      <c r="K8" s="28"/>
      <c r="L8" s="82" t="s">
        <v>28</v>
      </c>
      <c r="M8" s="160">
        <v>0.16070000000000001</v>
      </c>
      <c r="N8" s="345" t="s">
        <v>29</v>
      </c>
      <c r="O8" s="346"/>
      <c r="P8" s="214">
        <f>IF(M8="","",M4/M8)</f>
        <v>134.03858120721841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374011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11</v>
      </c>
      <c r="AI8" s="28"/>
      <c r="AJ8" s="82" t="s">
        <v>28</v>
      </c>
      <c r="AK8" s="108">
        <f>IF($M$8="","",$M$8)</f>
        <v>0.16070000000000001</v>
      </c>
      <c r="AL8" s="345" t="s">
        <v>29</v>
      </c>
      <c r="AM8" s="346"/>
      <c r="AN8" s="214">
        <f>IF($P$8="","",$P$8)</f>
        <v>134.03858120721841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374011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11</v>
      </c>
      <c r="BG8" s="28"/>
      <c r="BH8" s="82" t="s">
        <v>28</v>
      </c>
      <c r="BI8" s="108">
        <f>IF($M$8="","",$M$8)</f>
        <v>0.16070000000000001</v>
      </c>
      <c r="BJ8" s="345" t="s">
        <v>29</v>
      </c>
      <c r="BK8" s="346"/>
      <c r="BL8" s="214">
        <f>IF($P$8="","",$P$8)</f>
        <v>134.03858120721841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374011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11</v>
      </c>
      <c r="CE8" s="28"/>
      <c r="CF8" s="82" t="s">
        <v>28</v>
      </c>
      <c r="CG8" s="108">
        <f>IF($M$8="","",$M$8)</f>
        <v>0.16070000000000001</v>
      </c>
      <c r="CH8" s="345" t="s">
        <v>29</v>
      </c>
      <c r="CI8" s="346"/>
      <c r="CJ8" s="214">
        <f>IF($P$8="","",$P$8)</f>
        <v>134.03858120721841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1000</v>
      </c>
      <c r="D10" s="217"/>
      <c r="E10" s="218"/>
      <c r="F10" s="416"/>
      <c r="G10" s="417"/>
      <c r="H10" s="354" t="s">
        <v>49</v>
      </c>
      <c r="I10" s="355"/>
      <c r="J10" s="133"/>
      <c r="K10" s="72"/>
      <c r="L10" s="183" t="s">
        <v>41</v>
      </c>
      <c r="M10" s="184"/>
      <c r="N10" s="205" t="s">
        <v>79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A03002-0024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1000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A03002-0024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1000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A03002-0024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4">
        <v>0</v>
      </c>
      <c r="K14" s="64">
        <f>C$10</f>
        <v>1000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18</v>
      </c>
      <c r="AD14" s="118">
        <f t="shared" ref="AD14:AI14" si="0">F41</f>
        <v>16</v>
      </c>
      <c r="AE14" s="119">
        <f t="shared" si="0"/>
        <v>1100</v>
      </c>
      <c r="AF14" s="120">
        <f>H41</f>
        <v>0</v>
      </c>
      <c r="AG14" s="118">
        <f t="shared" si="0"/>
        <v>24</v>
      </c>
      <c r="AH14" s="119">
        <f t="shared" si="0"/>
        <v>1100</v>
      </c>
      <c r="AI14" s="119">
        <f t="shared" si="0"/>
        <v>-100</v>
      </c>
      <c r="AJ14" s="121">
        <f>L41</f>
        <v>4986</v>
      </c>
      <c r="AK14" s="63"/>
      <c r="AL14" s="358"/>
      <c r="AM14" s="359"/>
      <c r="AN14" s="360"/>
      <c r="AO14" s="361"/>
      <c r="AP14" s="362"/>
      <c r="AQ14" s="124">
        <f>S41</f>
        <v>6</v>
      </c>
      <c r="AR14" s="62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18</v>
      </c>
      <c r="BB14" s="118">
        <f t="shared" ref="BB14" si="1">AD41</f>
        <v>16</v>
      </c>
      <c r="BC14" s="119">
        <f t="shared" ref="BC14" si="2">AE41</f>
        <v>1100</v>
      </c>
      <c r="BD14" s="120">
        <f>AF41</f>
        <v>0</v>
      </c>
      <c r="BE14" s="118">
        <f t="shared" ref="BE14" si="3">AG41</f>
        <v>24</v>
      </c>
      <c r="BF14" s="119">
        <f t="shared" ref="BF14" si="4">AH41</f>
        <v>1100</v>
      </c>
      <c r="BG14" s="119">
        <f t="shared" ref="BG14" si="5">AI41</f>
        <v>-100</v>
      </c>
      <c r="BH14" s="121">
        <f>AJ41</f>
        <v>4986</v>
      </c>
      <c r="BI14" s="63"/>
      <c r="BJ14" s="358"/>
      <c r="BK14" s="359"/>
      <c r="BL14" s="360"/>
      <c r="BM14" s="361"/>
      <c r="BN14" s="362"/>
      <c r="BO14" s="124">
        <f>AQ41</f>
        <v>6</v>
      </c>
      <c r="BP14" s="62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18</v>
      </c>
      <c r="BZ14" s="118">
        <f t="shared" ref="BZ14" si="6">BB41</f>
        <v>16</v>
      </c>
      <c r="CA14" s="119">
        <f t="shared" ref="CA14" si="7">BC41</f>
        <v>1100</v>
      </c>
      <c r="CB14" s="120">
        <f>BD41</f>
        <v>0</v>
      </c>
      <c r="CC14" s="118">
        <f t="shared" ref="CC14" si="8">BE41</f>
        <v>24</v>
      </c>
      <c r="CD14" s="119">
        <f t="shared" ref="CD14" si="9">BF41</f>
        <v>1100</v>
      </c>
      <c r="CE14" s="119">
        <f t="shared" ref="CE14" si="10">BG41</f>
        <v>-100</v>
      </c>
      <c r="CF14" s="121">
        <f>BH41</f>
        <v>4986</v>
      </c>
      <c r="CG14" s="63"/>
      <c r="CH14" s="358"/>
      <c r="CI14" s="359"/>
      <c r="CJ14" s="360"/>
      <c r="CK14" s="361"/>
      <c r="CL14" s="362"/>
      <c r="CM14" s="124">
        <f>BO41</f>
        <v>6</v>
      </c>
      <c r="CN14" s="62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42153</v>
      </c>
      <c r="C15" s="162" t="s">
        <v>81</v>
      </c>
      <c r="D15" s="137">
        <v>3654</v>
      </c>
      <c r="E15" s="137">
        <v>0</v>
      </c>
      <c r="F15" s="140">
        <v>7</v>
      </c>
      <c r="G15" s="141">
        <v>0</v>
      </c>
      <c r="H15" s="98"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1000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1</v>
      </c>
      <c r="T15" s="146">
        <v>4</v>
      </c>
      <c r="U15" s="146">
        <v>0</v>
      </c>
      <c r="V15" s="167" t="s">
        <v>82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1100</v>
      </c>
      <c r="AI15" s="100">
        <f>C$10-AH15</f>
        <v>-100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1100</v>
      </c>
      <c r="BG15" s="100">
        <f>$C$10-BF15</f>
        <v>-100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1100</v>
      </c>
      <c r="CE15" s="100">
        <f>$C$10-CD15</f>
        <v>-100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6">
        <v>42153</v>
      </c>
      <c r="C16" s="162" t="s">
        <v>81</v>
      </c>
      <c r="D16" s="137">
        <v>3654</v>
      </c>
      <c r="E16" s="137">
        <v>0</v>
      </c>
      <c r="F16" s="139">
        <v>7</v>
      </c>
      <c r="G16" s="141">
        <v>0</v>
      </c>
      <c r="H16" s="98">
        <v>0</v>
      </c>
      <c r="I16" s="99">
        <f t="shared" ref="I16:I40" si="12">IF(G16="","",(SUM(E16+F16+S16)))</f>
        <v>8</v>
      </c>
      <c r="J16" s="100">
        <f>SUM(G$14:G16)</f>
        <v>0</v>
      </c>
      <c r="K16" s="100">
        <f>C$10-J16</f>
        <v>1000</v>
      </c>
      <c r="L16" s="101">
        <f t="shared" ref="L16:L40" si="13">IF(G16="",0,$J$6*(I16-F16-S16))</f>
        <v>0</v>
      </c>
      <c r="M16" s="102">
        <f t="shared" ref="M16:M40" si="14">G16</f>
        <v>0</v>
      </c>
      <c r="N16" s="179" t="str">
        <f t="shared" ref="N16:N40" si="15">IF(L16=0,"",(M16/L16))</f>
        <v/>
      </c>
      <c r="O16" s="180"/>
      <c r="P16" s="164"/>
      <c r="Q16" s="165"/>
      <c r="R16" s="166"/>
      <c r="S16" s="144">
        <v>1</v>
      </c>
      <c r="T16" s="146">
        <v>4</v>
      </c>
      <c r="U16" s="146">
        <v>0</v>
      </c>
      <c r="V16" s="167" t="s">
        <v>83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6">IF(AE16="","",(IF($P$8=0,"",(AE16/$M$6)/$P$8)))</f>
        <v/>
      </c>
      <c r="AG16" s="99" t="str">
        <f t="shared" ref="AG16:AG40" si="17">IF(AE16="","",(SUM(AC16+AD16+AQ16)))</f>
        <v/>
      </c>
      <c r="AH16" s="100">
        <f>SUM(AE$14:AE16)</f>
        <v>1100</v>
      </c>
      <c r="AI16" s="100">
        <f t="shared" ref="AI16:AI40" si="18">C$10-AH16</f>
        <v>-100</v>
      </c>
      <c r="AJ16" s="101">
        <f t="shared" ref="AJ16:AJ40" si="19">IF(AE16="",0,$J$6*(AG16-AD16-AQ16))</f>
        <v>0</v>
      </c>
      <c r="AK16" s="102">
        <f t="shared" ref="AK16:AK40" si="20">AE16</f>
        <v>0</v>
      </c>
      <c r="AL16" s="179" t="str">
        <f t="shared" ref="AL16:AL40" si="21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8" t="str">
        <f t="shared" ref="BD16:BD40" si="22">IF(BC16="","",(IF($P$8=0,"",(BC16/$M$6)/$P$8)))</f>
        <v/>
      </c>
      <c r="BE16" s="99" t="str">
        <f t="shared" ref="BE16:BE40" si="23">IF(BC16="","",(SUM(BA16+BB16+BO16)))</f>
        <v/>
      </c>
      <c r="BF16" s="100">
        <f>SUM(BC$14:BC16)</f>
        <v>1100</v>
      </c>
      <c r="BG16" s="100">
        <f t="shared" ref="BG16:BG40" si="24">$C$10-BF16</f>
        <v>-100</v>
      </c>
      <c r="BH16" s="101">
        <f t="shared" ref="BH16:BH40" si="25">IF(BC16="",0,$J$6*(BE16-BB16-BO16))</f>
        <v>0</v>
      </c>
      <c r="BI16" s="102">
        <f t="shared" ref="BI16:BI40" si="26">BC16</f>
        <v>0</v>
      </c>
      <c r="BJ16" s="179" t="str">
        <f t="shared" ref="BJ16:BJ40" si="27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8" t="str">
        <f t="shared" ref="CB16:CB40" si="28">IF(CA16="","",(IF($P$8=0,"",(CA16/$M$6)/$P$8)))</f>
        <v/>
      </c>
      <c r="CC16" s="99" t="str">
        <f t="shared" ref="CC16:CC40" si="29">IF(CA16="","",(SUM(BY16+BZ16+CM16)))</f>
        <v/>
      </c>
      <c r="CD16" s="100">
        <f>SUM(CA$14:CA16)</f>
        <v>1100</v>
      </c>
      <c r="CE16" s="100">
        <f t="shared" ref="CE16:CE40" si="30">$C$10-CD16</f>
        <v>-100</v>
      </c>
      <c r="CF16" s="101">
        <f t="shared" ref="CF16:CF40" si="31">IF(CA16="",0,$J$6*(CC16-BZ16-CM16))</f>
        <v>0</v>
      </c>
      <c r="CG16" s="102">
        <f t="shared" ref="CG16:CG40" si="32">CA16</f>
        <v>0</v>
      </c>
      <c r="CH16" s="179" t="str">
        <f t="shared" ref="CH16:CH40" si="33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6">
        <v>42156</v>
      </c>
      <c r="C17" s="162" t="s">
        <v>81</v>
      </c>
      <c r="D17" s="137">
        <v>3654</v>
      </c>
      <c r="E17" s="137">
        <v>6</v>
      </c>
      <c r="F17" s="139">
        <v>2</v>
      </c>
      <c r="G17" s="141">
        <v>550</v>
      </c>
      <c r="H17" s="98">
        <v>0</v>
      </c>
      <c r="I17" s="99">
        <f t="shared" si="12"/>
        <v>8</v>
      </c>
      <c r="J17" s="100">
        <f>SUM(G$14:G17)</f>
        <v>550</v>
      </c>
      <c r="K17" s="100">
        <f t="shared" si="11"/>
        <v>450</v>
      </c>
      <c r="L17" s="101">
        <f t="shared" si="13"/>
        <v>1662</v>
      </c>
      <c r="M17" s="102">
        <f t="shared" si="14"/>
        <v>550</v>
      </c>
      <c r="N17" s="179">
        <f t="shared" si="15"/>
        <v>0.33092659446450062</v>
      </c>
      <c r="O17" s="180"/>
      <c r="P17" s="164" t="s">
        <v>78</v>
      </c>
      <c r="Q17" s="165"/>
      <c r="R17" s="166"/>
      <c r="S17" s="144">
        <v>0</v>
      </c>
      <c r="T17" s="146">
        <v>0</v>
      </c>
      <c r="U17" s="146">
        <v>0</v>
      </c>
      <c r="V17" s="167" t="s">
        <v>93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6"/>
        <v/>
      </c>
      <c r="AG17" s="99" t="str">
        <f t="shared" si="17"/>
        <v/>
      </c>
      <c r="AH17" s="100">
        <f>SUM(AE$14:AE17)</f>
        <v>1100</v>
      </c>
      <c r="AI17" s="100">
        <f t="shared" si="18"/>
        <v>-100</v>
      </c>
      <c r="AJ17" s="101">
        <f t="shared" si="19"/>
        <v>0</v>
      </c>
      <c r="AK17" s="102">
        <f t="shared" si="20"/>
        <v>0</v>
      </c>
      <c r="AL17" s="179" t="str">
        <f t="shared" si="21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2"/>
        <v/>
      </c>
      <c r="BE17" s="99" t="str">
        <f t="shared" si="23"/>
        <v/>
      </c>
      <c r="BF17" s="100">
        <f>SUM(BC$14:BC17)</f>
        <v>1100</v>
      </c>
      <c r="BG17" s="100">
        <f t="shared" si="24"/>
        <v>-100</v>
      </c>
      <c r="BH17" s="101">
        <f t="shared" si="25"/>
        <v>0</v>
      </c>
      <c r="BI17" s="102">
        <f t="shared" si="26"/>
        <v>0</v>
      </c>
      <c r="BJ17" s="179" t="str">
        <f t="shared" si="27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8"/>
        <v/>
      </c>
      <c r="CC17" s="99" t="str">
        <f t="shared" si="29"/>
        <v/>
      </c>
      <c r="CD17" s="100">
        <f>SUM(CA$14:CA17)</f>
        <v>1100</v>
      </c>
      <c r="CE17" s="100">
        <f t="shared" si="30"/>
        <v>-100</v>
      </c>
      <c r="CF17" s="101">
        <f t="shared" si="31"/>
        <v>0</v>
      </c>
      <c r="CG17" s="102">
        <f t="shared" si="32"/>
        <v>0</v>
      </c>
      <c r="CH17" s="179" t="str">
        <f t="shared" si="33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42157</v>
      </c>
      <c r="C18" s="162" t="s">
        <v>81</v>
      </c>
      <c r="D18" s="137">
        <v>3654</v>
      </c>
      <c r="E18" s="137">
        <v>6</v>
      </c>
      <c r="F18" s="139">
        <v>0</v>
      </c>
      <c r="G18" s="141">
        <v>550</v>
      </c>
      <c r="H18" s="98">
        <v>0</v>
      </c>
      <c r="I18" s="99">
        <f t="shared" si="12"/>
        <v>8</v>
      </c>
      <c r="J18" s="100">
        <f>SUM(G$14:G18)</f>
        <v>1100</v>
      </c>
      <c r="K18" s="100">
        <f t="shared" si="11"/>
        <v>-100</v>
      </c>
      <c r="L18" s="101">
        <f t="shared" si="13"/>
        <v>1662</v>
      </c>
      <c r="M18" s="102">
        <f t="shared" si="14"/>
        <v>550</v>
      </c>
      <c r="N18" s="179">
        <f t="shared" si="15"/>
        <v>0.33092659446450062</v>
      </c>
      <c r="O18" s="180"/>
      <c r="P18" s="164"/>
      <c r="Q18" s="165"/>
      <c r="R18" s="166"/>
      <c r="S18" s="144">
        <v>2</v>
      </c>
      <c r="T18" s="146">
        <v>2</v>
      </c>
      <c r="U18" s="146">
        <v>0</v>
      </c>
      <c r="V18" s="167" t="s">
        <v>94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6"/>
        <v/>
      </c>
      <c r="AG18" s="99" t="str">
        <f t="shared" si="17"/>
        <v/>
      </c>
      <c r="AH18" s="100">
        <f>SUM(AE$14:AE18)</f>
        <v>1100</v>
      </c>
      <c r="AI18" s="100">
        <f t="shared" si="18"/>
        <v>-100</v>
      </c>
      <c r="AJ18" s="101">
        <f t="shared" si="19"/>
        <v>0</v>
      </c>
      <c r="AK18" s="102">
        <f t="shared" si="20"/>
        <v>0</v>
      </c>
      <c r="AL18" s="179" t="str">
        <f t="shared" si="21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2"/>
        <v/>
      </c>
      <c r="BE18" s="99" t="str">
        <f t="shared" si="23"/>
        <v/>
      </c>
      <c r="BF18" s="100">
        <f>SUM(BC$14:BC18)</f>
        <v>1100</v>
      </c>
      <c r="BG18" s="100">
        <f t="shared" si="24"/>
        <v>-100</v>
      </c>
      <c r="BH18" s="101">
        <f t="shared" si="25"/>
        <v>0</v>
      </c>
      <c r="BI18" s="102">
        <f t="shared" si="26"/>
        <v>0</v>
      </c>
      <c r="BJ18" s="179" t="str">
        <f t="shared" si="27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8"/>
        <v/>
      </c>
      <c r="CC18" s="99" t="str">
        <f t="shared" si="29"/>
        <v/>
      </c>
      <c r="CD18" s="100">
        <f>SUM(CA$14:CA18)</f>
        <v>1100</v>
      </c>
      <c r="CE18" s="100">
        <f t="shared" si="30"/>
        <v>-100</v>
      </c>
      <c r="CF18" s="101">
        <f t="shared" si="31"/>
        <v>0</v>
      </c>
      <c r="CG18" s="102">
        <f t="shared" si="32"/>
        <v>0</v>
      </c>
      <c r="CH18" s="179" t="str">
        <f t="shared" si="33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42157</v>
      </c>
      <c r="C19" s="163" t="s">
        <v>81</v>
      </c>
      <c r="D19" s="137">
        <v>3654</v>
      </c>
      <c r="E19" s="137">
        <v>6</v>
      </c>
      <c r="F19" s="139">
        <v>0</v>
      </c>
      <c r="G19" s="141">
        <v>0</v>
      </c>
      <c r="H19" s="98">
        <v>0</v>
      </c>
      <c r="I19" s="99">
        <f t="shared" si="12"/>
        <v>8</v>
      </c>
      <c r="J19" s="100">
        <f>SUM(G$14:G19)</f>
        <v>1100</v>
      </c>
      <c r="K19" s="100">
        <f t="shared" si="11"/>
        <v>-100</v>
      </c>
      <c r="L19" s="101">
        <f t="shared" si="13"/>
        <v>1662</v>
      </c>
      <c r="M19" s="102">
        <f t="shared" si="14"/>
        <v>0</v>
      </c>
      <c r="N19" s="179">
        <f t="shared" si="15"/>
        <v>0</v>
      </c>
      <c r="O19" s="180"/>
      <c r="P19" s="164"/>
      <c r="Q19" s="165"/>
      <c r="R19" s="166"/>
      <c r="S19" s="144">
        <v>2</v>
      </c>
      <c r="T19" s="146">
        <v>2</v>
      </c>
      <c r="U19" s="146">
        <v>0</v>
      </c>
      <c r="V19" s="167" t="s">
        <v>95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6"/>
        <v/>
      </c>
      <c r="AG19" s="99" t="str">
        <f t="shared" si="17"/>
        <v/>
      </c>
      <c r="AH19" s="100">
        <f>SUM(AE$14:AE19)</f>
        <v>1100</v>
      </c>
      <c r="AI19" s="100">
        <f t="shared" si="18"/>
        <v>-100</v>
      </c>
      <c r="AJ19" s="101">
        <f t="shared" si="19"/>
        <v>0</v>
      </c>
      <c r="AK19" s="102">
        <f t="shared" si="20"/>
        <v>0</v>
      </c>
      <c r="AL19" s="179" t="str">
        <f t="shared" si="21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2"/>
        <v/>
      </c>
      <c r="BE19" s="99" t="str">
        <f t="shared" si="23"/>
        <v/>
      </c>
      <c r="BF19" s="100">
        <f>SUM(BC$14:BC19)</f>
        <v>1100</v>
      </c>
      <c r="BG19" s="100">
        <f t="shared" si="24"/>
        <v>-100</v>
      </c>
      <c r="BH19" s="101">
        <f t="shared" si="25"/>
        <v>0</v>
      </c>
      <c r="BI19" s="102">
        <f t="shared" si="26"/>
        <v>0</v>
      </c>
      <c r="BJ19" s="179" t="str">
        <f t="shared" si="27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8"/>
        <v/>
      </c>
      <c r="CC19" s="99" t="str">
        <f t="shared" si="29"/>
        <v/>
      </c>
      <c r="CD19" s="100">
        <f>SUM(CA$14:CA19)</f>
        <v>1100</v>
      </c>
      <c r="CE19" s="100">
        <f t="shared" si="30"/>
        <v>-100</v>
      </c>
      <c r="CF19" s="101">
        <f t="shared" si="31"/>
        <v>0</v>
      </c>
      <c r="CG19" s="102">
        <f t="shared" si="32"/>
        <v>0</v>
      </c>
      <c r="CH19" s="179" t="str">
        <f t="shared" si="33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ref="H20:H40" si="34">IF(G20="","",(IF($P$8=0,"",(G20/$M$6)/$P$8)))</f>
        <v/>
      </c>
      <c r="I20" s="99" t="str">
        <f t="shared" si="12"/>
        <v/>
      </c>
      <c r="J20" s="100">
        <f>SUM(G$14:G20)</f>
        <v>1100</v>
      </c>
      <c r="K20" s="100">
        <f t="shared" si="11"/>
        <v>-100</v>
      </c>
      <c r="L20" s="101">
        <f t="shared" si="13"/>
        <v>0</v>
      </c>
      <c r="M20" s="102">
        <f t="shared" si="14"/>
        <v>0</v>
      </c>
      <c r="N20" s="179" t="str">
        <f t="shared" si="15"/>
        <v/>
      </c>
      <c r="O20" s="180"/>
      <c r="P20" s="164"/>
      <c r="Q20" s="165"/>
      <c r="R20" s="166"/>
      <c r="S20" s="144"/>
      <c r="T20" s="146"/>
      <c r="U20" s="146"/>
      <c r="V20" s="170" t="s">
        <v>96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6"/>
        <v/>
      </c>
      <c r="AG20" s="99" t="str">
        <f t="shared" si="17"/>
        <v/>
      </c>
      <c r="AH20" s="100">
        <f>SUM(AE$14:AE20)</f>
        <v>1100</v>
      </c>
      <c r="AI20" s="100">
        <f t="shared" si="18"/>
        <v>-100</v>
      </c>
      <c r="AJ20" s="101">
        <f t="shared" si="19"/>
        <v>0</v>
      </c>
      <c r="AK20" s="102">
        <f t="shared" si="20"/>
        <v>0</v>
      </c>
      <c r="AL20" s="179" t="str">
        <f t="shared" si="21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2"/>
        <v/>
      </c>
      <c r="BE20" s="99" t="str">
        <f t="shared" si="23"/>
        <v/>
      </c>
      <c r="BF20" s="100">
        <f>SUM(BC$14:BC20)</f>
        <v>1100</v>
      </c>
      <c r="BG20" s="100">
        <f t="shared" si="24"/>
        <v>-100</v>
      </c>
      <c r="BH20" s="101">
        <f t="shared" si="25"/>
        <v>0</v>
      </c>
      <c r="BI20" s="102">
        <f t="shared" si="26"/>
        <v>0</v>
      </c>
      <c r="BJ20" s="179" t="str">
        <f t="shared" si="27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8"/>
        <v/>
      </c>
      <c r="CC20" s="99" t="str">
        <f t="shared" si="29"/>
        <v/>
      </c>
      <c r="CD20" s="100">
        <f>SUM(CA$14:CA20)</f>
        <v>1100</v>
      </c>
      <c r="CE20" s="100">
        <f t="shared" si="30"/>
        <v>-100</v>
      </c>
      <c r="CF20" s="101">
        <f t="shared" si="31"/>
        <v>0</v>
      </c>
      <c r="CG20" s="102">
        <f t="shared" si="32"/>
        <v>0</v>
      </c>
      <c r="CH20" s="179" t="str">
        <f t="shared" si="33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34"/>
        <v/>
      </c>
      <c r="I21" s="99" t="str">
        <f t="shared" si="12"/>
        <v/>
      </c>
      <c r="J21" s="100">
        <f>SUM(G$14:G21)</f>
        <v>1100</v>
      </c>
      <c r="K21" s="100">
        <f t="shared" si="11"/>
        <v>-100</v>
      </c>
      <c r="L21" s="101">
        <f t="shared" si="13"/>
        <v>0</v>
      </c>
      <c r="M21" s="102">
        <f t="shared" si="14"/>
        <v>0</v>
      </c>
      <c r="N21" s="179" t="str">
        <f t="shared" si="15"/>
        <v/>
      </c>
      <c r="O21" s="180"/>
      <c r="P21" s="164"/>
      <c r="Q21" s="165"/>
      <c r="R21" s="166"/>
      <c r="S21" s="144"/>
      <c r="T21" s="146"/>
      <c r="U21" s="146"/>
      <c r="V21" s="167" t="s">
        <v>97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6"/>
        <v/>
      </c>
      <c r="AG21" s="99" t="str">
        <f t="shared" si="17"/>
        <v/>
      </c>
      <c r="AH21" s="100">
        <f>SUM(AE$14:AE21)</f>
        <v>1100</v>
      </c>
      <c r="AI21" s="100">
        <f t="shared" si="18"/>
        <v>-100</v>
      </c>
      <c r="AJ21" s="101">
        <f t="shared" si="19"/>
        <v>0</v>
      </c>
      <c r="AK21" s="102">
        <f t="shared" si="20"/>
        <v>0</v>
      </c>
      <c r="AL21" s="179" t="str">
        <f t="shared" si="21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2"/>
        <v/>
      </c>
      <c r="BE21" s="99" t="str">
        <f t="shared" si="23"/>
        <v/>
      </c>
      <c r="BF21" s="100">
        <f>SUM(BC$14:BC21)</f>
        <v>1100</v>
      </c>
      <c r="BG21" s="100">
        <f t="shared" si="24"/>
        <v>-100</v>
      </c>
      <c r="BH21" s="101">
        <f t="shared" si="25"/>
        <v>0</v>
      </c>
      <c r="BI21" s="102">
        <f t="shared" si="26"/>
        <v>0</v>
      </c>
      <c r="BJ21" s="179" t="str">
        <f t="shared" si="27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8"/>
        <v/>
      </c>
      <c r="CC21" s="99" t="str">
        <f t="shared" si="29"/>
        <v/>
      </c>
      <c r="CD21" s="100">
        <f>SUM(CA$14:CA21)</f>
        <v>1100</v>
      </c>
      <c r="CE21" s="100">
        <f t="shared" si="30"/>
        <v>-100</v>
      </c>
      <c r="CF21" s="101">
        <f t="shared" si="31"/>
        <v>0</v>
      </c>
      <c r="CG21" s="102">
        <f t="shared" si="32"/>
        <v>0</v>
      </c>
      <c r="CH21" s="179" t="str">
        <f t="shared" si="33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34"/>
        <v/>
      </c>
      <c r="I22" s="99" t="str">
        <f t="shared" si="12"/>
        <v/>
      </c>
      <c r="J22" s="100">
        <f>SUM(G$14:G22)</f>
        <v>1100</v>
      </c>
      <c r="K22" s="100">
        <f t="shared" si="11"/>
        <v>-100</v>
      </c>
      <c r="L22" s="101">
        <f t="shared" si="13"/>
        <v>0</v>
      </c>
      <c r="M22" s="102">
        <f t="shared" si="14"/>
        <v>0</v>
      </c>
      <c r="N22" s="179" t="str">
        <f t="shared" si="15"/>
        <v/>
      </c>
      <c r="O22" s="180"/>
      <c r="P22" s="164"/>
      <c r="Q22" s="165"/>
      <c r="R22" s="166"/>
      <c r="S22" s="144"/>
      <c r="T22" s="146"/>
      <c r="U22" s="146"/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6"/>
        <v/>
      </c>
      <c r="AG22" s="99" t="str">
        <f t="shared" si="17"/>
        <v/>
      </c>
      <c r="AH22" s="100">
        <f>SUM(AE$14:AE22)</f>
        <v>1100</v>
      </c>
      <c r="AI22" s="100">
        <f t="shared" si="18"/>
        <v>-100</v>
      </c>
      <c r="AJ22" s="101">
        <f t="shared" si="19"/>
        <v>0</v>
      </c>
      <c r="AK22" s="102">
        <f t="shared" si="20"/>
        <v>0</v>
      </c>
      <c r="AL22" s="179" t="str">
        <f t="shared" si="21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2"/>
        <v/>
      </c>
      <c r="BE22" s="99" t="str">
        <f t="shared" si="23"/>
        <v/>
      </c>
      <c r="BF22" s="100">
        <f>SUM(BC$14:BC22)</f>
        <v>1100</v>
      </c>
      <c r="BG22" s="100">
        <f t="shared" si="24"/>
        <v>-100</v>
      </c>
      <c r="BH22" s="101">
        <f t="shared" si="25"/>
        <v>0</v>
      </c>
      <c r="BI22" s="102">
        <f t="shared" si="26"/>
        <v>0</v>
      </c>
      <c r="BJ22" s="179" t="str">
        <f t="shared" si="27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8"/>
        <v/>
      </c>
      <c r="CC22" s="99" t="str">
        <f t="shared" si="29"/>
        <v/>
      </c>
      <c r="CD22" s="100">
        <f>SUM(CA$14:CA22)</f>
        <v>1100</v>
      </c>
      <c r="CE22" s="100">
        <f t="shared" si="30"/>
        <v>-100</v>
      </c>
      <c r="CF22" s="101">
        <f t="shared" si="31"/>
        <v>0</v>
      </c>
      <c r="CG22" s="102">
        <f t="shared" si="32"/>
        <v>0</v>
      </c>
      <c r="CH22" s="179" t="str">
        <f t="shared" si="33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34"/>
        <v/>
      </c>
      <c r="I23" s="99" t="str">
        <f t="shared" si="12"/>
        <v/>
      </c>
      <c r="J23" s="100">
        <f>SUM(G$14:G23)</f>
        <v>1100</v>
      </c>
      <c r="K23" s="100">
        <f t="shared" si="11"/>
        <v>-100</v>
      </c>
      <c r="L23" s="101">
        <f t="shared" si="13"/>
        <v>0</v>
      </c>
      <c r="M23" s="102">
        <f t="shared" si="14"/>
        <v>0</v>
      </c>
      <c r="N23" s="179" t="str">
        <f t="shared" si="15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6"/>
        <v/>
      </c>
      <c r="AG23" s="99" t="str">
        <f t="shared" si="17"/>
        <v/>
      </c>
      <c r="AH23" s="100">
        <f>SUM(AE$14:AE23)</f>
        <v>1100</v>
      </c>
      <c r="AI23" s="100">
        <f t="shared" si="18"/>
        <v>-100</v>
      </c>
      <c r="AJ23" s="101">
        <f t="shared" si="19"/>
        <v>0</v>
      </c>
      <c r="AK23" s="102">
        <f t="shared" si="20"/>
        <v>0</v>
      </c>
      <c r="AL23" s="179" t="str">
        <f t="shared" si="21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2"/>
        <v/>
      </c>
      <c r="BE23" s="99" t="str">
        <f t="shared" si="23"/>
        <v/>
      </c>
      <c r="BF23" s="100">
        <f>SUM(BC$14:BC23)</f>
        <v>1100</v>
      </c>
      <c r="BG23" s="100">
        <f t="shared" si="24"/>
        <v>-100</v>
      </c>
      <c r="BH23" s="101">
        <f t="shared" si="25"/>
        <v>0</v>
      </c>
      <c r="BI23" s="102">
        <f t="shared" si="26"/>
        <v>0</v>
      </c>
      <c r="BJ23" s="179" t="str">
        <f t="shared" si="27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8"/>
        <v/>
      </c>
      <c r="CC23" s="99" t="str">
        <f t="shared" si="29"/>
        <v/>
      </c>
      <c r="CD23" s="100">
        <f>SUM(CA$14:CA23)</f>
        <v>1100</v>
      </c>
      <c r="CE23" s="100">
        <f t="shared" si="30"/>
        <v>-100</v>
      </c>
      <c r="CF23" s="101">
        <f t="shared" si="31"/>
        <v>0</v>
      </c>
      <c r="CG23" s="102">
        <f t="shared" si="32"/>
        <v>0</v>
      </c>
      <c r="CH23" s="179" t="str">
        <f t="shared" si="33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34"/>
        <v/>
      </c>
      <c r="I24" s="99" t="str">
        <f t="shared" si="12"/>
        <v/>
      </c>
      <c r="J24" s="100">
        <f>SUM(G$14:G24)</f>
        <v>1100</v>
      </c>
      <c r="K24" s="100">
        <f t="shared" si="11"/>
        <v>-100</v>
      </c>
      <c r="L24" s="101">
        <f t="shared" si="13"/>
        <v>0</v>
      </c>
      <c r="M24" s="102">
        <f t="shared" si="14"/>
        <v>0</v>
      </c>
      <c r="N24" s="179" t="str">
        <f t="shared" si="15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6"/>
        <v/>
      </c>
      <c r="AG24" s="99" t="str">
        <f t="shared" si="17"/>
        <v/>
      </c>
      <c r="AH24" s="100">
        <f>SUM(AE$14:AE24)</f>
        <v>1100</v>
      </c>
      <c r="AI24" s="100">
        <f t="shared" si="18"/>
        <v>-100</v>
      </c>
      <c r="AJ24" s="101">
        <f t="shared" si="19"/>
        <v>0</v>
      </c>
      <c r="AK24" s="102">
        <f t="shared" si="20"/>
        <v>0</v>
      </c>
      <c r="AL24" s="179" t="str">
        <f t="shared" si="21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2"/>
        <v/>
      </c>
      <c r="BE24" s="99" t="str">
        <f t="shared" si="23"/>
        <v/>
      </c>
      <c r="BF24" s="100">
        <f>SUM(BC$14:BC24)</f>
        <v>1100</v>
      </c>
      <c r="BG24" s="100">
        <f t="shared" si="24"/>
        <v>-100</v>
      </c>
      <c r="BH24" s="101">
        <f t="shared" si="25"/>
        <v>0</v>
      </c>
      <c r="BI24" s="102">
        <f t="shared" si="26"/>
        <v>0</v>
      </c>
      <c r="BJ24" s="179" t="str">
        <f t="shared" si="27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8"/>
        <v/>
      </c>
      <c r="CC24" s="99" t="str">
        <f t="shared" si="29"/>
        <v/>
      </c>
      <c r="CD24" s="100">
        <f>SUM(CA$14:CA24)</f>
        <v>1100</v>
      </c>
      <c r="CE24" s="100">
        <f t="shared" si="30"/>
        <v>-100</v>
      </c>
      <c r="CF24" s="101">
        <f t="shared" si="31"/>
        <v>0</v>
      </c>
      <c r="CG24" s="102">
        <f t="shared" si="32"/>
        <v>0</v>
      </c>
      <c r="CH24" s="179" t="str">
        <f t="shared" si="33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34"/>
        <v/>
      </c>
      <c r="I25" s="99" t="str">
        <f t="shared" si="12"/>
        <v/>
      </c>
      <c r="J25" s="100">
        <f>SUM(G$14:G25)</f>
        <v>1100</v>
      </c>
      <c r="K25" s="100">
        <f t="shared" si="11"/>
        <v>-100</v>
      </c>
      <c r="L25" s="101">
        <f t="shared" si="13"/>
        <v>0</v>
      </c>
      <c r="M25" s="102">
        <f t="shared" si="14"/>
        <v>0</v>
      </c>
      <c r="N25" s="179" t="str">
        <f t="shared" si="15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6"/>
        <v/>
      </c>
      <c r="AG25" s="99" t="str">
        <f t="shared" si="17"/>
        <v/>
      </c>
      <c r="AH25" s="100">
        <f>SUM(AE$14:AE25)</f>
        <v>1100</v>
      </c>
      <c r="AI25" s="100">
        <f t="shared" si="18"/>
        <v>-100</v>
      </c>
      <c r="AJ25" s="101">
        <f t="shared" si="19"/>
        <v>0</v>
      </c>
      <c r="AK25" s="102">
        <f t="shared" si="20"/>
        <v>0</v>
      </c>
      <c r="AL25" s="179" t="str">
        <f t="shared" si="21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2"/>
        <v/>
      </c>
      <c r="BE25" s="99" t="str">
        <f t="shared" si="23"/>
        <v/>
      </c>
      <c r="BF25" s="100">
        <f>SUM(BC$14:BC25)</f>
        <v>1100</v>
      </c>
      <c r="BG25" s="100">
        <f t="shared" si="24"/>
        <v>-100</v>
      </c>
      <c r="BH25" s="101">
        <f t="shared" si="25"/>
        <v>0</v>
      </c>
      <c r="BI25" s="102">
        <f t="shared" si="26"/>
        <v>0</v>
      </c>
      <c r="BJ25" s="179" t="str">
        <f t="shared" si="27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8"/>
        <v/>
      </c>
      <c r="CC25" s="99" t="str">
        <f t="shared" si="29"/>
        <v/>
      </c>
      <c r="CD25" s="100">
        <f>SUM(CA$14:CA25)</f>
        <v>1100</v>
      </c>
      <c r="CE25" s="100">
        <f t="shared" si="30"/>
        <v>-100</v>
      </c>
      <c r="CF25" s="101">
        <f t="shared" si="31"/>
        <v>0</v>
      </c>
      <c r="CG25" s="102">
        <f t="shared" si="32"/>
        <v>0</v>
      </c>
      <c r="CH25" s="179" t="str">
        <f t="shared" si="33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34"/>
        <v/>
      </c>
      <c r="I26" s="99" t="str">
        <f t="shared" si="12"/>
        <v/>
      </c>
      <c r="J26" s="100">
        <f>SUM(G$14:G26)</f>
        <v>1100</v>
      </c>
      <c r="K26" s="100">
        <f t="shared" si="11"/>
        <v>-100</v>
      </c>
      <c r="L26" s="101">
        <f t="shared" si="13"/>
        <v>0</v>
      </c>
      <c r="M26" s="102">
        <f t="shared" si="14"/>
        <v>0</v>
      </c>
      <c r="N26" s="179" t="str">
        <f t="shared" si="15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6"/>
        <v/>
      </c>
      <c r="AG26" s="99" t="str">
        <f t="shared" si="17"/>
        <v/>
      </c>
      <c r="AH26" s="100">
        <f>SUM(AE$14:AE26)</f>
        <v>1100</v>
      </c>
      <c r="AI26" s="100">
        <f t="shared" si="18"/>
        <v>-100</v>
      </c>
      <c r="AJ26" s="101">
        <f t="shared" si="19"/>
        <v>0</v>
      </c>
      <c r="AK26" s="102">
        <f t="shared" si="20"/>
        <v>0</v>
      </c>
      <c r="AL26" s="179" t="str">
        <f t="shared" si="21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2"/>
        <v/>
      </c>
      <c r="BE26" s="99" t="str">
        <f t="shared" si="23"/>
        <v/>
      </c>
      <c r="BF26" s="100">
        <f>SUM(BC$14:BC26)</f>
        <v>1100</v>
      </c>
      <c r="BG26" s="100">
        <f t="shared" si="24"/>
        <v>-100</v>
      </c>
      <c r="BH26" s="101">
        <f t="shared" si="25"/>
        <v>0</v>
      </c>
      <c r="BI26" s="102">
        <f t="shared" si="26"/>
        <v>0</v>
      </c>
      <c r="BJ26" s="179" t="str">
        <f t="shared" si="27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8"/>
        <v/>
      </c>
      <c r="CC26" s="99" t="str">
        <f t="shared" si="29"/>
        <v/>
      </c>
      <c r="CD26" s="100">
        <f>SUM(CA$14:CA26)</f>
        <v>1100</v>
      </c>
      <c r="CE26" s="100">
        <f t="shared" si="30"/>
        <v>-100</v>
      </c>
      <c r="CF26" s="101">
        <f t="shared" si="31"/>
        <v>0</v>
      </c>
      <c r="CG26" s="102">
        <f t="shared" si="32"/>
        <v>0</v>
      </c>
      <c r="CH26" s="179" t="str">
        <f t="shared" si="33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34"/>
        <v/>
      </c>
      <c r="I27" s="99" t="str">
        <f t="shared" si="12"/>
        <v/>
      </c>
      <c r="J27" s="100">
        <f>SUM(G$14:G27)</f>
        <v>1100</v>
      </c>
      <c r="K27" s="100">
        <f t="shared" si="11"/>
        <v>-100</v>
      </c>
      <c r="L27" s="101">
        <f t="shared" si="13"/>
        <v>0</v>
      </c>
      <c r="M27" s="102">
        <f t="shared" si="14"/>
        <v>0</v>
      </c>
      <c r="N27" s="179" t="str">
        <f t="shared" si="15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6"/>
        <v/>
      </c>
      <c r="AG27" s="99" t="str">
        <f t="shared" si="17"/>
        <v/>
      </c>
      <c r="AH27" s="100">
        <f>SUM(AE$14:AE27)</f>
        <v>1100</v>
      </c>
      <c r="AI27" s="100">
        <f t="shared" si="18"/>
        <v>-100</v>
      </c>
      <c r="AJ27" s="101">
        <f t="shared" si="19"/>
        <v>0</v>
      </c>
      <c r="AK27" s="102">
        <f t="shared" si="20"/>
        <v>0</v>
      </c>
      <c r="AL27" s="179" t="str">
        <f t="shared" si="21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2"/>
        <v/>
      </c>
      <c r="BE27" s="99" t="str">
        <f t="shared" si="23"/>
        <v/>
      </c>
      <c r="BF27" s="100">
        <f>SUM(BC$14:BC27)</f>
        <v>1100</v>
      </c>
      <c r="BG27" s="100">
        <f t="shared" si="24"/>
        <v>-100</v>
      </c>
      <c r="BH27" s="101">
        <f t="shared" si="25"/>
        <v>0</v>
      </c>
      <c r="BI27" s="102">
        <f t="shared" si="26"/>
        <v>0</v>
      </c>
      <c r="BJ27" s="179" t="str">
        <f t="shared" si="27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8"/>
        <v/>
      </c>
      <c r="CC27" s="99" t="str">
        <f t="shared" si="29"/>
        <v/>
      </c>
      <c r="CD27" s="100">
        <f>SUM(CA$14:CA27)</f>
        <v>1100</v>
      </c>
      <c r="CE27" s="100">
        <f t="shared" si="30"/>
        <v>-100</v>
      </c>
      <c r="CF27" s="101">
        <f t="shared" si="31"/>
        <v>0</v>
      </c>
      <c r="CG27" s="102">
        <f t="shared" si="32"/>
        <v>0</v>
      </c>
      <c r="CH27" s="179" t="str">
        <f t="shared" si="33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34"/>
        <v/>
      </c>
      <c r="I28" s="99" t="str">
        <f t="shared" si="12"/>
        <v/>
      </c>
      <c r="J28" s="100">
        <f>SUM(G$14:G28)</f>
        <v>1100</v>
      </c>
      <c r="K28" s="100">
        <f t="shared" si="11"/>
        <v>-100</v>
      </c>
      <c r="L28" s="101">
        <f t="shared" si="13"/>
        <v>0</v>
      </c>
      <c r="M28" s="102">
        <f t="shared" si="14"/>
        <v>0</v>
      </c>
      <c r="N28" s="179" t="str">
        <f t="shared" si="15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6"/>
        <v/>
      </c>
      <c r="AG28" s="99" t="str">
        <f t="shared" si="17"/>
        <v/>
      </c>
      <c r="AH28" s="100">
        <f>SUM(AE$14:AE28)</f>
        <v>1100</v>
      </c>
      <c r="AI28" s="100">
        <f t="shared" si="18"/>
        <v>-100</v>
      </c>
      <c r="AJ28" s="101">
        <f t="shared" si="19"/>
        <v>0</v>
      </c>
      <c r="AK28" s="102">
        <f t="shared" si="20"/>
        <v>0</v>
      </c>
      <c r="AL28" s="179" t="str">
        <f t="shared" si="21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2"/>
        <v/>
      </c>
      <c r="BE28" s="99" t="str">
        <f t="shared" si="23"/>
        <v/>
      </c>
      <c r="BF28" s="100">
        <f>SUM(BC$14:BC28)</f>
        <v>1100</v>
      </c>
      <c r="BG28" s="100">
        <f t="shared" si="24"/>
        <v>-100</v>
      </c>
      <c r="BH28" s="101">
        <f t="shared" si="25"/>
        <v>0</v>
      </c>
      <c r="BI28" s="102">
        <f t="shared" si="26"/>
        <v>0</v>
      </c>
      <c r="BJ28" s="179" t="str">
        <f t="shared" si="27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8"/>
        <v/>
      </c>
      <c r="CC28" s="99" t="str">
        <f t="shared" si="29"/>
        <v/>
      </c>
      <c r="CD28" s="100">
        <f>SUM(CA$14:CA28)</f>
        <v>1100</v>
      </c>
      <c r="CE28" s="100">
        <f t="shared" si="30"/>
        <v>-100</v>
      </c>
      <c r="CF28" s="101">
        <f t="shared" si="31"/>
        <v>0</v>
      </c>
      <c r="CG28" s="102">
        <f t="shared" si="32"/>
        <v>0</v>
      </c>
      <c r="CH28" s="179" t="str">
        <f t="shared" si="33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34"/>
        <v/>
      </c>
      <c r="I29" s="99" t="str">
        <f t="shared" si="12"/>
        <v/>
      </c>
      <c r="J29" s="100">
        <f>SUM(G$14:G29)</f>
        <v>1100</v>
      </c>
      <c r="K29" s="100">
        <f t="shared" si="11"/>
        <v>-100</v>
      </c>
      <c r="L29" s="101">
        <f t="shared" si="13"/>
        <v>0</v>
      </c>
      <c r="M29" s="102">
        <f t="shared" si="14"/>
        <v>0</v>
      </c>
      <c r="N29" s="179" t="str">
        <f t="shared" si="15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6"/>
        <v/>
      </c>
      <c r="AG29" s="99" t="str">
        <f t="shared" si="17"/>
        <v/>
      </c>
      <c r="AH29" s="100">
        <f>SUM(AE$14:AE29)</f>
        <v>1100</v>
      </c>
      <c r="AI29" s="100">
        <f t="shared" si="18"/>
        <v>-100</v>
      </c>
      <c r="AJ29" s="101">
        <f t="shared" si="19"/>
        <v>0</v>
      </c>
      <c r="AK29" s="102">
        <f t="shared" si="20"/>
        <v>0</v>
      </c>
      <c r="AL29" s="179" t="str">
        <f t="shared" si="21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2"/>
        <v/>
      </c>
      <c r="BE29" s="99" t="str">
        <f t="shared" si="23"/>
        <v/>
      </c>
      <c r="BF29" s="100">
        <f>SUM(BC$14:BC29)</f>
        <v>1100</v>
      </c>
      <c r="BG29" s="100">
        <f t="shared" si="24"/>
        <v>-100</v>
      </c>
      <c r="BH29" s="101">
        <f t="shared" si="25"/>
        <v>0</v>
      </c>
      <c r="BI29" s="102">
        <f t="shared" si="26"/>
        <v>0</v>
      </c>
      <c r="BJ29" s="179" t="str">
        <f t="shared" si="27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8"/>
        <v/>
      </c>
      <c r="CC29" s="99" t="str">
        <f t="shared" si="29"/>
        <v/>
      </c>
      <c r="CD29" s="100">
        <f>SUM(CA$14:CA29)</f>
        <v>1100</v>
      </c>
      <c r="CE29" s="100">
        <f t="shared" si="30"/>
        <v>-100</v>
      </c>
      <c r="CF29" s="101">
        <f t="shared" si="31"/>
        <v>0</v>
      </c>
      <c r="CG29" s="102">
        <f t="shared" si="32"/>
        <v>0</v>
      </c>
      <c r="CH29" s="179" t="str">
        <f t="shared" si="33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34"/>
        <v/>
      </c>
      <c r="I30" s="99" t="str">
        <f t="shared" si="12"/>
        <v/>
      </c>
      <c r="J30" s="100">
        <f>SUM(G$14:G30)</f>
        <v>1100</v>
      </c>
      <c r="K30" s="100">
        <f t="shared" si="11"/>
        <v>-100</v>
      </c>
      <c r="L30" s="101">
        <f t="shared" si="13"/>
        <v>0</v>
      </c>
      <c r="M30" s="102">
        <f t="shared" si="14"/>
        <v>0</v>
      </c>
      <c r="N30" s="179" t="str">
        <f t="shared" si="15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6"/>
        <v/>
      </c>
      <c r="AG30" s="99" t="str">
        <f t="shared" si="17"/>
        <v/>
      </c>
      <c r="AH30" s="100">
        <f>SUM(AE$14:AE30)</f>
        <v>1100</v>
      </c>
      <c r="AI30" s="100">
        <f t="shared" si="18"/>
        <v>-100</v>
      </c>
      <c r="AJ30" s="101">
        <f t="shared" si="19"/>
        <v>0</v>
      </c>
      <c r="AK30" s="102">
        <f t="shared" si="20"/>
        <v>0</v>
      </c>
      <c r="AL30" s="179" t="str">
        <f t="shared" si="21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2"/>
        <v/>
      </c>
      <c r="BE30" s="99" t="str">
        <f t="shared" si="23"/>
        <v/>
      </c>
      <c r="BF30" s="100">
        <f>SUM(BC$14:BC30)</f>
        <v>1100</v>
      </c>
      <c r="BG30" s="100">
        <f t="shared" si="24"/>
        <v>-100</v>
      </c>
      <c r="BH30" s="101">
        <f t="shared" si="25"/>
        <v>0</v>
      </c>
      <c r="BI30" s="102">
        <f t="shared" si="26"/>
        <v>0</v>
      </c>
      <c r="BJ30" s="179" t="str">
        <f t="shared" si="27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8"/>
        <v/>
      </c>
      <c r="CC30" s="99" t="str">
        <f t="shared" si="29"/>
        <v/>
      </c>
      <c r="CD30" s="100">
        <f>SUM(CA$14:CA30)</f>
        <v>1100</v>
      </c>
      <c r="CE30" s="100">
        <f t="shared" si="30"/>
        <v>-100</v>
      </c>
      <c r="CF30" s="101">
        <f t="shared" si="31"/>
        <v>0</v>
      </c>
      <c r="CG30" s="102">
        <f t="shared" si="32"/>
        <v>0</v>
      </c>
      <c r="CH30" s="179" t="str">
        <f t="shared" si="33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34"/>
        <v/>
      </c>
      <c r="I31" s="99" t="str">
        <f t="shared" si="12"/>
        <v/>
      </c>
      <c r="J31" s="100">
        <f>SUM(G$14:G31)</f>
        <v>1100</v>
      </c>
      <c r="K31" s="100">
        <f t="shared" si="11"/>
        <v>-100</v>
      </c>
      <c r="L31" s="101">
        <f t="shared" si="13"/>
        <v>0</v>
      </c>
      <c r="M31" s="102">
        <f t="shared" si="14"/>
        <v>0</v>
      </c>
      <c r="N31" s="179" t="str">
        <f t="shared" si="15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6"/>
        <v/>
      </c>
      <c r="AG31" s="99" t="str">
        <f t="shared" si="17"/>
        <v/>
      </c>
      <c r="AH31" s="100">
        <f>SUM(AE$14:AE31)</f>
        <v>1100</v>
      </c>
      <c r="AI31" s="100">
        <f t="shared" si="18"/>
        <v>-100</v>
      </c>
      <c r="AJ31" s="101">
        <f t="shared" si="19"/>
        <v>0</v>
      </c>
      <c r="AK31" s="102">
        <f t="shared" si="20"/>
        <v>0</v>
      </c>
      <c r="AL31" s="179" t="str">
        <f t="shared" si="21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2"/>
        <v/>
      </c>
      <c r="BE31" s="99" t="str">
        <f t="shared" si="23"/>
        <v/>
      </c>
      <c r="BF31" s="100">
        <f>SUM(BC$14:BC31)</f>
        <v>1100</v>
      </c>
      <c r="BG31" s="100">
        <f t="shared" si="24"/>
        <v>-100</v>
      </c>
      <c r="BH31" s="101">
        <f t="shared" si="25"/>
        <v>0</v>
      </c>
      <c r="BI31" s="102">
        <f t="shared" si="26"/>
        <v>0</v>
      </c>
      <c r="BJ31" s="179" t="str">
        <f t="shared" si="27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8"/>
        <v/>
      </c>
      <c r="CC31" s="99" t="str">
        <f t="shared" si="29"/>
        <v/>
      </c>
      <c r="CD31" s="100">
        <f>SUM(CA$14:CA31)</f>
        <v>1100</v>
      </c>
      <c r="CE31" s="100">
        <f t="shared" si="30"/>
        <v>-100</v>
      </c>
      <c r="CF31" s="101">
        <f t="shared" si="31"/>
        <v>0</v>
      </c>
      <c r="CG31" s="102">
        <f t="shared" si="32"/>
        <v>0</v>
      </c>
      <c r="CH31" s="179" t="str">
        <f t="shared" si="33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34"/>
        <v/>
      </c>
      <c r="I32" s="99" t="str">
        <f t="shared" si="12"/>
        <v/>
      </c>
      <c r="J32" s="100">
        <f>SUM(G$14:G32)</f>
        <v>1100</v>
      </c>
      <c r="K32" s="100">
        <f t="shared" si="11"/>
        <v>-100</v>
      </c>
      <c r="L32" s="101">
        <f t="shared" si="13"/>
        <v>0</v>
      </c>
      <c r="M32" s="102">
        <f t="shared" si="14"/>
        <v>0</v>
      </c>
      <c r="N32" s="179" t="str">
        <f t="shared" si="15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6"/>
        <v/>
      </c>
      <c r="AG32" s="99" t="str">
        <f t="shared" si="17"/>
        <v/>
      </c>
      <c r="AH32" s="100">
        <f>SUM(AE$14:AE32)</f>
        <v>1100</v>
      </c>
      <c r="AI32" s="100">
        <f t="shared" si="18"/>
        <v>-100</v>
      </c>
      <c r="AJ32" s="101">
        <f t="shared" si="19"/>
        <v>0</v>
      </c>
      <c r="AK32" s="102">
        <f t="shared" si="20"/>
        <v>0</v>
      </c>
      <c r="AL32" s="179" t="str">
        <f t="shared" si="21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2"/>
        <v/>
      </c>
      <c r="BE32" s="99" t="str">
        <f t="shared" si="23"/>
        <v/>
      </c>
      <c r="BF32" s="100">
        <f>SUM(BC$14:BC32)</f>
        <v>1100</v>
      </c>
      <c r="BG32" s="100">
        <f t="shared" si="24"/>
        <v>-100</v>
      </c>
      <c r="BH32" s="101">
        <f t="shared" si="25"/>
        <v>0</v>
      </c>
      <c r="BI32" s="102">
        <f t="shared" si="26"/>
        <v>0</v>
      </c>
      <c r="BJ32" s="179" t="str">
        <f t="shared" si="27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8"/>
        <v/>
      </c>
      <c r="CC32" s="99" t="str">
        <f t="shared" si="29"/>
        <v/>
      </c>
      <c r="CD32" s="100">
        <f>SUM(CA$14:CA32)</f>
        <v>1100</v>
      </c>
      <c r="CE32" s="100">
        <f t="shared" si="30"/>
        <v>-100</v>
      </c>
      <c r="CF32" s="101">
        <f t="shared" si="31"/>
        <v>0</v>
      </c>
      <c r="CG32" s="102">
        <f t="shared" si="32"/>
        <v>0</v>
      </c>
      <c r="CH32" s="179" t="str">
        <f t="shared" si="33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34"/>
        <v/>
      </c>
      <c r="I33" s="99" t="str">
        <f t="shared" si="12"/>
        <v/>
      </c>
      <c r="J33" s="100">
        <f>SUM(G$14:G33)</f>
        <v>1100</v>
      </c>
      <c r="K33" s="100">
        <f t="shared" si="11"/>
        <v>-100</v>
      </c>
      <c r="L33" s="101">
        <f t="shared" si="13"/>
        <v>0</v>
      </c>
      <c r="M33" s="102">
        <f t="shared" si="14"/>
        <v>0</v>
      </c>
      <c r="N33" s="179" t="str">
        <f t="shared" si="15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6"/>
        <v/>
      </c>
      <c r="AG33" s="99" t="str">
        <f t="shared" si="17"/>
        <v/>
      </c>
      <c r="AH33" s="100">
        <f>SUM(AE$14:AE33)</f>
        <v>1100</v>
      </c>
      <c r="AI33" s="100">
        <f t="shared" si="18"/>
        <v>-100</v>
      </c>
      <c r="AJ33" s="101">
        <f t="shared" si="19"/>
        <v>0</v>
      </c>
      <c r="AK33" s="102">
        <f t="shared" si="20"/>
        <v>0</v>
      </c>
      <c r="AL33" s="179" t="str">
        <f t="shared" si="21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2"/>
        <v/>
      </c>
      <c r="BE33" s="99" t="str">
        <f t="shared" si="23"/>
        <v/>
      </c>
      <c r="BF33" s="100">
        <f>SUM(BC$14:BC33)</f>
        <v>1100</v>
      </c>
      <c r="BG33" s="100">
        <f t="shared" si="24"/>
        <v>-100</v>
      </c>
      <c r="BH33" s="101">
        <f t="shared" si="25"/>
        <v>0</v>
      </c>
      <c r="BI33" s="102">
        <f t="shared" si="26"/>
        <v>0</v>
      </c>
      <c r="BJ33" s="179" t="str">
        <f t="shared" si="27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8"/>
        <v/>
      </c>
      <c r="CC33" s="99" t="str">
        <f t="shared" si="29"/>
        <v/>
      </c>
      <c r="CD33" s="100">
        <f>SUM(CA$14:CA33)</f>
        <v>1100</v>
      </c>
      <c r="CE33" s="100">
        <f t="shared" si="30"/>
        <v>-100</v>
      </c>
      <c r="CF33" s="101">
        <f t="shared" si="31"/>
        <v>0</v>
      </c>
      <c r="CG33" s="102">
        <f t="shared" si="32"/>
        <v>0</v>
      </c>
      <c r="CH33" s="179" t="str">
        <f t="shared" si="33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34"/>
        <v/>
      </c>
      <c r="I34" s="99" t="str">
        <f t="shared" si="12"/>
        <v/>
      </c>
      <c r="J34" s="100">
        <f>SUM(G$14:G34)</f>
        <v>1100</v>
      </c>
      <c r="K34" s="100">
        <f t="shared" si="11"/>
        <v>-100</v>
      </c>
      <c r="L34" s="101">
        <f t="shared" si="13"/>
        <v>0</v>
      </c>
      <c r="M34" s="102">
        <f t="shared" si="14"/>
        <v>0</v>
      </c>
      <c r="N34" s="179" t="str">
        <f t="shared" si="15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6"/>
        <v/>
      </c>
      <c r="AG34" s="99" t="str">
        <f t="shared" si="17"/>
        <v/>
      </c>
      <c r="AH34" s="100">
        <f>SUM(AE$14:AE34)</f>
        <v>1100</v>
      </c>
      <c r="AI34" s="100">
        <f t="shared" si="18"/>
        <v>-100</v>
      </c>
      <c r="AJ34" s="101">
        <f t="shared" si="19"/>
        <v>0</v>
      </c>
      <c r="AK34" s="102">
        <f t="shared" si="20"/>
        <v>0</v>
      </c>
      <c r="AL34" s="179" t="str">
        <f t="shared" si="21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2"/>
        <v/>
      </c>
      <c r="BE34" s="99" t="str">
        <f t="shared" si="23"/>
        <v/>
      </c>
      <c r="BF34" s="100">
        <f>SUM(BC$14:BC34)</f>
        <v>1100</v>
      </c>
      <c r="BG34" s="100">
        <f t="shared" si="24"/>
        <v>-100</v>
      </c>
      <c r="BH34" s="101">
        <f t="shared" si="25"/>
        <v>0</v>
      </c>
      <c r="BI34" s="102">
        <f t="shared" si="26"/>
        <v>0</v>
      </c>
      <c r="BJ34" s="179" t="str">
        <f t="shared" si="27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8"/>
        <v/>
      </c>
      <c r="CC34" s="99" t="str">
        <f t="shared" si="29"/>
        <v/>
      </c>
      <c r="CD34" s="100">
        <f>SUM(CA$14:CA34)</f>
        <v>1100</v>
      </c>
      <c r="CE34" s="100">
        <f t="shared" si="30"/>
        <v>-100</v>
      </c>
      <c r="CF34" s="101">
        <f t="shared" si="31"/>
        <v>0</v>
      </c>
      <c r="CG34" s="102">
        <f t="shared" si="32"/>
        <v>0</v>
      </c>
      <c r="CH34" s="179" t="str">
        <f t="shared" si="33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34"/>
        <v/>
      </c>
      <c r="I35" s="99" t="str">
        <f t="shared" si="12"/>
        <v/>
      </c>
      <c r="J35" s="100">
        <f>SUM(G$14:G35)</f>
        <v>1100</v>
      </c>
      <c r="K35" s="100">
        <f t="shared" si="11"/>
        <v>-100</v>
      </c>
      <c r="L35" s="101">
        <f t="shared" si="13"/>
        <v>0</v>
      </c>
      <c r="M35" s="102">
        <f t="shared" si="14"/>
        <v>0</v>
      </c>
      <c r="N35" s="179" t="str">
        <f t="shared" si="15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6"/>
        <v/>
      </c>
      <c r="AG35" s="99" t="str">
        <f t="shared" si="17"/>
        <v/>
      </c>
      <c r="AH35" s="100">
        <f>SUM(AE$14:AE35)</f>
        <v>1100</v>
      </c>
      <c r="AI35" s="100">
        <f t="shared" si="18"/>
        <v>-100</v>
      </c>
      <c r="AJ35" s="101">
        <f t="shared" si="19"/>
        <v>0</v>
      </c>
      <c r="AK35" s="102">
        <f t="shared" si="20"/>
        <v>0</v>
      </c>
      <c r="AL35" s="179" t="str">
        <f t="shared" si="21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2"/>
        <v/>
      </c>
      <c r="BE35" s="99" t="str">
        <f t="shared" si="23"/>
        <v/>
      </c>
      <c r="BF35" s="100">
        <f>SUM(BC$14:BC35)</f>
        <v>1100</v>
      </c>
      <c r="BG35" s="100">
        <f t="shared" si="24"/>
        <v>-100</v>
      </c>
      <c r="BH35" s="101">
        <f t="shared" si="25"/>
        <v>0</v>
      </c>
      <c r="BI35" s="102">
        <f t="shared" si="26"/>
        <v>0</v>
      </c>
      <c r="BJ35" s="179" t="str">
        <f t="shared" si="27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8"/>
        <v/>
      </c>
      <c r="CC35" s="99" t="str">
        <f t="shared" si="29"/>
        <v/>
      </c>
      <c r="CD35" s="100">
        <f>SUM(CA$14:CA35)</f>
        <v>1100</v>
      </c>
      <c r="CE35" s="100">
        <f t="shared" si="30"/>
        <v>-100</v>
      </c>
      <c r="CF35" s="101">
        <f t="shared" si="31"/>
        <v>0</v>
      </c>
      <c r="CG35" s="102">
        <f t="shared" si="32"/>
        <v>0</v>
      </c>
      <c r="CH35" s="179" t="str">
        <f t="shared" si="33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34"/>
        <v/>
      </c>
      <c r="I36" s="99" t="str">
        <f t="shared" si="12"/>
        <v/>
      </c>
      <c r="J36" s="100">
        <f>SUM(G$14:G36)</f>
        <v>1100</v>
      </c>
      <c r="K36" s="100">
        <f t="shared" si="11"/>
        <v>-100</v>
      </c>
      <c r="L36" s="101">
        <f t="shared" si="13"/>
        <v>0</v>
      </c>
      <c r="M36" s="102">
        <f t="shared" si="14"/>
        <v>0</v>
      </c>
      <c r="N36" s="179" t="str">
        <f t="shared" si="15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6"/>
        <v/>
      </c>
      <c r="AG36" s="99" t="str">
        <f t="shared" si="17"/>
        <v/>
      </c>
      <c r="AH36" s="100">
        <f>SUM(AE$14:AE36)</f>
        <v>1100</v>
      </c>
      <c r="AI36" s="100">
        <f t="shared" si="18"/>
        <v>-100</v>
      </c>
      <c r="AJ36" s="101">
        <f t="shared" si="19"/>
        <v>0</v>
      </c>
      <c r="AK36" s="102">
        <f t="shared" si="20"/>
        <v>0</v>
      </c>
      <c r="AL36" s="179" t="str">
        <f t="shared" si="21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2"/>
        <v/>
      </c>
      <c r="BE36" s="99" t="str">
        <f t="shared" si="23"/>
        <v/>
      </c>
      <c r="BF36" s="100">
        <f>SUM(BC$14:BC36)</f>
        <v>1100</v>
      </c>
      <c r="BG36" s="100">
        <f t="shared" si="24"/>
        <v>-100</v>
      </c>
      <c r="BH36" s="101">
        <f t="shared" si="25"/>
        <v>0</v>
      </c>
      <c r="BI36" s="102">
        <f t="shared" si="26"/>
        <v>0</v>
      </c>
      <c r="BJ36" s="179" t="str">
        <f t="shared" si="27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8"/>
        <v/>
      </c>
      <c r="CC36" s="99" t="str">
        <f t="shared" si="29"/>
        <v/>
      </c>
      <c r="CD36" s="100">
        <f>SUM(CA$14:CA36)</f>
        <v>1100</v>
      </c>
      <c r="CE36" s="100">
        <f t="shared" si="30"/>
        <v>-100</v>
      </c>
      <c r="CF36" s="101">
        <f t="shared" si="31"/>
        <v>0</v>
      </c>
      <c r="CG36" s="102">
        <f t="shared" si="32"/>
        <v>0</v>
      </c>
      <c r="CH36" s="179" t="str">
        <f t="shared" si="33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34"/>
        <v/>
      </c>
      <c r="I37" s="99" t="str">
        <f t="shared" si="12"/>
        <v/>
      </c>
      <c r="J37" s="100">
        <f>SUM(G$14:G37)</f>
        <v>1100</v>
      </c>
      <c r="K37" s="100">
        <f t="shared" si="11"/>
        <v>-100</v>
      </c>
      <c r="L37" s="101">
        <f t="shared" si="13"/>
        <v>0</v>
      </c>
      <c r="M37" s="102">
        <f t="shared" si="14"/>
        <v>0</v>
      </c>
      <c r="N37" s="179" t="str">
        <f t="shared" si="15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6"/>
        <v/>
      </c>
      <c r="AG37" s="99" t="str">
        <f t="shared" si="17"/>
        <v/>
      </c>
      <c r="AH37" s="100">
        <f>SUM(AE$14:AE37)</f>
        <v>1100</v>
      </c>
      <c r="AI37" s="100">
        <f t="shared" si="18"/>
        <v>-100</v>
      </c>
      <c r="AJ37" s="101">
        <f t="shared" si="19"/>
        <v>0</v>
      </c>
      <c r="AK37" s="102">
        <f t="shared" si="20"/>
        <v>0</v>
      </c>
      <c r="AL37" s="179" t="str">
        <f t="shared" si="21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2"/>
        <v/>
      </c>
      <c r="BE37" s="99" t="str">
        <f t="shared" si="23"/>
        <v/>
      </c>
      <c r="BF37" s="100">
        <f>SUM(BC$14:BC37)</f>
        <v>1100</v>
      </c>
      <c r="BG37" s="100">
        <f t="shared" si="24"/>
        <v>-100</v>
      </c>
      <c r="BH37" s="101">
        <f t="shared" si="25"/>
        <v>0</v>
      </c>
      <c r="BI37" s="102">
        <f t="shared" si="26"/>
        <v>0</v>
      </c>
      <c r="BJ37" s="179" t="str">
        <f t="shared" si="27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8"/>
        <v/>
      </c>
      <c r="CC37" s="99" t="str">
        <f t="shared" si="29"/>
        <v/>
      </c>
      <c r="CD37" s="100">
        <f>SUM(CA$14:CA37)</f>
        <v>1100</v>
      </c>
      <c r="CE37" s="100">
        <f t="shared" si="30"/>
        <v>-100</v>
      </c>
      <c r="CF37" s="101">
        <f t="shared" si="31"/>
        <v>0</v>
      </c>
      <c r="CG37" s="102">
        <f t="shared" si="32"/>
        <v>0</v>
      </c>
      <c r="CH37" s="179" t="str">
        <f t="shared" si="33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34"/>
        <v/>
      </c>
      <c r="I38" s="99" t="str">
        <f t="shared" si="12"/>
        <v/>
      </c>
      <c r="J38" s="100">
        <f>SUM(G$14:G38)</f>
        <v>1100</v>
      </c>
      <c r="K38" s="100">
        <f t="shared" si="11"/>
        <v>-100</v>
      </c>
      <c r="L38" s="101">
        <f t="shared" si="13"/>
        <v>0</v>
      </c>
      <c r="M38" s="102">
        <f t="shared" si="14"/>
        <v>0</v>
      </c>
      <c r="N38" s="179" t="str">
        <f t="shared" si="15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6"/>
        <v/>
      </c>
      <c r="AG38" s="99" t="str">
        <f t="shared" si="17"/>
        <v/>
      </c>
      <c r="AH38" s="100">
        <f>SUM(AE$14:AE38)</f>
        <v>1100</v>
      </c>
      <c r="AI38" s="100">
        <f t="shared" si="18"/>
        <v>-100</v>
      </c>
      <c r="AJ38" s="101">
        <f t="shared" si="19"/>
        <v>0</v>
      </c>
      <c r="AK38" s="102">
        <f t="shared" si="20"/>
        <v>0</v>
      </c>
      <c r="AL38" s="179" t="str">
        <f t="shared" si="21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2"/>
        <v/>
      </c>
      <c r="BE38" s="99" t="str">
        <f t="shared" si="23"/>
        <v/>
      </c>
      <c r="BF38" s="100">
        <f>SUM(BC$14:BC38)</f>
        <v>1100</v>
      </c>
      <c r="BG38" s="100">
        <f t="shared" si="24"/>
        <v>-100</v>
      </c>
      <c r="BH38" s="101">
        <f t="shared" si="25"/>
        <v>0</v>
      </c>
      <c r="BI38" s="102">
        <f t="shared" si="26"/>
        <v>0</v>
      </c>
      <c r="BJ38" s="179" t="str">
        <f t="shared" si="27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8"/>
        <v/>
      </c>
      <c r="CC38" s="99" t="str">
        <f t="shared" si="29"/>
        <v/>
      </c>
      <c r="CD38" s="100">
        <f>SUM(CA$14:CA38)</f>
        <v>1100</v>
      </c>
      <c r="CE38" s="100">
        <f t="shared" si="30"/>
        <v>-100</v>
      </c>
      <c r="CF38" s="101">
        <f t="shared" si="31"/>
        <v>0</v>
      </c>
      <c r="CG38" s="102">
        <f t="shared" si="32"/>
        <v>0</v>
      </c>
      <c r="CH38" s="179" t="str">
        <f t="shared" si="33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34"/>
        <v/>
      </c>
      <c r="I39" s="99" t="str">
        <f t="shared" si="12"/>
        <v/>
      </c>
      <c r="J39" s="100">
        <f>SUM(G$14:G39)</f>
        <v>1100</v>
      </c>
      <c r="K39" s="100">
        <f t="shared" si="11"/>
        <v>-100</v>
      </c>
      <c r="L39" s="101">
        <f t="shared" si="13"/>
        <v>0</v>
      </c>
      <c r="M39" s="102">
        <f t="shared" si="14"/>
        <v>0</v>
      </c>
      <c r="N39" s="179" t="str">
        <f t="shared" si="15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6"/>
        <v/>
      </c>
      <c r="AG39" s="99" t="str">
        <f t="shared" si="17"/>
        <v/>
      </c>
      <c r="AH39" s="100">
        <f>SUM(AE$14:AE39)</f>
        <v>1100</v>
      </c>
      <c r="AI39" s="100">
        <f t="shared" si="18"/>
        <v>-100</v>
      </c>
      <c r="AJ39" s="101">
        <f t="shared" si="19"/>
        <v>0</v>
      </c>
      <c r="AK39" s="102">
        <f t="shared" si="20"/>
        <v>0</v>
      </c>
      <c r="AL39" s="179" t="str">
        <f t="shared" si="21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2"/>
        <v/>
      </c>
      <c r="BE39" s="99" t="str">
        <f t="shared" si="23"/>
        <v/>
      </c>
      <c r="BF39" s="100">
        <f>SUM(BC$14:BC39)</f>
        <v>1100</v>
      </c>
      <c r="BG39" s="100">
        <f t="shared" si="24"/>
        <v>-100</v>
      </c>
      <c r="BH39" s="101">
        <f t="shared" si="25"/>
        <v>0</v>
      </c>
      <c r="BI39" s="102">
        <f t="shared" si="26"/>
        <v>0</v>
      </c>
      <c r="BJ39" s="179" t="str">
        <f t="shared" si="27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8"/>
        <v/>
      </c>
      <c r="CC39" s="99" t="str">
        <f t="shared" si="29"/>
        <v/>
      </c>
      <c r="CD39" s="100">
        <f>SUM(CA$14:CA39)</f>
        <v>1100</v>
      </c>
      <c r="CE39" s="100">
        <f t="shared" si="30"/>
        <v>-100</v>
      </c>
      <c r="CF39" s="101">
        <f t="shared" si="31"/>
        <v>0</v>
      </c>
      <c r="CG39" s="102">
        <f t="shared" si="32"/>
        <v>0</v>
      </c>
      <c r="CH39" s="179" t="str">
        <f t="shared" si="33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34"/>
        <v/>
      </c>
      <c r="I40" s="99" t="str">
        <f t="shared" si="12"/>
        <v/>
      </c>
      <c r="J40" s="100">
        <f>SUM(G$14:G40)</f>
        <v>1100</v>
      </c>
      <c r="K40" s="100">
        <f t="shared" si="11"/>
        <v>-100</v>
      </c>
      <c r="L40" s="101">
        <f t="shared" si="13"/>
        <v>0</v>
      </c>
      <c r="M40" s="102">
        <f t="shared" si="14"/>
        <v>0</v>
      </c>
      <c r="N40" s="179" t="str">
        <f t="shared" si="15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8" t="str">
        <f t="shared" si="16"/>
        <v/>
      </c>
      <c r="AG40" s="99" t="str">
        <f t="shared" si="17"/>
        <v/>
      </c>
      <c r="AH40" s="100">
        <f>SUM(AE$14:AE40)</f>
        <v>1100</v>
      </c>
      <c r="AI40" s="100">
        <f t="shared" si="18"/>
        <v>-100</v>
      </c>
      <c r="AJ40" s="101">
        <f t="shared" si="19"/>
        <v>0</v>
      </c>
      <c r="AK40" s="102">
        <f t="shared" si="20"/>
        <v>0</v>
      </c>
      <c r="AL40" s="179" t="str">
        <f t="shared" si="21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8" t="str">
        <f t="shared" si="22"/>
        <v/>
      </c>
      <c r="BE40" s="99" t="str">
        <f t="shared" si="23"/>
        <v/>
      </c>
      <c r="BF40" s="100">
        <f>SUM(BC$14:BC40)</f>
        <v>1100</v>
      </c>
      <c r="BG40" s="100">
        <f t="shared" si="24"/>
        <v>-100</v>
      </c>
      <c r="BH40" s="101">
        <f t="shared" si="25"/>
        <v>0</v>
      </c>
      <c r="BI40" s="102">
        <f t="shared" si="26"/>
        <v>0</v>
      </c>
      <c r="BJ40" s="179" t="str">
        <f t="shared" si="27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8" t="str">
        <f t="shared" si="28"/>
        <v/>
      </c>
      <c r="CC40" s="99" t="str">
        <f t="shared" si="29"/>
        <v/>
      </c>
      <c r="CD40" s="100">
        <f>SUM(CA$14:CA40)</f>
        <v>1100</v>
      </c>
      <c r="CE40" s="100">
        <f t="shared" si="30"/>
        <v>-100</v>
      </c>
      <c r="CF40" s="101">
        <f t="shared" si="31"/>
        <v>0</v>
      </c>
      <c r="CG40" s="102">
        <f t="shared" si="32"/>
        <v>0</v>
      </c>
      <c r="CH40" s="179" t="str">
        <f t="shared" si="33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18</v>
      </c>
      <c r="F41" s="114">
        <f>SUM(F15:F40)</f>
        <v>16</v>
      </c>
      <c r="G41" s="115">
        <f>SUM(G15:G40)</f>
        <v>1100</v>
      </c>
      <c r="H41" s="116">
        <f>SUM(H15:H40)</f>
        <v>0</v>
      </c>
      <c r="I41" s="114">
        <f>IF(X4="",0,(SUM(I15:I40)-X4))</f>
        <v>24</v>
      </c>
      <c r="J41" s="115">
        <f>J40</f>
        <v>1100</v>
      </c>
      <c r="K41" s="115">
        <f>K40</f>
        <v>-100</v>
      </c>
      <c r="L41" s="114">
        <f>SUM(L15:L40)</f>
        <v>4986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6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4">
        <f>SUM(AC14:AC40)</f>
        <v>18</v>
      </c>
      <c r="AD41" s="114">
        <f>SUM(AD14:AD40)</f>
        <v>16</v>
      </c>
      <c r="AE41" s="115">
        <f>SUM(AE14:AE40)</f>
        <v>1100</v>
      </c>
      <c r="AF41" s="116">
        <f>SUM(AF14:AF40)</f>
        <v>0</v>
      </c>
      <c r="AG41" s="114">
        <f>SUM(AG14:AG40)</f>
        <v>24</v>
      </c>
      <c r="AH41" s="115">
        <f>AH40</f>
        <v>1100</v>
      </c>
      <c r="AI41" s="115">
        <f>AI40</f>
        <v>-100</v>
      </c>
      <c r="AJ41" s="114">
        <f>SUM(AJ14:AJ40)</f>
        <v>4986</v>
      </c>
      <c r="AK41" s="67" t="s">
        <v>0</v>
      </c>
      <c r="AL41" s="406" t="s">
        <v>0</v>
      </c>
      <c r="AM41" s="407"/>
      <c r="AN41" s="374"/>
      <c r="AO41" s="375"/>
      <c r="AP41" s="375"/>
      <c r="AQ41" s="114">
        <f>SUM(AQ14:AQ40)</f>
        <v>6</v>
      </c>
      <c r="AR41" s="67"/>
      <c r="AS41" s="125">
        <f>SUM(AS14:AS40)</f>
        <v>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4">
        <f>SUM(BA14:BA40)</f>
        <v>18</v>
      </c>
      <c r="BB41" s="114">
        <f>SUM(BB14:BB40)</f>
        <v>16</v>
      </c>
      <c r="BC41" s="115">
        <f>SUM(BC14:BC40)</f>
        <v>1100</v>
      </c>
      <c r="BD41" s="116">
        <f>SUM(BD14:BD40)</f>
        <v>0</v>
      </c>
      <c r="BE41" s="114">
        <f>SUM(BE14:BE40)</f>
        <v>24</v>
      </c>
      <c r="BF41" s="115">
        <f>BF40</f>
        <v>1100</v>
      </c>
      <c r="BG41" s="115">
        <f>BG40</f>
        <v>-100</v>
      </c>
      <c r="BH41" s="114">
        <f>SUM(BH14:BH40)</f>
        <v>4986</v>
      </c>
      <c r="BI41" s="67" t="s">
        <v>0</v>
      </c>
      <c r="BJ41" s="406" t="s">
        <v>0</v>
      </c>
      <c r="BK41" s="407"/>
      <c r="BL41" s="374"/>
      <c r="BM41" s="375"/>
      <c r="BN41" s="375"/>
      <c r="BO41" s="114">
        <f>SUM(BO14:BO40)</f>
        <v>6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4">
        <f>SUM(BY14:BY40)</f>
        <v>18</v>
      </c>
      <c r="BZ41" s="114">
        <f>SUM(BZ14:BZ40)</f>
        <v>16</v>
      </c>
      <c r="CA41" s="115">
        <f>SUM(CA14:CA40)</f>
        <v>1100</v>
      </c>
      <c r="CB41" s="116">
        <f>SUM(CB14:CB40)</f>
        <v>0</v>
      </c>
      <c r="CC41" s="114">
        <f>SUM(CC14:CC40)</f>
        <v>24</v>
      </c>
      <c r="CD41" s="115">
        <f>CD40</f>
        <v>1100</v>
      </c>
      <c r="CE41" s="115">
        <f>CE40</f>
        <v>-100</v>
      </c>
      <c r="CF41" s="114">
        <f>SUM(CF14:CF40)</f>
        <v>4986</v>
      </c>
      <c r="CG41" s="67" t="s">
        <v>0</v>
      </c>
      <c r="CH41" s="406" t="s">
        <v>0</v>
      </c>
      <c r="CI41" s="407"/>
      <c r="CJ41" s="374"/>
      <c r="CK41" s="375"/>
      <c r="CL41" s="375"/>
      <c r="CM41" s="114">
        <f>SUM(CM14:CM40)</f>
        <v>6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4986</v>
      </c>
      <c r="E43" s="259" t="s">
        <v>58</v>
      </c>
      <c r="F43" s="259"/>
      <c r="G43" s="260"/>
      <c r="H43" s="78">
        <v>998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4986</v>
      </c>
      <c r="AC43" s="259" t="s">
        <v>58</v>
      </c>
      <c r="AD43" s="259"/>
      <c r="AE43" s="260"/>
      <c r="AF43" s="159">
        <f>IF($H$43="","",$H$43)</f>
        <v>998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4986</v>
      </c>
      <c r="BA43" s="259" t="s">
        <v>58</v>
      </c>
      <c r="BB43" s="259"/>
      <c r="BC43" s="260"/>
      <c r="BD43" s="159">
        <f>IF($H$43="","",$H$43)</f>
        <v>998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4986</v>
      </c>
      <c r="BY43" s="259" t="s">
        <v>58</v>
      </c>
      <c r="BZ43" s="259"/>
      <c r="CA43" s="260"/>
      <c r="CB43" s="159">
        <f>IF($H$43="","",$H$43)</f>
        <v>998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0.22061772964300039</v>
      </c>
      <c r="E44" s="404" t="s">
        <v>54</v>
      </c>
      <c r="F44" s="404"/>
      <c r="G44" s="405"/>
      <c r="H44" s="92">
        <v>0</v>
      </c>
      <c r="I44" s="70">
        <v>2</v>
      </c>
      <c r="J44" s="372" t="s">
        <v>33</v>
      </c>
      <c r="K44" s="373"/>
      <c r="L44" s="95">
        <f>$CF$44</f>
        <v>4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0.22061772964300039</v>
      </c>
      <c r="AC44" s="404" t="s">
        <v>54</v>
      </c>
      <c r="AD44" s="404"/>
      <c r="AE44" s="405"/>
      <c r="AF44" s="92">
        <f>IF($H$44="","",$H$44)</f>
        <v>0</v>
      </c>
      <c r="AG44" s="70">
        <v>2</v>
      </c>
      <c r="AH44" s="372" t="s">
        <v>33</v>
      </c>
      <c r="AI44" s="373"/>
      <c r="AJ44" s="95">
        <f>$CF$44</f>
        <v>4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0.22061772964300039</v>
      </c>
      <c r="BA44" s="404" t="s">
        <v>54</v>
      </c>
      <c r="BB44" s="404"/>
      <c r="BC44" s="405"/>
      <c r="BD44" s="92">
        <f>IF($H$44="","",$H$44)</f>
        <v>0</v>
      </c>
      <c r="BE44" s="70">
        <v>2</v>
      </c>
      <c r="BF44" s="372" t="s">
        <v>33</v>
      </c>
      <c r="BG44" s="373"/>
      <c r="BH44" s="95">
        <f>$CF$44</f>
        <v>4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0.22061772964300039</v>
      </c>
      <c r="BY44" s="404" t="s">
        <v>54</v>
      </c>
      <c r="BZ44" s="404"/>
      <c r="CA44" s="405"/>
      <c r="CB44" s="92">
        <f>IF($H$44="","",$H$44)</f>
        <v>0</v>
      </c>
      <c r="CC44" s="70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1100</v>
      </c>
      <c r="E45" s="404" t="s">
        <v>55</v>
      </c>
      <c r="F45" s="404"/>
      <c r="G45" s="405"/>
      <c r="H45" s="92">
        <f>IF(P4="","",(P4*2))</f>
        <v>24</v>
      </c>
      <c r="I45" s="70">
        <v>3</v>
      </c>
      <c r="J45" s="254" t="s">
        <v>34</v>
      </c>
      <c r="K45" s="255"/>
      <c r="L45" s="96">
        <f>$CF$45</f>
        <v>0</v>
      </c>
      <c r="M45" s="273">
        <v>42153</v>
      </c>
      <c r="N45" s="274"/>
      <c r="O45" s="264" t="s">
        <v>84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1100</v>
      </c>
      <c r="AC45" s="404" t="s">
        <v>55</v>
      </c>
      <c r="AD45" s="404"/>
      <c r="AE45" s="405"/>
      <c r="AF45" s="92">
        <f>IF($H$45="","",$H$45)</f>
        <v>24</v>
      </c>
      <c r="AG45" s="70">
        <v>3</v>
      </c>
      <c r="AH45" s="254" t="s">
        <v>34</v>
      </c>
      <c r="AI45" s="255"/>
      <c r="AJ45" s="96">
        <f>$CF$45</f>
        <v>0</v>
      </c>
      <c r="AK45" s="396">
        <f>IF($M$45="","",$M$45)</f>
        <v>42153</v>
      </c>
      <c r="AL45" s="397"/>
      <c r="AM45" s="382" t="str">
        <f>IF($O$45="","",$O$45)</f>
        <v>???</v>
      </c>
      <c r="AN45" s="383"/>
      <c r="AO45" s="382" t="str">
        <f>IF($Q$45="","",$Q$45)</f>
        <v>NO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1100</v>
      </c>
      <c r="BA45" s="404" t="s">
        <v>55</v>
      </c>
      <c r="BB45" s="404"/>
      <c r="BC45" s="405"/>
      <c r="BD45" s="92">
        <f>IF($H$45="","",$H$45)</f>
        <v>24</v>
      </c>
      <c r="BE45" s="70">
        <v>3</v>
      </c>
      <c r="BF45" s="254" t="s">
        <v>34</v>
      </c>
      <c r="BG45" s="255"/>
      <c r="BH45" s="96">
        <f>$CF$45</f>
        <v>0</v>
      </c>
      <c r="BI45" s="396">
        <f>IF($M$45="","",$M$45)</f>
        <v>42153</v>
      </c>
      <c r="BJ45" s="397"/>
      <c r="BK45" s="382" t="str">
        <f>IF($O$45="","",$O$45)</f>
        <v>???</v>
      </c>
      <c r="BL45" s="383"/>
      <c r="BM45" s="382" t="str">
        <f>IF($Q$45="","",$Q$45)</f>
        <v>NO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1100</v>
      </c>
      <c r="BY45" s="404" t="s">
        <v>55</v>
      </c>
      <c r="BZ45" s="404"/>
      <c r="CA45" s="405"/>
      <c r="CB45" s="92">
        <f>IF($H$45="","",$H$45)</f>
        <v>24</v>
      </c>
      <c r="CC45" s="70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42153</v>
      </c>
      <c r="CH45" s="397"/>
      <c r="CI45" s="382" t="str">
        <f>IF($O$45="","",$O$45)</f>
        <v>???</v>
      </c>
      <c r="CJ45" s="383"/>
      <c r="CK45" s="382" t="str">
        <f>IF($Q$45="","",$Q$45)</f>
        <v>NO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-78</v>
      </c>
      <c r="I46" s="70">
        <v>4</v>
      </c>
      <c r="J46" s="372" t="s">
        <v>37</v>
      </c>
      <c r="K46" s="373"/>
      <c r="L46" s="96">
        <f>$CF$46</f>
        <v>2</v>
      </c>
      <c r="M46" s="420">
        <v>42153</v>
      </c>
      <c r="N46" s="421"/>
      <c r="O46" s="305" t="s">
        <v>88</v>
      </c>
      <c r="P46" s="306"/>
      <c r="Q46" s="275" t="s">
        <v>85</v>
      </c>
      <c r="R46" s="276"/>
      <c r="S46" s="275" t="s">
        <v>86</v>
      </c>
      <c r="T46" s="276"/>
      <c r="U46" s="275" t="s">
        <v>89</v>
      </c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-78</v>
      </c>
      <c r="AG46" s="70">
        <v>4</v>
      </c>
      <c r="AH46" s="372" t="s">
        <v>37</v>
      </c>
      <c r="AI46" s="373"/>
      <c r="AJ46" s="96">
        <f>$CF$46</f>
        <v>2</v>
      </c>
      <c r="AK46" s="392">
        <f>IF($M$46="","",$M$46)</f>
        <v>42153</v>
      </c>
      <c r="AL46" s="393"/>
      <c r="AM46" s="382" t="str">
        <f>IF($O$46="","",$O$46)</f>
        <v>1030 am</v>
      </c>
      <c r="AN46" s="383"/>
      <c r="AO46" s="382" t="str">
        <f>IF($Q$46="","",$Q$46)</f>
        <v>NO</v>
      </c>
      <c r="AP46" s="383"/>
      <c r="AQ46" s="382" t="str">
        <f>IF($S$46="","",$S$46)</f>
        <v>ok</v>
      </c>
      <c r="AR46" s="383"/>
      <c r="AS46" s="400" t="str">
        <f>IF($U$46="","",$U$46)</f>
        <v>JC</v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-78</v>
      </c>
      <c r="BE46" s="70">
        <v>4</v>
      </c>
      <c r="BF46" s="372" t="s">
        <v>37</v>
      </c>
      <c r="BG46" s="373"/>
      <c r="BH46" s="96">
        <f>$CF$46</f>
        <v>2</v>
      </c>
      <c r="BI46" s="392">
        <f>IF($M$46="","",$M$46)</f>
        <v>42153</v>
      </c>
      <c r="BJ46" s="393"/>
      <c r="BK46" s="382" t="str">
        <f>IF($O$46="","",$O$46)</f>
        <v>1030 am</v>
      </c>
      <c r="BL46" s="383"/>
      <c r="BM46" s="382" t="str">
        <f>IF($Q$46="","",$Q$46)</f>
        <v>NO</v>
      </c>
      <c r="BN46" s="383"/>
      <c r="BO46" s="382" t="str">
        <f>IF($S$46="","",$S$46)</f>
        <v>ok</v>
      </c>
      <c r="BP46" s="383"/>
      <c r="BQ46" s="400" t="str">
        <f>IF($U$46="","",$U$46)</f>
        <v>JC</v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-78</v>
      </c>
      <c r="CC46" s="70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2">
        <f>IF($M$46="","",$M$46)</f>
        <v>42153</v>
      </c>
      <c r="CH46" s="393"/>
      <c r="CI46" s="382" t="str">
        <f>IF($O$46="","",$O$46)</f>
        <v>1030 am</v>
      </c>
      <c r="CJ46" s="383"/>
      <c r="CK46" s="382" t="str">
        <f>IF($Q$46="","",$Q$46)</f>
        <v>NO</v>
      </c>
      <c r="CL46" s="383"/>
      <c r="CM46" s="382" t="str">
        <f>IF($S$46="","",$S$46)</f>
        <v>ok</v>
      </c>
      <c r="CN46" s="383"/>
      <c r="CO46" s="400" t="str">
        <f>IF($U$46="","",$U$46)</f>
        <v>JC</v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12.534600000000001</v>
      </c>
      <c r="I47" s="71">
        <v>5</v>
      </c>
      <c r="J47" s="188" t="s">
        <v>42</v>
      </c>
      <c r="K47" s="189"/>
      <c r="L47" s="97">
        <f>$CF$47</f>
        <v>0</v>
      </c>
      <c r="M47" s="422">
        <v>42156</v>
      </c>
      <c r="N47" s="423"/>
      <c r="O47" s="271" t="s">
        <v>90</v>
      </c>
      <c r="P47" s="272"/>
      <c r="Q47" s="269" t="s">
        <v>91</v>
      </c>
      <c r="R47" s="270"/>
      <c r="S47" s="269" t="s">
        <v>86</v>
      </c>
      <c r="T47" s="270"/>
      <c r="U47" s="269" t="s">
        <v>87</v>
      </c>
      <c r="V47" s="270"/>
      <c r="W47" s="279" t="s">
        <v>92</v>
      </c>
      <c r="X47" s="280"/>
      <c r="Y47" s="281"/>
      <c r="Z47" s="73"/>
      <c r="AA47" s="74"/>
      <c r="AB47" s="61"/>
      <c r="AC47" s="173" t="s">
        <v>57</v>
      </c>
      <c r="AD47" s="174"/>
      <c r="AE47" s="175"/>
      <c r="AF47" s="93">
        <f>IF($H$47="","",$H$47)</f>
        <v>12.534600000000001</v>
      </c>
      <c r="AG47" s="71">
        <v>5</v>
      </c>
      <c r="AH47" s="188" t="s">
        <v>42</v>
      </c>
      <c r="AI47" s="189"/>
      <c r="AJ47" s="97">
        <f>$CF$47</f>
        <v>0</v>
      </c>
      <c r="AK47" s="398">
        <f>IF($M$47="","",$M$47)</f>
        <v>42156</v>
      </c>
      <c r="AL47" s="399"/>
      <c r="AM47" s="384" t="str">
        <f>IF($O$47="","",$O$47)</f>
        <v>645 am</v>
      </c>
      <c r="AN47" s="385"/>
      <c r="AO47" s="384" t="str">
        <f>IF($Q$47="","",$Q$47)</f>
        <v>YES</v>
      </c>
      <c r="AP47" s="385"/>
      <c r="AQ47" s="384" t="str">
        <f>IF($S$47="","",$S$47)</f>
        <v>ok</v>
      </c>
      <c r="AR47" s="385"/>
      <c r="AS47" s="384" t="str">
        <f>IF($U$47="","",$U$47)</f>
        <v>VG</v>
      </c>
      <c r="AT47" s="385"/>
      <c r="AU47" s="386" t="str">
        <f>IF($W$47="","",$W$47)</f>
        <v>Watch Ream</v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3">
        <f>IF($H$47="","",$H$47)</f>
        <v>12.534600000000001</v>
      </c>
      <c r="BE47" s="71">
        <v>5</v>
      </c>
      <c r="BF47" s="188" t="s">
        <v>42</v>
      </c>
      <c r="BG47" s="189"/>
      <c r="BH47" s="97">
        <f>$CF$47</f>
        <v>0</v>
      </c>
      <c r="BI47" s="398">
        <f>IF($M$47="","",$M$47)</f>
        <v>42156</v>
      </c>
      <c r="BJ47" s="399"/>
      <c r="BK47" s="384" t="str">
        <f>IF($O$47="","",$O$47)</f>
        <v>645 am</v>
      </c>
      <c r="BL47" s="385"/>
      <c r="BM47" s="384" t="str">
        <f>IF($Q$47="","",$Q$47)</f>
        <v>YES</v>
      </c>
      <c r="BN47" s="385"/>
      <c r="BO47" s="384" t="str">
        <f>IF($S$47="","",$S$47)</f>
        <v>ok</v>
      </c>
      <c r="BP47" s="385"/>
      <c r="BQ47" s="384" t="str">
        <f>IF($U$47="","",$U$47)</f>
        <v>VG</v>
      </c>
      <c r="BR47" s="385"/>
      <c r="BS47" s="386" t="str">
        <f>IF($W$47="","",$W$47)</f>
        <v>Watch Ream</v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3">
        <f>IF($H$47="","",$H$47)</f>
        <v>12.534600000000001</v>
      </c>
      <c r="CC47" s="71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>
        <f>IF($M$47="","",$M$47)</f>
        <v>42156</v>
      </c>
      <c r="CH47" s="399"/>
      <c r="CI47" s="384" t="str">
        <f>IF($O$47="","",$O$47)</f>
        <v>645 am</v>
      </c>
      <c r="CJ47" s="385"/>
      <c r="CK47" s="384" t="str">
        <f>IF($Q$47="","",$Q$47)</f>
        <v>YES</v>
      </c>
      <c r="CL47" s="385"/>
      <c r="CM47" s="384" t="str">
        <f>IF($S$47="","",$S$47)</f>
        <v>ok</v>
      </c>
      <c r="CN47" s="385"/>
      <c r="CO47" s="384" t="str">
        <f>IF($U$47="","",$U$47)</f>
        <v>VG</v>
      </c>
      <c r="CP47" s="385"/>
      <c r="CQ47" s="386" t="str">
        <f>IF($W$47="","",$W$47)</f>
        <v>Watch Ream</v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2015-06-01T13:42:40Z</cp:lastPrinted>
  <dcterms:created xsi:type="dcterms:W3CDTF">2004-06-10T22:10:31Z</dcterms:created>
  <dcterms:modified xsi:type="dcterms:W3CDTF">2015-06-23T16:15:15Z</dcterms:modified>
</cp:coreProperties>
</file>