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M15" i="51" l="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AH16" i="51"/>
  <c r="AH19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2" i="51" l="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D17" i="51"/>
  <c r="CD27" i="5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D34" i="51"/>
  <c r="CE34" i="51" s="1"/>
  <c r="CD18" i="51"/>
  <c r="CD36" i="51"/>
  <c r="CD24" i="51"/>
  <c r="CE24" i="51" s="1"/>
  <c r="CD21" i="51"/>
  <c r="CE21" i="51" s="1"/>
  <c r="CD33" i="5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7" i="51"/>
  <c r="CE1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8" i="51"/>
  <c r="CE33" i="51"/>
  <c r="CE36" i="51"/>
  <c r="CE19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<sst xmlns="http://schemas.openxmlformats.org/spreadsheetml/2006/main" count="299" uniqueCount="76">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</sst>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8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47" t="s">
        <v>22</v>
      </c>
      <c r="I2" s="348"/>
      <c r="J2" s="181"/>
      <c r="K2" s="21"/>
      <c r="L2" s="363" t="s">
        <v>72</v>
      </c>
      <c r="M2" s="364"/>
      <c r="N2" s="364"/>
      <c r="O2" s="364"/>
      <c r="P2" s="364"/>
      <c r="Q2" s="365"/>
      <c r="R2" s="7"/>
      <c r="S2" s="176"/>
      <c r="T2" s="7"/>
      <c r="U2" s="361" t="s">
        <v>10</v>
      </c>
      <c r="V2" s="362"/>
      <c r="W2" s="362"/>
      <c r="X2" s="126"/>
      <c r="Y2" s="5"/>
      <c r="Z2" s="276"/>
      <c r="AA2" s="277"/>
      <c r="AB2" s="277"/>
      <c r="AC2" s="277"/>
      <c r="AD2" s="278"/>
      <c r="AE2" s="49"/>
      <c r="AF2" s="347" t="s">
        <v>22</v>
      </c>
      <c r="AG2" s="348"/>
      <c r="AH2" s="102" t="str">
        <f>IF($J$2="","",$J$2)</f>
        <v/>
      </c>
      <c r="AI2" s="21"/>
      <c r="AJ2" s="363" t="s">
        <v>64</v>
      </c>
      <c r="AK2" s="364"/>
      <c r="AL2" s="364"/>
      <c r="AM2" s="364"/>
      <c r="AN2" s="364"/>
      <c r="AO2" s="365"/>
      <c r="AP2" s="7"/>
      <c r="AQ2" s="4"/>
      <c r="AR2" s="7"/>
      <c r="AS2" s="361" t="s">
        <v>10</v>
      </c>
      <c r="AT2" s="362"/>
      <c r="AU2" s="362"/>
      <c r="AV2" s="88" t="str">
        <f>IF($X$2="","",$X$2)</f>
        <v/>
      </c>
      <c r="AW2" s="5"/>
      <c r="AX2" s="276"/>
      <c r="AY2" s="277"/>
      <c r="AZ2" s="277"/>
      <c r="BA2" s="277"/>
      <c r="BB2" s="278"/>
      <c r="BC2" s="49"/>
      <c r="BD2" s="347" t="s">
        <v>22</v>
      </c>
      <c r="BE2" s="348"/>
      <c r="BF2" s="102" t="str">
        <f>IF($J$2="","",$J$2)</f>
        <v/>
      </c>
      <c r="BG2" s="21"/>
      <c r="BH2" s="363" t="s">
        <v>64</v>
      </c>
      <c r="BI2" s="364"/>
      <c r="BJ2" s="364"/>
      <c r="BK2" s="364"/>
      <c r="BL2" s="364"/>
      <c r="BM2" s="365"/>
      <c r="BN2" s="7"/>
      <c r="BO2" s="4"/>
      <c r="BP2" s="7"/>
      <c r="BQ2" s="361" t="s">
        <v>10</v>
      </c>
      <c r="BR2" s="362"/>
      <c r="BS2" s="362"/>
      <c r="BT2" s="88" t="str">
        <f>IF($X$2="","",$X$2)</f>
        <v/>
      </c>
      <c r="BU2" s="5"/>
      <c r="BV2" s="276"/>
      <c r="BW2" s="277"/>
      <c r="BX2" s="277"/>
      <c r="BY2" s="277"/>
      <c r="BZ2" s="278"/>
      <c r="CA2" s="49"/>
      <c r="CB2" s="347" t="s">
        <v>22</v>
      </c>
      <c r="CC2" s="348"/>
      <c r="CD2" s="102" t="str">
        <f>IF($J$2="","",$J$2)</f>
        <v/>
      </c>
      <c r="CE2" s="21"/>
      <c r="CF2" s="363" t="s">
        <v>64</v>
      </c>
      <c r="CG2" s="364"/>
      <c r="CH2" s="364"/>
      <c r="CI2" s="364"/>
      <c r="CJ2" s="364"/>
      <c r="CK2" s="365"/>
      <c r="CL2" s="7"/>
      <c r="CM2" s="4"/>
      <c r="CN2" s="7"/>
      <c r="CO2" s="361" t="s">
        <v>10</v>
      </c>
      <c r="CP2" s="362"/>
      <c r="CQ2" s="362"/>
      <c r="CR2" s="88" t="str">
        <f>IF($X$2="","",$X$2)</f>
        <v/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6"/>
      <c r="M3" s="367"/>
      <c r="N3" s="367"/>
      <c r="O3" s="367"/>
      <c r="P3" s="367"/>
      <c r="Q3" s="368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6"/>
      <c r="AK3" s="367"/>
      <c r="AL3" s="367"/>
      <c r="AM3" s="367"/>
      <c r="AN3" s="367"/>
      <c r="AO3" s="368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6"/>
      <c r="BI3" s="367"/>
      <c r="BJ3" s="367"/>
      <c r="BK3" s="367"/>
      <c r="BL3" s="367"/>
      <c r="BM3" s="368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6"/>
      <c r="CG3" s="367"/>
      <c r="CH3" s="367"/>
      <c r="CI3" s="367"/>
      <c r="CJ3" s="367"/>
      <c r="CK3" s="36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47" t="s">
        <v>20</v>
      </c>
      <c r="I4" s="358"/>
      <c r="J4" s="81"/>
      <c r="K4" s="4"/>
      <c r="L4" s="82" t="s">
        <v>27</v>
      </c>
      <c r="M4" s="50"/>
      <c r="N4" s="351" t="s">
        <v>14</v>
      </c>
      <c r="O4" s="352"/>
      <c r="P4" s="224" t="str">
        <f>IF(M6="","",(ROUNDUP((C10*M8/M4/M6),0)*M6))</f>
        <v/>
      </c>
      <c r="Q4" s="268"/>
      <c r="R4" s="28"/>
      <c r="S4" s="209" t="s">
        <v>73</v>
      </c>
      <c r="T4" s="23"/>
      <c r="U4" s="361" t="s">
        <v>11</v>
      </c>
      <c r="V4" s="362"/>
      <c r="W4" s="362"/>
      <c r="X4" s="88" t="str">
        <f>IF(BZ41=0,"",BZ41)</f>
        <v/>
      </c>
      <c r="Y4" s="29"/>
      <c r="Z4" s="279"/>
      <c r="AA4" s="280"/>
      <c r="AB4" s="280"/>
      <c r="AC4" s="280"/>
      <c r="AD4" s="281"/>
      <c r="AE4" s="24"/>
      <c r="AF4" s="347" t="s">
        <v>20</v>
      </c>
      <c r="AG4" s="358"/>
      <c r="AH4" s="103" t="str">
        <f>IF($J$4="","",$J$4)</f>
        <v/>
      </c>
      <c r="AI4" s="4"/>
      <c r="AJ4" s="82" t="s">
        <v>27</v>
      </c>
      <c r="AK4" s="105" t="str">
        <f>IF($M$4="","",$M$4)</f>
        <v/>
      </c>
      <c r="AL4" s="351" t="s">
        <v>14</v>
      </c>
      <c r="AM4" s="352"/>
      <c r="AN4" s="224" t="str">
        <f>IF($P$4="","",$P$4)</f>
        <v/>
      </c>
      <c r="AO4" s="268"/>
      <c r="AP4" s="28"/>
      <c r="AQ4" s="209" t="s">
        <v>73</v>
      </c>
      <c r="AR4" s="23"/>
      <c r="AS4" s="361" t="s">
        <v>11</v>
      </c>
      <c r="AT4" s="362"/>
      <c r="AU4" s="362"/>
      <c r="AV4" s="88" t="str">
        <f>IF($X$4="","",$X$4)</f>
        <v/>
      </c>
      <c r="AW4" s="29"/>
      <c r="AX4" s="279"/>
      <c r="AY4" s="280"/>
      <c r="AZ4" s="280"/>
      <c r="BA4" s="280"/>
      <c r="BB4" s="281"/>
      <c r="BC4" s="24"/>
      <c r="BD4" s="347" t="s">
        <v>20</v>
      </c>
      <c r="BE4" s="358"/>
      <c r="BF4" s="103" t="str">
        <f>IF($J$4="","",$J$4)</f>
        <v/>
      </c>
      <c r="BG4" s="4"/>
      <c r="BH4" s="82" t="s">
        <v>27</v>
      </c>
      <c r="BI4" s="105" t="str">
        <f>IF($M$4="","",$M$4)</f>
        <v/>
      </c>
      <c r="BJ4" s="351" t="s">
        <v>14</v>
      </c>
      <c r="BK4" s="352"/>
      <c r="BL4" s="224" t="str">
        <f>IF($P$4="","",$P$4)</f>
        <v/>
      </c>
      <c r="BM4" s="268"/>
      <c r="BN4" s="28"/>
      <c r="BO4" s="209" t="s">
        <v>73</v>
      </c>
      <c r="BP4" s="23"/>
      <c r="BQ4" s="361" t="s">
        <v>11</v>
      </c>
      <c r="BR4" s="362"/>
      <c r="BS4" s="362"/>
      <c r="BT4" s="88" t="str">
        <f>IF($X$4="","",$X$4)</f>
        <v/>
      </c>
      <c r="BU4" s="29"/>
      <c r="BV4" s="279"/>
      <c r="BW4" s="280"/>
      <c r="BX4" s="280"/>
      <c r="BY4" s="280"/>
      <c r="BZ4" s="281"/>
      <c r="CA4" s="24"/>
      <c r="CB4" s="347" t="s">
        <v>20</v>
      </c>
      <c r="CC4" s="358"/>
      <c r="CD4" s="103" t="str">
        <f>IF($J$4="","",$J$4)</f>
        <v/>
      </c>
      <c r="CE4" s="4"/>
      <c r="CF4" s="82" t="s">
        <v>27</v>
      </c>
      <c r="CG4" s="105" t="str">
        <f>IF($M$4="","",$M$4)</f>
        <v/>
      </c>
      <c r="CH4" s="351" t="s">
        <v>14</v>
      </c>
      <c r="CI4" s="352"/>
      <c r="CJ4" s="224" t="str">
        <f>IF($P$4="","",$P$4)</f>
        <v/>
      </c>
      <c r="CK4" s="268"/>
      <c r="CL4" s="28"/>
      <c r="CM4" s="209" t="s">
        <v>73</v>
      </c>
      <c r="CN4" s="23"/>
      <c r="CO4" s="361" t="s">
        <v>11</v>
      </c>
      <c r="CP4" s="362"/>
      <c r="CQ4" s="362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66"/>
      <c r="D6" s="467"/>
      <c r="E6" s="468"/>
      <c r="F6" s="4"/>
      <c r="G6" s="39"/>
      <c r="H6" s="359" t="s">
        <v>21</v>
      </c>
      <c r="I6" s="360"/>
      <c r="J6" s="127"/>
      <c r="K6" s="4"/>
      <c r="L6" s="83" t="s">
        <v>65</v>
      </c>
      <c r="M6" s="50"/>
      <c r="N6" s="285" t="s">
        <v>75</v>
      </c>
      <c r="O6" s="286"/>
      <c r="P6" s="269" t="str">
        <f>IF(S6="","",S6-CA41)</f>
        <v/>
      </c>
      <c r="Q6" s="270"/>
      <c r="R6" s="21"/>
      <c r="S6" s="178" t="str">
        <f>IF($M$6="","",(ROUNDUP(($C$10*$M$8/$M$4/$M$6),0)))</f>
        <v/>
      </c>
      <c r="T6" s="7"/>
      <c r="U6" s="361" t="s">
        <v>19</v>
      </c>
      <c r="V6" s="362"/>
      <c r="W6" s="362"/>
      <c r="X6" s="128" t="str">
        <f>IF(X4="","",(X2/X4))</f>
        <v/>
      </c>
      <c r="Y6" s="29"/>
      <c r="Z6" s="77" t="s">
        <v>58</v>
      </c>
      <c r="AA6" s="217" t="str">
        <f>IF($C$6="","",$C$6)</f>
        <v/>
      </c>
      <c r="AB6" s="218"/>
      <c r="AC6" s="219"/>
      <c r="AD6" s="4"/>
      <c r="AE6" s="39"/>
      <c r="AF6" s="359" t="s">
        <v>21</v>
      </c>
      <c r="AG6" s="360"/>
      <c r="AH6" s="104" t="str">
        <f>IF($J$6="","",$J$6)</f>
        <v/>
      </c>
      <c r="AI6" s="4"/>
      <c r="AJ6" s="83" t="s">
        <v>65</v>
      </c>
      <c r="AK6" s="105" t="str">
        <f>IF($M$6="","",$M$6)</f>
        <v/>
      </c>
      <c r="AL6" s="285" t="s">
        <v>75</v>
      </c>
      <c r="AM6" s="286"/>
      <c r="AN6" s="269" t="str">
        <f>IF($P$6="","",$P$6)</f>
        <v/>
      </c>
      <c r="AO6" s="270"/>
      <c r="AP6" s="21"/>
      <c r="AQ6" s="178" t="str">
        <f>S6</f>
        <v/>
      </c>
      <c r="AR6" s="7"/>
      <c r="AS6" s="361" t="s">
        <v>19</v>
      </c>
      <c r="AT6" s="362"/>
      <c r="AU6" s="362"/>
      <c r="AV6" s="89" t="str">
        <f>IF($X$6="","",$X$6)</f>
        <v/>
      </c>
      <c r="AW6" s="29"/>
      <c r="AX6" s="77" t="s">
        <v>58</v>
      </c>
      <c r="AY6" s="217" t="str">
        <f>IF($C$6="","",$C$6)</f>
        <v/>
      </c>
      <c r="AZ6" s="218"/>
      <c r="BA6" s="219"/>
      <c r="BB6" s="4"/>
      <c r="BC6" s="39"/>
      <c r="BD6" s="359" t="s">
        <v>21</v>
      </c>
      <c r="BE6" s="360"/>
      <c r="BF6" s="104" t="str">
        <f>IF($J$6="","",$J$6)</f>
        <v/>
      </c>
      <c r="BG6" s="4"/>
      <c r="BH6" s="83" t="s">
        <v>65</v>
      </c>
      <c r="BI6" s="105" t="str">
        <f>IF($M$6="","",$M$6)</f>
        <v/>
      </c>
      <c r="BJ6" s="285" t="s">
        <v>75</v>
      </c>
      <c r="BK6" s="286"/>
      <c r="BL6" s="224" t="str">
        <f>IF($P$6="","",$P$6)</f>
        <v/>
      </c>
      <c r="BM6" s="268"/>
      <c r="BN6" s="21"/>
      <c r="BO6" s="178" t="str">
        <f>S6</f>
        <v/>
      </c>
      <c r="BP6" s="7"/>
      <c r="BQ6" s="361" t="s">
        <v>19</v>
      </c>
      <c r="BR6" s="362"/>
      <c r="BS6" s="362"/>
      <c r="BT6" s="89" t="str">
        <f>IF($X$6="","",$X$6)</f>
        <v/>
      </c>
      <c r="BU6" s="29"/>
      <c r="BV6" s="77" t="s">
        <v>58</v>
      </c>
      <c r="BW6" s="217" t="str">
        <f>IF($C$6="","",$C$6)</f>
        <v/>
      </c>
      <c r="BX6" s="218"/>
      <c r="BY6" s="219"/>
      <c r="BZ6" s="4"/>
      <c r="CA6" s="39"/>
      <c r="CB6" s="359" t="s">
        <v>21</v>
      </c>
      <c r="CC6" s="360"/>
      <c r="CD6" s="104" t="str">
        <f>IF($J$6="","",$J$6)</f>
        <v/>
      </c>
      <c r="CE6" s="4"/>
      <c r="CF6" s="83" t="s">
        <v>65</v>
      </c>
      <c r="CG6" s="105" t="str">
        <f>IF($M$6="","",$M$6)</f>
        <v/>
      </c>
      <c r="CH6" s="285" t="s">
        <v>75</v>
      </c>
      <c r="CI6" s="286"/>
      <c r="CJ6" s="224" t="str">
        <f>IF($P$6="","",$P$6)</f>
        <v/>
      </c>
      <c r="CK6" s="268"/>
      <c r="CL6" s="21"/>
      <c r="CM6" s="178" t="str">
        <f>S6</f>
        <v/>
      </c>
      <c r="CN6" s="7"/>
      <c r="CO6" s="361" t="s">
        <v>19</v>
      </c>
      <c r="CP6" s="362"/>
      <c r="CQ6" s="362"/>
      <c r="CR6" s="89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72" t="s">
        <v>57</v>
      </c>
      <c r="G7" s="373"/>
      <c r="H7" s="374" t="s">
        <v>44</v>
      </c>
      <c r="I7" s="375"/>
      <c r="J7" s="376"/>
      <c r="K7" s="22"/>
      <c r="L7" s="31"/>
      <c r="M7" s="33"/>
      <c r="N7" s="33"/>
      <c r="O7" s="34"/>
      <c r="P7" s="34"/>
      <c r="Q7" s="30"/>
      <c r="R7" s="7"/>
      <c r="S7" s="327" t="s">
        <v>48</v>
      </c>
      <c r="T7" s="328"/>
      <c r="U7" s="328"/>
      <c r="V7" s="328"/>
      <c r="W7" s="328"/>
      <c r="X7" s="329"/>
      <c r="Y7" s="5"/>
      <c r="Z7" s="61"/>
      <c r="AA7" s="16"/>
      <c r="AB7" s="16"/>
      <c r="AC7" s="17"/>
      <c r="AD7" s="372" t="s">
        <v>57</v>
      </c>
      <c r="AE7" s="373"/>
      <c r="AF7" s="374" t="s">
        <v>44</v>
      </c>
      <c r="AG7" s="375"/>
      <c r="AH7" s="376"/>
      <c r="AI7" s="22"/>
      <c r="AJ7" s="31"/>
      <c r="AK7" s="33"/>
      <c r="AL7" s="33"/>
      <c r="AM7" s="34"/>
      <c r="AN7" s="34"/>
      <c r="AO7" s="30"/>
      <c r="AP7" s="7"/>
      <c r="AQ7" s="377" t="s">
        <v>48</v>
      </c>
      <c r="AR7" s="328"/>
      <c r="AS7" s="328"/>
      <c r="AT7" s="328"/>
      <c r="AU7" s="328"/>
      <c r="AV7" s="329"/>
      <c r="AW7" s="5"/>
      <c r="AX7" s="61"/>
      <c r="AY7" s="16"/>
      <c r="AZ7" s="16"/>
      <c r="BA7" s="17"/>
      <c r="BB7" s="372" t="s">
        <v>57</v>
      </c>
      <c r="BC7" s="373"/>
      <c r="BD7" s="374" t="s">
        <v>44</v>
      </c>
      <c r="BE7" s="375"/>
      <c r="BF7" s="376"/>
      <c r="BG7" s="22"/>
      <c r="BH7" s="31"/>
      <c r="BI7" s="33"/>
      <c r="BJ7" s="33"/>
      <c r="BK7" s="34"/>
      <c r="BL7" s="34"/>
      <c r="BM7" s="30"/>
      <c r="BN7" s="7"/>
      <c r="BO7" s="377" t="s">
        <v>48</v>
      </c>
      <c r="BP7" s="328"/>
      <c r="BQ7" s="328"/>
      <c r="BR7" s="328"/>
      <c r="BS7" s="328"/>
      <c r="BT7" s="329"/>
      <c r="BU7" s="5"/>
      <c r="BV7" s="61"/>
      <c r="BW7" s="16"/>
      <c r="BX7" s="16"/>
      <c r="BY7" s="17"/>
      <c r="BZ7" s="372" t="s">
        <v>57</v>
      </c>
      <c r="CA7" s="373"/>
      <c r="CB7" s="374" t="s">
        <v>44</v>
      </c>
      <c r="CC7" s="375"/>
      <c r="CD7" s="376"/>
      <c r="CE7" s="22"/>
      <c r="CF7" s="31"/>
      <c r="CG7" s="33"/>
      <c r="CH7" s="33"/>
      <c r="CI7" s="34"/>
      <c r="CJ7" s="34"/>
      <c r="CK7" s="30"/>
      <c r="CL7" s="7"/>
      <c r="CM7" s="377" t="s">
        <v>48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3">
      <c r="B8" s="75" t="s">
        <v>60</v>
      </c>
      <c r="C8" s="451"/>
      <c r="D8" s="451"/>
      <c r="E8" s="452"/>
      <c r="F8" s="445"/>
      <c r="G8" s="446"/>
      <c r="H8" s="183" t="s">
        <v>45</v>
      </c>
      <c r="I8" s="184"/>
      <c r="J8" s="180"/>
      <c r="K8" s="28"/>
      <c r="L8" s="82" t="s">
        <v>28</v>
      </c>
      <c r="M8" s="56"/>
      <c r="N8" s="222" t="s">
        <v>29</v>
      </c>
      <c r="O8" s="223"/>
      <c r="P8" s="224" t="str">
        <f>IF(M8="","",M4/M8)</f>
        <v/>
      </c>
      <c r="Q8" s="225"/>
      <c r="R8" s="28"/>
      <c r="S8" s="330"/>
      <c r="T8" s="331"/>
      <c r="U8" s="331"/>
      <c r="V8" s="331"/>
      <c r="W8" s="331"/>
      <c r="X8" s="332"/>
      <c r="Y8" s="29"/>
      <c r="Z8" s="75" t="s">
        <v>60</v>
      </c>
      <c r="AA8" s="353" t="str">
        <f>IF(C8="","",$C$8)</f>
        <v/>
      </c>
      <c r="AB8" s="353"/>
      <c r="AC8" s="354"/>
      <c r="AD8" s="345" t="str">
        <f>IF(F8="","",$F$8)</f>
        <v/>
      </c>
      <c r="AE8" s="346"/>
      <c r="AF8" s="183" t="s">
        <v>45</v>
      </c>
      <c r="AG8" s="184"/>
      <c r="AH8" s="129" t="str">
        <f>IF($J$8="","",$J$8)</f>
        <v/>
      </c>
      <c r="AI8" s="28"/>
      <c r="AJ8" s="82" t="s">
        <v>28</v>
      </c>
      <c r="AK8" s="106" t="str">
        <f>IF($M$8="","",$M$8)</f>
        <v/>
      </c>
      <c r="AL8" s="222" t="s">
        <v>29</v>
      </c>
      <c r="AM8" s="223"/>
      <c r="AN8" s="224" t="str">
        <f>IF($P$8="","",$P$8)</f>
        <v/>
      </c>
      <c r="AO8" s="225"/>
      <c r="AP8" s="28"/>
      <c r="AQ8" s="453" t="str">
        <f>IF($S$8="","",$S$8)</f>
        <v/>
      </c>
      <c r="AR8" s="454"/>
      <c r="AS8" s="454"/>
      <c r="AT8" s="454"/>
      <c r="AU8" s="454"/>
      <c r="AV8" s="455"/>
      <c r="AW8" s="29"/>
      <c r="AX8" s="75" t="s">
        <v>60</v>
      </c>
      <c r="AY8" s="353" t="str">
        <f>IF(AA8="","",$C$8)</f>
        <v/>
      </c>
      <c r="AZ8" s="353"/>
      <c r="BA8" s="354"/>
      <c r="BB8" s="345" t="str">
        <f>IF(AD8="","",$F$8)</f>
        <v/>
      </c>
      <c r="BC8" s="346"/>
      <c r="BD8" s="183" t="s">
        <v>45</v>
      </c>
      <c r="BE8" s="184"/>
      <c r="BF8" s="129" t="str">
        <f>IF($J$8="","",$J$8)</f>
        <v/>
      </c>
      <c r="BG8" s="28"/>
      <c r="BH8" s="82" t="s">
        <v>28</v>
      </c>
      <c r="BI8" s="106" t="str">
        <f>IF($M$8="","",$M$8)</f>
        <v/>
      </c>
      <c r="BJ8" s="222" t="s">
        <v>29</v>
      </c>
      <c r="BK8" s="223"/>
      <c r="BL8" s="224" t="str">
        <f>IF($P$8="","",$P$8)</f>
        <v/>
      </c>
      <c r="BM8" s="225"/>
      <c r="BN8" s="28"/>
      <c r="BO8" s="453" t="str">
        <f>IF($S$8="","",$S$8)</f>
        <v/>
      </c>
      <c r="BP8" s="454"/>
      <c r="BQ8" s="454"/>
      <c r="BR8" s="454"/>
      <c r="BS8" s="454"/>
      <c r="BT8" s="455"/>
      <c r="BU8" s="29"/>
      <c r="BV8" s="75" t="s">
        <v>60</v>
      </c>
      <c r="BW8" s="353" t="str">
        <f>IF(AY8="","",$C$8)</f>
        <v/>
      </c>
      <c r="BX8" s="353"/>
      <c r="BY8" s="354"/>
      <c r="BZ8" s="464" t="str">
        <f>IF(BB8="","",$F$8)</f>
        <v/>
      </c>
      <c r="CA8" s="465"/>
      <c r="CB8" s="183" t="s">
        <v>45</v>
      </c>
      <c r="CC8" s="184"/>
      <c r="CD8" s="129" t="str">
        <f>IF($J$8="","",$J$8)</f>
        <v/>
      </c>
      <c r="CE8" s="28"/>
      <c r="CF8" s="82" t="s">
        <v>28</v>
      </c>
      <c r="CG8" s="106" t="str">
        <f>IF($M$8="","",$M$8)</f>
        <v/>
      </c>
      <c r="CH8" s="222" t="s">
        <v>29</v>
      </c>
      <c r="CI8" s="223"/>
      <c r="CJ8" s="224" t="str">
        <f>IF($P$8="","",$P$8)</f>
        <v/>
      </c>
      <c r="CK8" s="225"/>
      <c r="CL8" s="28"/>
      <c r="CM8" s="453" t="str">
        <f>IF($S$8="","",$S$8)</f>
        <v/>
      </c>
      <c r="CN8" s="454"/>
      <c r="CO8" s="454"/>
      <c r="CP8" s="454"/>
      <c r="CQ8" s="454"/>
      <c r="CR8" s="455"/>
      <c r="CS8" s="29"/>
    </row>
    <row r="9" spans="2:97" s="4" customFormat="1" ht="7.5" customHeight="1" x14ac:dyDescent="0.25">
      <c r="B9" s="20"/>
      <c r="C9" s="18"/>
      <c r="D9" s="18"/>
      <c r="E9" s="18"/>
      <c r="F9" s="441" t="s">
        <v>66</v>
      </c>
      <c r="G9" s="442"/>
      <c r="H9" s="339"/>
      <c r="I9" s="340"/>
      <c r="J9" s="341"/>
      <c r="K9" s="84" t="s">
        <v>47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41" t="s">
        <v>66</v>
      </c>
      <c r="AE9" s="442"/>
      <c r="AF9" s="339"/>
      <c r="AG9" s="340"/>
      <c r="AH9" s="341"/>
      <c r="AI9" s="84" t="s">
        <v>47</v>
      </c>
      <c r="AJ9" s="35"/>
      <c r="AK9" s="55"/>
      <c r="AL9" s="36"/>
      <c r="AM9" s="37"/>
      <c r="AN9" s="37"/>
      <c r="AO9" s="38"/>
      <c r="AP9" s="28"/>
      <c r="AQ9" s="456"/>
      <c r="AR9" s="457"/>
      <c r="AS9" s="457"/>
      <c r="AT9" s="457"/>
      <c r="AU9" s="457"/>
      <c r="AV9" s="458"/>
      <c r="AW9" s="29"/>
      <c r="AX9" s="20"/>
      <c r="AY9" s="18"/>
      <c r="AZ9" s="18"/>
      <c r="BA9" s="18"/>
      <c r="BB9" s="441" t="s">
        <v>66</v>
      </c>
      <c r="BC9" s="442"/>
      <c r="BD9" s="339"/>
      <c r="BE9" s="340"/>
      <c r="BF9" s="341"/>
      <c r="BG9" s="84" t="s">
        <v>47</v>
      </c>
      <c r="BH9" s="35"/>
      <c r="BI9" s="55"/>
      <c r="BJ9" s="36"/>
      <c r="BK9" s="37"/>
      <c r="BL9" s="37"/>
      <c r="BM9" s="38"/>
      <c r="BN9" s="28"/>
      <c r="BO9" s="456"/>
      <c r="BP9" s="457"/>
      <c r="BQ9" s="457"/>
      <c r="BR9" s="457"/>
      <c r="BS9" s="457"/>
      <c r="BT9" s="458"/>
      <c r="BU9" s="29"/>
      <c r="BV9" s="20"/>
      <c r="BW9" s="18"/>
      <c r="BX9" s="18"/>
      <c r="BY9" s="18"/>
      <c r="BZ9" s="441" t="s">
        <v>66</v>
      </c>
      <c r="CA9" s="442"/>
      <c r="CB9" s="339"/>
      <c r="CC9" s="340"/>
      <c r="CD9" s="341"/>
      <c r="CE9" s="84" t="s">
        <v>47</v>
      </c>
      <c r="CF9" s="35"/>
      <c r="CG9" s="55"/>
      <c r="CH9" s="36"/>
      <c r="CI9" s="37"/>
      <c r="CJ9" s="37"/>
      <c r="CK9" s="38"/>
      <c r="CL9" s="28"/>
      <c r="CM9" s="456"/>
      <c r="CN9" s="457"/>
      <c r="CO9" s="457"/>
      <c r="CP9" s="457"/>
      <c r="CQ9" s="457"/>
      <c r="CR9" s="458"/>
      <c r="CS9" s="29"/>
    </row>
    <row r="10" spans="2:97" ht="20.25" customHeight="1" thickBot="1" x14ac:dyDescent="0.3">
      <c r="B10" s="76" t="s">
        <v>59</v>
      </c>
      <c r="C10" s="271"/>
      <c r="D10" s="271"/>
      <c r="E10" s="272"/>
      <c r="F10" s="443"/>
      <c r="G10" s="444"/>
      <c r="H10" s="183" t="s">
        <v>46</v>
      </c>
      <c r="I10" s="184"/>
      <c r="J10" s="179"/>
      <c r="K10" s="72"/>
      <c r="L10" s="207" t="s">
        <v>39</v>
      </c>
      <c r="M10" s="208"/>
      <c r="N10" s="282"/>
      <c r="O10" s="283"/>
      <c r="P10" s="283"/>
      <c r="Q10" s="284"/>
      <c r="R10" s="28"/>
      <c r="S10" s="336"/>
      <c r="T10" s="337"/>
      <c r="U10" s="337"/>
      <c r="V10" s="337"/>
      <c r="W10" s="337"/>
      <c r="X10" s="338"/>
      <c r="Y10" s="5"/>
      <c r="Z10" s="76" t="s">
        <v>59</v>
      </c>
      <c r="AA10" s="195" t="str">
        <f>IF($C$10="","",$C$10)</f>
        <v/>
      </c>
      <c r="AB10" s="195"/>
      <c r="AC10" s="196"/>
      <c r="AD10" s="462" t="str">
        <f>IF($F$10="","",$F$10)</f>
        <v/>
      </c>
      <c r="AE10" s="463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78" t="str">
        <f>IF($N$10="","",$N$10)</f>
        <v/>
      </c>
      <c r="AM10" s="379"/>
      <c r="AN10" s="379"/>
      <c r="AO10" s="380"/>
      <c r="AP10" s="28"/>
      <c r="AQ10" s="459"/>
      <c r="AR10" s="460"/>
      <c r="AS10" s="460"/>
      <c r="AT10" s="460"/>
      <c r="AU10" s="460"/>
      <c r="AV10" s="461"/>
      <c r="AW10" s="5"/>
      <c r="AX10" s="76" t="s">
        <v>59</v>
      </c>
      <c r="AY10" s="195" t="str">
        <f>IF($C$10="","",$C$10)</f>
        <v/>
      </c>
      <c r="AZ10" s="195"/>
      <c r="BA10" s="196"/>
      <c r="BB10" s="462" t="str">
        <f>IF($F$10="","",$F$10)</f>
        <v/>
      </c>
      <c r="BC10" s="463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78" t="str">
        <f>IF($N$10="","",$N$10)</f>
        <v/>
      </c>
      <c r="BK10" s="379"/>
      <c r="BL10" s="379"/>
      <c r="BM10" s="380"/>
      <c r="BN10" s="28"/>
      <c r="BO10" s="459"/>
      <c r="BP10" s="460"/>
      <c r="BQ10" s="460"/>
      <c r="BR10" s="460"/>
      <c r="BS10" s="460"/>
      <c r="BT10" s="461"/>
      <c r="BU10" s="5"/>
      <c r="BV10" s="76" t="s">
        <v>59</v>
      </c>
      <c r="BW10" s="195" t="str">
        <f>IF($C$10="","",$C$10)</f>
        <v/>
      </c>
      <c r="BX10" s="195"/>
      <c r="BY10" s="196"/>
      <c r="BZ10" s="462" t="str">
        <f>IF($F$10="","",$F$10)</f>
        <v/>
      </c>
      <c r="CA10" s="463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78" t="str">
        <f>IF($N$10="","",$N$10)</f>
        <v/>
      </c>
      <c r="CI10" s="379"/>
      <c r="CJ10" s="379"/>
      <c r="CK10" s="380"/>
      <c r="CL10" s="28"/>
      <c r="CM10" s="459"/>
      <c r="CN10" s="460"/>
      <c r="CO10" s="460"/>
      <c r="CP10" s="460"/>
      <c r="CQ10" s="460"/>
      <c r="CR10" s="461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0</v>
      </c>
      <c r="L14" s="108" t="s">
        <v>0</v>
      </c>
      <c r="M14" s="108" t="str">
        <f>I14</f>
        <v xml:space="preserve"> </v>
      </c>
      <c r="N14" s="349" t="s">
        <v>0</v>
      </c>
      <c r="O14" s="344"/>
      <c r="P14" s="342"/>
      <c r="Q14" s="343"/>
      <c r="R14" s="344"/>
      <c r="S14" s="110"/>
      <c r="T14" s="111"/>
      <c r="U14" s="111"/>
      <c r="V14" s="242"/>
      <c r="W14" s="243"/>
      <c r="X14" s="243"/>
      <c r="Y14" s="350"/>
      <c r="Z14" s="355" t="s">
        <v>49</v>
      </c>
      <c r="AA14" s="356"/>
      <c r="AB14" s="357"/>
      <c r="AC14" s="115">
        <f>E41</f>
        <v>0</v>
      </c>
      <c r="AD14" s="115">
        <f t="shared" ref="AD14:AI14" si="0">F41</f>
        <v>0</v>
      </c>
      <c r="AE14" s="116">
        <f t="shared" si="0"/>
        <v>0</v>
      </c>
      <c r="AF14" s="117">
        <f>H41</f>
        <v>0</v>
      </c>
      <c r="AG14" s="115">
        <f t="shared" si="0"/>
        <v>0</v>
      </c>
      <c r="AH14" s="116">
        <f t="shared" si="0"/>
        <v>0</v>
      </c>
      <c r="AI14" s="116">
        <f t="shared" si="0"/>
        <v>0</v>
      </c>
      <c r="AJ14" s="118">
        <f>L41</f>
        <v>0</v>
      </c>
      <c r="AK14" s="64"/>
      <c r="AL14" s="381"/>
      <c r="AM14" s="382"/>
      <c r="AN14" s="383"/>
      <c r="AO14" s="384"/>
      <c r="AP14" s="385"/>
      <c r="AQ14" s="121">
        <f>S41</f>
        <v>0</v>
      </c>
      <c r="AR14" s="63"/>
      <c r="AS14" s="118">
        <f>U41</f>
        <v>0</v>
      </c>
      <c r="AT14" s="386" t="s">
        <v>43</v>
      </c>
      <c r="AU14" s="387"/>
      <c r="AV14" s="387"/>
      <c r="AW14" s="388"/>
      <c r="AX14" s="355" t="s">
        <v>49</v>
      </c>
      <c r="AY14" s="356"/>
      <c r="AZ14" s="357"/>
      <c r="BA14" s="115">
        <f>AC41</f>
        <v>0</v>
      </c>
      <c r="BB14" s="115">
        <f t="shared" ref="BB14" si="1">AD41</f>
        <v>0</v>
      </c>
      <c r="BC14" s="116">
        <f t="shared" ref="BC14" si="2">AE41</f>
        <v>0</v>
      </c>
      <c r="BD14" s="117">
        <f>AF41</f>
        <v>0</v>
      </c>
      <c r="BE14" s="115">
        <f t="shared" ref="BE14" si="3">AG41</f>
        <v>0</v>
      </c>
      <c r="BF14" s="116">
        <f t="shared" ref="BF14" si="4">AH41</f>
        <v>0</v>
      </c>
      <c r="BG14" s="116">
        <f t="shared" ref="BG14" si="5">AI41</f>
        <v>0</v>
      </c>
      <c r="BH14" s="118">
        <f>AJ41</f>
        <v>0</v>
      </c>
      <c r="BI14" s="64"/>
      <c r="BJ14" s="381"/>
      <c r="BK14" s="382"/>
      <c r="BL14" s="383"/>
      <c r="BM14" s="384"/>
      <c r="BN14" s="385"/>
      <c r="BO14" s="121">
        <f>AQ41</f>
        <v>0</v>
      </c>
      <c r="BP14" s="63"/>
      <c r="BQ14" s="118">
        <f>AS41</f>
        <v>0</v>
      </c>
      <c r="BR14" s="386" t="s">
        <v>43</v>
      </c>
      <c r="BS14" s="387"/>
      <c r="BT14" s="387"/>
      <c r="BU14" s="388"/>
      <c r="BV14" s="355" t="s">
        <v>49</v>
      </c>
      <c r="BW14" s="356"/>
      <c r="BX14" s="357"/>
      <c r="BY14" s="115">
        <f>BA41</f>
        <v>0</v>
      </c>
      <c r="BZ14" s="115">
        <f t="shared" ref="BZ14" si="6">BB41</f>
        <v>0</v>
      </c>
      <c r="CA14" s="116">
        <f t="shared" ref="CA14" si="7">BC41</f>
        <v>0</v>
      </c>
      <c r="CB14" s="117">
        <f>BD41</f>
        <v>0</v>
      </c>
      <c r="CC14" s="115">
        <f t="shared" ref="CC14" si="8">BE41</f>
        <v>0</v>
      </c>
      <c r="CD14" s="116">
        <f t="shared" ref="CD14" si="9">BF41</f>
        <v>0</v>
      </c>
      <c r="CE14" s="116">
        <f t="shared" ref="CE14" si="10">BG41</f>
        <v>0</v>
      </c>
      <c r="CF14" s="118">
        <f>BH41</f>
        <v>0</v>
      </c>
      <c r="CG14" s="64"/>
      <c r="CH14" s="381"/>
      <c r="CI14" s="382"/>
      <c r="CJ14" s="383"/>
      <c r="CK14" s="384"/>
      <c r="CL14" s="385"/>
      <c r="CM14" s="121">
        <f>BO41</f>
        <v>0</v>
      </c>
      <c r="CN14" s="63"/>
      <c r="CO14" s="118">
        <f>BQ41</f>
        <v>0</v>
      </c>
      <c r="CP14" s="386" t="s">
        <v>43</v>
      </c>
      <c r="CQ14" s="387"/>
      <c r="CR14" s="387"/>
      <c r="CS14" s="388"/>
    </row>
    <row r="15" spans="2:97" ht="15" customHeight="1" x14ac:dyDescent="0.25">
      <c r="B15" s="158"/>
      <c r="C15" s="159"/>
      <c r="D15" s="160"/>
      <c r="E15" s="160"/>
      <c r="F15" s="161"/>
      <c r="G15" s="162"/>
      <c r="H15" s="101" t="str">
        <f>IF(G15="","",(IF($P$8=0,"",($P$8*G15*$M$6))))</f>
        <v/>
      </c>
      <c r="I15" s="98" t="str">
        <f>IF(G15="","",(SUM(E15+F15+S15)))</f>
        <v/>
      </c>
      <c r="J15" s="99">
        <f>SUM(H$14:H15)</f>
        <v>0</v>
      </c>
      <c r="K15" s="99">
        <f t="shared" ref="K15:K40" si="11">C$10-J15</f>
        <v>0</v>
      </c>
      <c r="L15" s="100">
        <f>IF(G15="",0,$J$6*(I15-F15-S15))</f>
        <v>0</v>
      </c>
      <c r="M15" s="101" t="str">
        <f>H15</f>
        <v/>
      </c>
      <c r="N15" s="245" t="str">
        <f>IF(L15=0,"",(M15/L15))</f>
        <v/>
      </c>
      <c r="O15" s="246"/>
      <c r="P15" s="189"/>
      <c r="Q15" s="190"/>
      <c r="R15" s="191"/>
      <c r="S15" s="174"/>
      <c r="T15" s="173"/>
      <c r="U15" s="173"/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0</v>
      </c>
      <c r="AI15" s="99">
        <f>C$10-AH15</f>
        <v>0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89"/>
      <c r="AO15" s="390"/>
      <c r="AP15" s="391"/>
      <c r="AQ15" s="69"/>
      <c r="AR15" s="68"/>
      <c r="AS15" s="68"/>
      <c r="AT15" s="392"/>
      <c r="AU15" s="393"/>
      <c r="AV15" s="393"/>
      <c r="AW15" s="394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0</v>
      </c>
      <c r="BG15" s="99">
        <f>$C$10-BF15</f>
        <v>0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89"/>
      <c r="BM15" s="390"/>
      <c r="BN15" s="391"/>
      <c r="BO15" s="80"/>
      <c r="BP15" s="68"/>
      <c r="BQ15" s="68"/>
      <c r="BR15" s="392"/>
      <c r="BS15" s="393"/>
      <c r="BT15" s="393"/>
      <c r="BU15" s="394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0</v>
      </c>
      <c r="CE15" s="99">
        <f>$C$10-CD15</f>
        <v>0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89"/>
      <c r="CK15" s="390"/>
      <c r="CL15" s="391"/>
      <c r="CM15" s="80"/>
      <c r="CN15" s="68"/>
      <c r="CO15" s="68"/>
      <c r="CP15" s="392"/>
      <c r="CQ15" s="393"/>
      <c r="CR15" s="393"/>
      <c r="CS15" s="394"/>
    </row>
    <row r="16" spans="2:97" ht="15" customHeight="1" x14ac:dyDescent="0.25">
      <c r="B16" s="158"/>
      <c r="C16" s="159"/>
      <c r="D16" s="160"/>
      <c r="E16" s="160"/>
      <c r="F16" s="163"/>
      <c r="G16" s="162"/>
      <c r="H16" s="101" t="str">
        <f t="shared" ref="H16:H40" si="12">IF(G16="","",(IF($P$8=0,"",($P$8*G16*$M$6))))</f>
        <v/>
      </c>
      <c r="I16" s="98" t="str">
        <f t="shared" ref="I16:I40" si="13">IF(G16="","",(SUM(E16+F16+S16)))</f>
        <v/>
      </c>
      <c r="J16" s="99">
        <f>SUM(H$14:H16)</f>
        <v>0</v>
      </c>
      <c r="K16" s="99">
        <f t="shared" si="11"/>
        <v>0</v>
      </c>
      <c r="L16" s="100">
        <f t="shared" ref="L16:L40" si="14">IF(G16="",0,$J$6*(I16-F16-S16))</f>
        <v>0</v>
      </c>
      <c r="M16" s="101" t="str">
        <f t="shared" ref="M16:M40" si="15">H16</f>
        <v/>
      </c>
      <c r="N16" s="245" t="str">
        <f t="shared" ref="N16:N40" si="16">IF(L16=0,"",(M16/L16))</f>
        <v/>
      </c>
      <c r="O16" s="246"/>
      <c r="P16" s="189"/>
      <c r="Q16" s="190"/>
      <c r="R16" s="191"/>
      <c r="S16" s="174"/>
      <c r="T16" s="173"/>
      <c r="U16" s="173"/>
      <c r="V16" s="369"/>
      <c r="W16" s="370"/>
      <c r="X16" s="370"/>
      <c r="Y16" s="371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5" t="str">
        <f t="shared" ref="AL16:AL40" si="22">IF(AJ16=0,"",(AK16/AJ16))</f>
        <v/>
      </c>
      <c r="AM16" s="246"/>
      <c r="AN16" s="389"/>
      <c r="AO16" s="390"/>
      <c r="AP16" s="391"/>
      <c r="AQ16" s="69"/>
      <c r="AR16" s="68"/>
      <c r="AS16" s="68"/>
      <c r="AT16" s="392"/>
      <c r="AU16" s="393"/>
      <c r="AV16" s="393"/>
      <c r="AW16" s="394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5" t="str">
        <f t="shared" ref="BJ16:BJ40" si="28">IF(BH16=0,"",(BI16/BH16))</f>
        <v/>
      </c>
      <c r="BK16" s="246"/>
      <c r="BL16" s="389"/>
      <c r="BM16" s="390"/>
      <c r="BN16" s="391"/>
      <c r="BO16" s="80"/>
      <c r="BP16" s="68"/>
      <c r="BQ16" s="68"/>
      <c r="BR16" s="392"/>
      <c r="BS16" s="393"/>
      <c r="BT16" s="393"/>
      <c r="BU16" s="394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5" t="str">
        <f t="shared" ref="CH16:CH40" si="34">IF(CF16=0,"",(CG16/CF16))</f>
        <v/>
      </c>
      <c r="CI16" s="246"/>
      <c r="CJ16" s="389"/>
      <c r="CK16" s="390"/>
      <c r="CL16" s="391"/>
      <c r="CM16" s="80"/>
      <c r="CN16" s="68"/>
      <c r="CO16" s="68"/>
      <c r="CP16" s="392"/>
      <c r="CQ16" s="393"/>
      <c r="CR16" s="393"/>
      <c r="CS16" s="394"/>
    </row>
    <row r="17" spans="2:97" ht="15" customHeight="1" x14ac:dyDescent="0.25">
      <c r="B17" s="164"/>
      <c r="C17" s="159"/>
      <c r="D17" s="160"/>
      <c r="E17" s="160"/>
      <c r="F17" s="163"/>
      <c r="G17" s="162"/>
      <c r="H17" s="101" t="str">
        <f t="shared" si="12"/>
        <v/>
      </c>
      <c r="I17" s="98" t="str">
        <f t="shared" si="13"/>
        <v/>
      </c>
      <c r="J17" s="99">
        <f>SUM(H$14:H17)</f>
        <v>0</v>
      </c>
      <c r="K17" s="99">
        <f t="shared" si="11"/>
        <v>0</v>
      </c>
      <c r="L17" s="100">
        <f t="shared" si="14"/>
        <v>0</v>
      </c>
      <c r="M17" s="101" t="str">
        <f t="shared" si="15"/>
        <v/>
      </c>
      <c r="N17" s="245" t="str">
        <f t="shared" si="16"/>
        <v/>
      </c>
      <c r="O17" s="246"/>
      <c r="P17" s="189"/>
      <c r="Q17" s="190"/>
      <c r="R17" s="191"/>
      <c r="S17" s="171"/>
      <c r="T17" s="172"/>
      <c r="U17" s="172"/>
      <c r="V17" s="214"/>
      <c r="W17" s="215"/>
      <c r="X17" s="215"/>
      <c r="Y17" s="21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0</v>
      </c>
      <c r="AI17" s="99">
        <f t="shared" si="19"/>
        <v>0</v>
      </c>
      <c r="AJ17" s="100">
        <f t="shared" si="20"/>
        <v>0</v>
      </c>
      <c r="AK17" s="101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0</v>
      </c>
      <c r="BG17" s="99">
        <f t="shared" si="25"/>
        <v>0</v>
      </c>
      <c r="BH17" s="100">
        <f t="shared" si="26"/>
        <v>0</v>
      </c>
      <c r="BI17" s="101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0</v>
      </c>
      <c r="CE17" s="99">
        <f t="shared" si="31"/>
        <v>0</v>
      </c>
      <c r="CF17" s="100">
        <f t="shared" si="32"/>
        <v>0</v>
      </c>
      <c r="CG17" s="101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/>
      <c r="C18" s="165"/>
      <c r="D18" s="154"/>
      <c r="E18" s="154"/>
      <c r="F18" s="156"/>
      <c r="G18" s="157"/>
      <c r="H18" s="101" t="str">
        <f t="shared" si="12"/>
        <v/>
      </c>
      <c r="I18" s="98" t="str">
        <f t="shared" si="13"/>
        <v/>
      </c>
      <c r="J18" s="99">
        <f>SUM(H$14:H18)</f>
        <v>0</v>
      </c>
      <c r="K18" s="99">
        <f t="shared" si="11"/>
        <v>0</v>
      </c>
      <c r="L18" s="100">
        <f t="shared" si="14"/>
        <v>0</v>
      </c>
      <c r="M18" s="101" t="str">
        <f t="shared" si="15"/>
        <v/>
      </c>
      <c r="N18" s="245" t="str">
        <f t="shared" si="16"/>
        <v/>
      </c>
      <c r="O18" s="246"/>
      <c r="P18" s="189"/>
      <c r="Q18" s="190"/>
      <c r="R18" s="191"/>
      <c r="S18" s="171"/>
      <c r="T18" s="172"/>
      <c r="U18" s="172"/>
      <c r="V18" s="214"/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0</v>
      </c>
      <c r="AI18" s="99">
        <f t="shared" si="19"/>
        <v>0</v>
      </c>
      <c r="AJ18" s="100">
        <f t="shared" si="20"/>
        <v>0</v>
      </c>
      <c r="AK18" s="101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0</v>
      </c>
      <c r="BG18" s="99">
        <f t="shared" si="25"/>
        <v>0</v>
      </c>
      <c r="BH18" s="100">
        <f t="shared" si="26"/>
        <v>0</v>
      </c>
      <c r="BI18" s="101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0</v>
      </c>
      <c r="CE18" s="99">
        <f t="shared" si="31"/>
        <v>0</v>
      </c>
      <c r="CF18" s="100">
        <f t="shared" si="32"/>
        <v>0</v>
      </c>
      <c r="CG18" s="101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/>
      <c r="C19" s="166"/>
      <c r="D19" s="154"/>
      <c r="E19" s="154"/>
      <c r="F19" s="156"/>
      <c r="G19" s="157"/>
      <c r="H19" s="101" t="str">
        <f t="shared" si="12"/>
        <v/>
      </c>
      <c r="I19" s="98" t="str">
        <f t="shared" si="13"/>
        <v/>
      </c>
      <c r="J19" s="99">
        <f>SUM(H$14:H19)</f>
        <v>0</v>
      </c>
      <c r="K19" s="99">
        <f t="shared" si="11"/>
        <v>0</v>
      </c>
      <c r="L19" s="100">
        <f t="shared" si="14"/>
        <v>0</v>
      </c>
      <c r="M19" s="101" t="str">
        <f t="shared" si="15"/>
        <v/>
      </c>
      <c r="N19" s="245" t="str">
        <f t="shared" si="16"/>
        <v/>
      </c>
      <c r="O19" s="246"/>
      <c r="P19" s="189"/>
      <c r="Q19" s="190"/>
      <c r="R19" s="191"/>
      <c r="S19" s="171"/>
      <c r="T19" s="172"/>
      <c r="U19" s="172"/>
      <c r="V19" s="226"/>
      <c r="W19" s="227"/>
      <c r="X19" s="227"/>
      <c r="Y19" s="228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0</v>
      </c>
      <c r="AI19" s="99">
        <f t="shared" si="19"/>
        <v>0</v>
      </c>
      <c r="AJ19" s="100">
        <f t="shared" si="20"/>
        <v>0</v>
      </c>
      <c r="AK19" s="101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0</v>
      </c>
      <c r="BG19" s="99">
        <f t="shared" si="25"/>
        <v>0</v>
      </c>
      <c r="BH19" s="100">
        <f t="shared" si="26"/>
        <v>0</v>
      </c>
      <c r="BI19" s="101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0</v>
      </c>
      <c r="CE19" s="99">
        <f t="shared" si="31"/>
        <v>0</v>
      </c>
      <c r="CF19" s="100">
        <f t="shared" si="32"/>
        <v>0</v>
      </c>
      <c r="CG19" s="101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0</v>
      </c>
      <c r="K20" s="99">
        <f t="shared" si="11"/>
        <v>0</v>
      </c>
      <c r="L20" s="100">
        <f t="shared" si="14"/>
        <v>0</v>
      </c>
      <c r="M20" s="101" t="str">
        <f t="shared" si="15"/>
        <v/>
      </c>
      <c r="N20" s="245" t="str">
        <f t="shared" si="16"/>
        <v/>
      </c>
      <c r="O20" s="246"/>
      <c r="P20" s="189"/>
      <c r="Q20" s="190"/>
      <c r="R20" s="191"/>
      <c r="S20" s="171"/>
      <c r="T20" s="172"/>
      <c r="U20" s="172"/>
      <c r="V20" s="214"/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0</v>
      </c>
      <c r="AI20" s="99">
        <f t="shared" si="19"/>
        <v>0</v>
      </c>
      <c r="AJ20" s="100">
        <f t="shared" si="20"/>
        <v>0</v>
      </c>
      <c r="AK20" s="101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0</v>
      </c>
      <c r="BG20" s="99">
        <f t="shared" si="25"/>
        <v>0</v>
      </c>
      <c r="BH20" s="100">
        <f t="shared" si="26"/>
        <v>0</v>
      </c>
      <c r="BI20" s="101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0</v>
      </c>
      <c r="CE20" s="99">
        <f t="shared" si="31"/>
        <v>0</v>
      </c>
      <c r="CF20" s="100">
        <f t="shared" si="32"/>
        <v>0</v>
      </c>
      <c r="CG20" s="101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0</v>
      </c>
      <c r="K21" s="99">
        <f t="shared" si="11"/>
        <v>0</v>
      </c>
      <c r="L21" s="100">
        <f t="shared" si="14"/>
        <v>0</v>
      </c>
      <c r="M21" s="101" t="str">
        <f t="shared" si="15"/>
        <v/>
      </c>
      <c r="N21" s="245" t="str">
        <f t="shared" si="16"/>
        <v/>
      </c>
      <c r="O21" s="246"/>
      <c r="P21" s="189"/>
      <c r="Q21" s="190"/>
      <c r="R21" s="191"/>
      <c r="S21" s="175"/>
      <c r="T21" s="177"/>
      <c r="U21" s="177"/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0</v>
      </c>
      <c r="AI21" s="99">
        <f t="shared" si="19"/>
        <v>0</v>
      </c>
      <c r="AJ21" s="100">
        <f t="shared" si="20"/>
        <v>0</v>
      </c>
      <c r="AK21" s="101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0</v>
      </c>
      <c r="BG21" s="99">
        <f t="shared" si="25"/>
        <v>0</v>
      </c>
      <c r="BH21" s="100">
        <f t="shared" si="26"/>
        <v>0</v>
      </c>
      <c r="BI21" s="101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0</v>
      </c>
      <c r="CE21" s="99">
        <f t="shared" si="31"/>
        <v>0</v>
      </c>
      <c r="CF21" s="100">
        <f t="shared" si="32"/>
        <v>0</v>
      </c>
      <c r="CG21" s="101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0</v>
      </c>
      <c r="K22" s="99">
        <f t="shared" si="11"/>
        <v>0</v>
      </c>
      <c r="L22" s="100">
        <f t="shared" si="14"/>
        <v>0</v>
      </c>
      <c r="M22" s="101" t="str">
        <f t="shared" si="15"/>
        <v/>
      </c>
      <c r="N22" s="245" t="str">
        <f t="shared" si="16"/>
        <v/>
      </c>
      <c r="O22" s="246"/>
      <c r="P22" s="189"/>
      <c r="Q22" s="190"/>
      <c r="R22" s="191"/>
      <c r="S22" s="175"/>
      <c r="T22" s="177"/>
      <c r="U22" s="177"/>
      <c r="V22" s="214"/>
      <c r="W22" s="215"/>
      <c r="X22" s="215"/>
      <c r="Y22" s="21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0</v>
      </c>
      <c r="AI22" s="99">
        <f t="shared" si="19"/>
        <v>0</v>
      </c>
      <c r="AJ22" s="100">
        <f t="shared" si="20"/>
        <v>0</v>
      </c>
      <c r="AK22" s="101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0</v>
      </c>
      <c r="BG22" s="99">
        <f t="shared" si="25"/>
        <v>0</v>
      </c>
      <c r="BH22" s="100">
        <f t="shared" si="26"/>
        <v>0</v>
      </c>
      <c r="BI22" s="101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0</v>
      </c>
      <c r="CE22" s="99">
        <f t="shared" si="31"/>
        <v>0</v>
      </c>
      <c r="CF22" s="100">
        <f t="shared" si="32"/>
        <v>0</v>
      </c>
      <c r="CG22" s="101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0</v>
      </c>
      <c r="K23" s="99">
        <f t="shared" si="11"/>
        <v>0</v>
      </c>
      <c r="L23" s="100">
        <f t="shared" si="14"/>
        <v>0</v>
      </c>
      <c r="M23" s="101" t="str">
        <f t="shared" si="15"/>
        <v/>
      </c>
      <c r="N23" s="245" t="str">
        <f t="shared" si="16"/>
        <v/>
      </c>
      <c r="O23" s="246"/>
      <c r="P23" s="189"/>
      <c r="Q23" s="190"/>
      <c r="R23" s="191"/>
      <c r="S23" s="175"/>
      <c r="T23" s="177"/>
      <c r="U23" s="177"/>
      <c r="V23" s="214"/>
      <c r="W23" s="215"/>
      <c r="X23" s="215"/>
      <c r="Y23" s="21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0</v>
      </c>
      <c r="AI23" s="99">
        <f t="shared" si="19"/>
        <v>0</v>
      </c>
      <c r="AJ23" s="100">
        <f t="shared" si="20"/>
        <v>0</v>
      </c>
      <c r="AK23" s="101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0</v>
      </c>
      <c r="BG23" s="99">
        <f t="shared" si="25"/>
        <v>0</v>
      </c>
      <c r="BH23" s="100">
        <f t="shared" si="26"/>
        <v>0</v>
      </c>
      <c r="BI23" s="101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0</v>
      </c>
      <c r="CE23" s="99">
        <f t="shared" si="31"/>
        <v>0</v>
      </c>
      <c r="CF23" s="100">
        <f t="shared" si="32"/>
        <v>0</v>
      </c>
      <c r="CG23" s="101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0</v>
      </c>
      <c r="K24" s="99">
        <f t="shared" si="11"/>
        <v>0</v>
      </c>
      <c r="L24" s="100">
        <f t="shared" si="14"/>
        <v>0</v>
      </c>
      <c r="M24" s="101" t="str">
        <f t="shared" si="15"/>
        <v/>
      </c>
      <c r="N24" s="245" t="str">
        <f t="shared" si="16"/>
        <v/>
      </c>
      <c r="O24" s="246"/>
      <c r="P24" s="189"/>
      <c r="Q24" s="190"/>
      <c r="R24" s="191"/>
      <c r="S24" s="175"/>
      <c r="T24" s="177"/>
      <c r="U24" s="177"/>
      <c r="V24" s="214"/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0</v>
      </c>
      <c r="AI24" s="99">
        <f t="shared" si="19"/>
        <v>0</v>
      </c>
      <c r="AJ24" s="100">
        <f t="shared" si="20"/>
        <v>0</v>
      </c>
      <c r="AK24" s="101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0</v>
      </c>
      <c r="BG24" s="99">
        <f t="shared" si="25"/>
        <v>0</v>
      </c>
      <c r="BH24" s="100">
        <f t="shared" si="26"/>
        <v>0</v>
      </c>
      <c r="BI24" s="101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0</v>
      </c>
      <c r="CE24" s="99">
        <f t="shared" si="31"/>
        <v>0</v>
      </c>
      <c r="CF24" s="100">
        <f t="shared" si="32"/>
        <v>0</v>
      </c>
      <c r="CG24" s="101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0</v>
      </c>
      <c r="K25" s="99">
        <f t="shared" si="11"/>
        <v>0</v>
      </c>
      <c r="L25" s="100">
        <f t="shared" si="14"/>
        <v>0</v>
      </c>
      <c r="M25" s="101" t="str">
        <f t="shared" si="15"/>
        <v/>
      </c>
      <c r="N25" s="245" t="str">
        <f t="shared" si="16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0</v>
      </c>
      <c r="AI25" s="99">
        <f t="shared" si="19"/>
        <v>0</v>
      </c>
      <c r="AJ25" s="100">
        <f t="shared" si="20"/>
        <v>0</v>
      </c>
      <c r="AK25" s="101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0</v>
      </c>
      <c r="BG25" s="99">
        <f t="shared" si="25"/>
        <v>0</v>
      </c>
      <c r="BH25" s="100">
        <f t="shared" si="26"/>
        <v>0</v>
      </c>
      <c r="BI25" s="101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0</v>
      </c>
      <c r="CE25" s="99">
        <f t="shared" si="31"/>
        <v>0</v>
      </c>
      <c r="CF25" s="100">
        <f t="shared" si="32"/>
        <v>0</v>
      </c>
      <c r="CG25" s="101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0</v>
      </c>
      <c r="K26" s="99">
        <f t="shared" si="11"/>
        <v>0</v>
      </c>
      <c r="L26" s="100">
        <f t="shared" si="14"/>
        <v>0</v>
      </c>
      <c r="M26" s="101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0</v>
      </c>
      <c r="AI26" s="99">
        <f t="shared" si="19"/>
        <v>0</v>
      </c>
      <c r="AJ26" s="100">
        <f t="shared" si="20"/>
        <v>0</v>
      </c>
      <c r="AK26" s="101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0</v>
      </c>
      <c r="BG26" s="99">
        <f t="shared" si="25"/>
        <v>0</v>
      </c>
      <c r="BH26" s="100">
        <f t="shared" si="26"/>
        <v>0</v>
      </c>
      <c r="BI26" s="101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0</v>
      </c>
      <c r="CE26" s="99">
        <f t="shared" si="31"/>
        <v>0</v>
      </c>
      <c r="CF26" s="100">
        <f t="shared" si="32"/>
        <v>0</v>
      </c>
      <c r="CG26" s="101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0</v>
      </c>
      <c r="K27" s="99">
        <f t="shared" si="11"/>
        <v>0</v>
      </c>
      <c r="L27" s="100">
        <f t="shared" si="14"/>
        <v>0</v>
      </c>
      <c r="M27" s="101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0</v>
      </c>
      <c r="AI27" s="99">
        <f t="shared" si="19"/>
        <v>0</v>
      </c>
      <c r="AJ27" s="100">
        <f t="shared" si="20"/>
        <v>0</v>
      </c>
      <c r="AK27" s="101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0</v>
      </c>
      <c r="BG27" s="99">
        <f t="shared" si="25"/>
        <v>0</v>
      </c>
      <c r="BH27" s="100">
        <f t="shared" si="26"/>
        <v>0</v>
      </c>
      <c r="BI27" s="101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0</v>
      </c>
      <c r="CE27" s="99">
        <f t="shared" si="31"/>
        <v>0</v>
      </c>
      <c r="CF27" s="100">
        <f t="shared" si="32"/>
        <v>0</v>
      </c>
      <c r="CG27" s="101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0</v>
      </c>
      <c r="K28" s="99">
        <f t="shared" si="11"/>
        <v>0</v>
      </c>
      <c r="L28" s="100">
        <f t="shared" si="14"/>
        <v>0</v>
      </c>
      <c r="M28" s="101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0</v>
      </c>
      <c r="AI28" s="99">
        <f t="shared" si="19"/>
        <v>0</v>
      </c>
      <c r="AJ28" s="100">
        <f t="shared" si="20"/>
        <v>0</v>
      </c>
      <c r="AK28" s="101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0</v>
      </c>
      <c r="BG28" s="99">
        <f t="shared" si="25"/>
        <v>0</v>
      </c>
      <c r="BH28" s="100">
        <f t="shared" si="26"/>
        <v>0</v>
      </c>
      <c r="BI28" s="101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0</v>
      </c>
      <c r="CE28" s="99">
        <f t="shared" si="31"/>
        <v>0</v>
      </c>
      <c r="CF28" s="100">
        <f t="shared" si="32"/>
        <v>0</v>
      </c>
      <c r="CG28" s="101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0</v>
      </c>
      <c r="K29" s="99">
        <f t="shared" si="11"/>
        <v>0</v>
      </c>
      <c r="L29" s="100">
        <f t="shared" si="14"/>
        <v>0</v>
      </c>
      <c r="M29" s="101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0</v>
      </c>
      <c r="AI29" s="99">
        <f t="shared" si="19"/>
        <v>0</v>
      </c>
      <c r="AJ29" s="100">
        <f t="shared" si="20"/>
        <v>0</v>
      </c>
      <c r="AK29" s="101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0</v>
      </c>
      <c r="BG29" s="99">
        <f t="shared" si="25"/>
        <v>0</v>
      </c>
      <c r="BH29" s="100">
        <f t="shared" si="26"/>
        <v>0</v>
      </c>
      <c r="BI29" s="101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0</v>
      </c>
      <c r="CE29" s="99">
        <f t="shared" si="31"/>
        <v>0</v>
      </c>
      <c r="CF29" s="100">
        <f t="shared" si="32"/>
        <v>0</v>
      </c>
      <c r="CG29" s="101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0</v>
      </c>
      <c r="K30" s="99">
        <f t="shared" si="11"/>
        <v>0</v>
      </c>
      <c r="L30" s="100">
        <f t="shared" si="14"/>
        <v>0</v>
      </c>
      <c r="M30" s="101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0</v>
      </c>
      <c r="AI30" s="99">
        <f t="shared" si="19"/>
        <v>0</v>
      </c>
      <c r="AJ30" s="100">
        <f t="shared" si="20"/>
        <v>0</v>
      </c>
      <c r="AK30" s="101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0</v>
      </c>
      <c r="BG30" s="99">
        <f t="shared" si="25"/>
        <v>0</v>
      </c>
      <c r="BH30" s="100">
        <f t="shared" si="26"/>
        <v>0</v>
      </c>
      <c r="BI30" s="101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0</v>
      </c>
      <c r="CE30" s="99">
        <f t="shared" si="31"/>
        <v>0</v>
      </c>
      <c r="CF30" s="100">
        <f t="shared" si="32"/>
        <v>0</v>
      </c>
      <c r="CG30" s="101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0</v>
      </c>
      <c r="K31" s="99">
        <f t="shared" si="11"/>
        <v>0</v>
      </c>
      <c r="L31" s="100">
        <f t="shared" si="14"/>
        <v>0</v>
      </c>
      <c r="M31" s="101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0</v>
      </c>
      <c r="AI31" s="99">
        <f t="shared" si="19"/>
        <v>0</v>
      </c>
      <c r="AJ31" s="100">
        <f t="shared" si="20"/>
        <v>0</v>
      </c>
      <c r="AK31" s="101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0</v>
      </c>
      <c r="BG31" s="99">
        <f t="shared" si="25"/>
        <v>0</v>
      </c>
      <c r="BH31" s="100">
        <f t="shared" si="26"/>
        <v>0</v>
      </c>
      <c r="BI31" s="101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0</v>
      </c>
      <c r="CE31" s="99">
        <f t="shared" si="31"/>
        <v>0</v>
      </c>
      <c r="CF31" s="100">
        <f t="shared" si="32"/>
        <v>0</v>
      </c>
      <c r="CG31" s="101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0</v>
      </c>
      <c r="K32" s="99">
        <f t="shared" si="11"/>
        <v>0</v>
      </c>
      <c r="L32" s="100">
        <f t="shared" si="14"/>
        <v>0</v>
      </c>
      <c r="M32" s="101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0</v>
      </c>
      <c r="AI32" s="99">
        <f t="shared" si="19"/>
        <v>0</v>
      </c>
      <c r="AJ32" s="100">
        <f t="shared" si="20"/>
        <v>0</v>
      </c>
      <c r="AK32" s="101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0</v>
      </c>
      <c r="BG32" s="99">
        <f t="shared" si="25"/>
        <v>0</v>
      </c>
      <c r="BH32" s="100">
        <f t="shared" si="26"/>
        <v>0</v>
      </c>
      <c r="BI32" s="101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0</v>
      </c>
      <c r="CE32" s="99">
        <f t="shared" si="31"/>
        <v>0</v>
      </c>
      <c r="CF32" s="100">
        <f t="shared" si="32"/>
        <v>0</v>
      </c>
      <c r="CG32" s="101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0</v>
      </c>
      <c r="K33" s="99">
        <f t="shared" si="11"/>
        <v>0</v>
      </c>
      <c r="L33" s="100">
        <f t="shared" si="14"/>
        <v>0</v>
      </c>
      <c r="M33" s="101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0</v>
      </c>
      <c r="AI33" s="99">
        <f t="shared" si="19"/>
        <v>0</v>
      </c>
      <c r="AJ33" s="100">
        <f t="shared" si="20"/>
        <v>0</v>
      </c>
      <c r="AK33" s="101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0</v>
      </c>
      <c r="BG33" s="99">
        <f t="shared" si="25"/>
        <v>0</v>
      </c>
      <c r="BH33" s="100">
        <f t="shared" si="26"/>
        <v>0</v>
      </c>
      <c r="BI33" s="101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0</v>
      </c>
      <c r="CE33" s="99">
        <f t="shared" si="31"/>
        <v>0</v>
      </c>
      <c r="CF33" s="100">
        <f t="shared" si="32"/>
        <v>0</v>
      </c>
      <c r="CG33" s="101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0</v>
      </c>
      <c r="K34" s="99">
        <f t="shared" si="11"/>
        <v>0</v>
      </c>
      <c r="L34" s="100">
        <f t="shared" si="14"/>
        <v>0</v>
      </c>
      <c r="M34" s="101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0</v>
      </c>
      <c r="AI34" s="99">
        <f t="shared" si="19"/>
        <v>0</v>
      </c>
      <c r="AJ34" s="100">
        <f t="shared" si="20"/>
        <v>0</v>
      </c>
      <c r="AK34" s="101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0</v>
      </c>
      <c r="BG34" s="99">
        <f t="shared" si="25"/>
        <v>0</v>
      </c>
      <c r="BH34" s="100">
        <f t="shared" si="26"/>
        <v>0</v>
      </c>
      <c r="BI34" s="101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0</v>
      </c>
      <c r="CE34" s="99">
        <f t="shared" si="31"/>
        <v>0</v>
      </c>
      <c r="CF34" s="100">
        <f t="shared" si="32"/>
        <v>0</v>
      </c>
      <c r="CG34" s="101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0</v>
      </c>
      <c r="K35" s="99">
        <f t="shared" si="11"/>
        <v>0</v>
      </c>
      <c r="L35" s="100">
        <f t="shared" si="14"/>
        <v>0</v>
      </c>
      <c r="M35" s="101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0</v>
      </c>
      <c r="AI35" s="99">
        <f t="shared" si="19"/>
        <v>0</v>
      </c>
      <c r="AJ35" s="100">
        <f t="shared" si="20"/>
        <v>0</v>
      </c>
      <c r="AK35" s="101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0</v>
      </c>
      <c r="BG35" s="99">
        <f t="shared" si="25"/>
        <v>0</v>
      </c>
      <c r="BH35" s="100">
        <f t="shared" si="26"/>
        <v>0</v>
      </c>
      <c r="BI35" s="101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0</v>
      </c>
      <c r="CE35" s="99">
        <f t="shared" si="31"/>
        <v>0</v>
      </c>
      <c r="CF35" s="100">
        <f t="shared" si="32"/>
        <v>0</v>
      </c>
      <c r="CG35" s="101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0</v>
      </c>
      <c r="K36" s="99">
        <f t="shared" si="11"/>
        <v>0</v>
      </c>
      <c r="L36" s="100">
        <f t="shared" si="14"/>
        <v>0</v>
      </c>
      <c r="M36" s="101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0</v>
      </c>
      <c r="AI36" s="99">
        <f t="shared" si="19"/>
        <v>0</v>
      </c>
      <c r="AJ36" s="100">
        <f t="shared" si="20"/>
        <v>0</v>
      </c>
      <c r="AK36" s="101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0</v>
      </c>
      <c r="BG36" s="99">
        <f t="shared" si="25"/>
        <v>0</v>
      </c>
      <c r="BH36" s="100">
        <f t="shared" si="26"/>
        <v>0</v>
      </c>
      <c r="BI36" s="101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0</v>
      </c>
      <c r="CE36" s="99">
        <f t="shared" si="31"/>
        <v>0</v>
      </c>
      <c r="CF36" s="100">
        <f t="shared" si="32"/>
        <v>0</v>
      </c>
      <c r="CG36" s="101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0</v>
      </c>
      <c r="K37" s="99">
        <f t="shared" si="11"/>
        <v>0</v>
      </c>
      <c r="L37" s="100">
        <f t="shared" si="14"/>
        <v>0</v>
      </c>
      <c r="M37" s="101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0</v>
      </c>
      <c r="AI37" s="99">
        <f t="shared" si="19"/>
        <v>0</v>
      </c>
      <c r="AJ37" s="100">
        <f t="shared" si="20"/>
        <v>0</v>
      </c>
      <c r="AK37" s="101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0</v>
      </c>
      <c r="BG37" s="99">
        <f t="shared" si="25"/>
        <v>0</v>
      </c>
      <c r="BH37" s="100">
        <f t="shared" si="26"/>
        <v>0</v>
      </c>
      <c r="BI37" s="101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0</v>
      </c>
      <c r="CE37" s="99">
        <f t="shared" si="31"/>
        <v>0</v>
      </c>
      <c r="CF37" s="100">
        <f t="shared" si="32"/>
        <v>0</v>
      </c>
      <c r="CG37" s="101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0</v>
      </c>
      <c r="K38" s="99">
        <f t="shared" si="11"/>
        <v>0</v>
      </c>
      <c r="L38" s="100">
        <f t="shared" si="14"/>
        <v>0</v>
      </c>
      <c r="M38" s="101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0</v>
      </c>
      <c r="AI38" s="99">
        <f t="shared" si="19"/>
        <v>0</v>
      </c>
      <c r="AJ38" s="100">
        <f t="shared" si="20"/>
        <v>0</v>
      </c>
      <c r="AK38" s="101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0</v>
      </c>
      <c r="BG38" s="99">
        <f t="shared" si="25"/>
        <v>0</v>
      </c>
      <c r="BH38" s="100">
        <f t="shared" si="26"/>
        <v>0</v>
      </c>
      <c r="BI38" s="101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0</v>
      </c>
      <c r="CE38" s="99">
        <f t="shared" si="31"/>
        <v>0</v>
      </c>
      <c r="CF38" s="100">
        <f t="shared" si="32"/>
        <v>0</v>
      </c>
      <c r="CG38" s="101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0</v>
      </c>
      <c r="K39" s="99">
        <f t="shared" si="11"/>
        <v>0</v>
      </c>
      <c r="L39" s="100">
        <f t="shared" si="14"/>
        <v>0</v>
      </c>
      <c r="M39" s="101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0</v>
      </c>
      <c r="AI39" s="99">
        <f t="shared" si="19"/>
        <v>0</v>
      </c>
      <c r="AJ39" s="100">
        <f t="shared" si="20"/>
        <v>0</v>
      </c>
      <c r="AK39" s="101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0</v>
      </c>
      <c r="BG39" s="99">
        <f t="shared" si="25"/>
        <v>0</v>
      </c>
      <c r="BH39" s="100">
        <f t="shared" si="26"/>
        <v>0</v>
      </c>
      <c r="BI39" s="101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0</v>
      </c>
      <c r="CE39" s="99">
        <f t="shared" si="31"/>
        <v>0</v>
      </c>
      <c r="CF39" s="100">
        <f t="shared" si="32"/>
        <v>0</v>
      </c>
      <c r="CG39" s="101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0</v>
      </c>
      <c r="K40" s="99">
        <f t="shared" si="11"/>
        <v>0</v>
      </c>
      <c r="L40" s="100">
        <f t="shared" si="14"/>
        <v>0</v>
      </c>
      <c r="M40" s="101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0</v>
      </c>
      <c r="AI40" s="99">
        <f t="shared" si="19"/>
        <v>0</v>
      </c>
      <c r="AJ40" s="100">
        <f t="shared" si="20"/>
        <v>0</v>
      </c>
      <c r="AK40" s="101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0</v>
      </c>
      <c r="BG40" s="99">
        <f t="shared" si="25"/>
        <v>0</v>
      </c>
      <c r="BH40" s="100">
        <f t="shared" si="26"/>
        <v>0</v>
      </c>
      <c r="BI40" s="101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0</v>
      </c>
      <c r="CE40" s="99">
        <f t="shared" si="31"/>
        <v>0</v>
      </c>
      <c r="CF40" s="100">
        <f t="shared" si="32"/>
        <v>0</v>
      </c>
      <c r="CG40" s="101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0</v>
      </c>
      <c r="F41" s="112">
        <f>SUM(F15:F40)</f>
        <v>0</v>
      </c>
      <c r="G41" s="113">
        <f>SUM(G15:G40)</f>
        <v>0</v>
      </c>
      <c r="H41" s="114">
        <f>SUM(H15:H40)</f>
        <v>0</v>
      </c>
      <c r="I41" s="112">
        <f>IF(X4="",0,(SUM(I15:I40)-X4))</f>
        <v>0</v>
      </c>
      <c r="J41" s="113">
        <f>J40</f>
        <v>0</v>
      </c>
      <c r="K41" s="113">
        <f>K40</f>
        <v>0</v>
      </c>
      <c r="L41" s="112">
        <f>SUM(L15:L40)</f>
        <v>0</v>
      </c>
      <c r="M41" s="109" t="s">
        <v>0</v>
      </c>
      <c r="N41" s="287" t="s">
        <v>0</v>
      </c>
      <c r="O41" s="288"/>
      <c r="P41" s="292"/>
      <c r="Q41" s="293"/>
      <c r="R41" s="293"/>
      <c r="S41" s="119">
        <f>SUM(S15:S40)</f>
        <v>0</v>
      </c>
      <c r="T41" s="109"/>
      <c r="U41" s="120">
        <f>SUM(U15:U40)</f>
        <v>0</v>
      </c>
      <c r="V41" s="289" t="s">
        <v>35</v>
      </c>
      <c r="W41" s="290"/>
      <c r="X41" s="290"/>
      <c r="Y41" s="291"/>
      <c r="Z41" s="65"/>
      <c r="AA41" s="66"/>
      <c r="AB41" s="67" t="s">
        <v>0</v>
      </c>
      <c r="AC41" s="112">
        <f>SUM(AC14:AC40)</f>
        <v>0</v>
      </c>
      <c r="AD41" s="112">
        <f>SUM(AD14:AD40)</f>
        <v>0</v>
      </c>
      <c r="AE41" s="113">
        <f>SUM(AE14:AE40)</f>
        <v>0</v>
      </c>
      <c r="AF41" s="114">
        <f>SUM(AF14:AF40)</f>
        <v>0</v>
      </c>
      <c r="AG41" s="112">
        <f>SUM(AG14:AG40)</f>
        <v>0</v>
      </c>
      <c r="AH41" s="113">
        <f>AH40</f>
        <v>0</v>
      </c>
      <c r="AI41" s="113">
        <f>AI40</f>
        <v>0</v>
      </c>
      <c r="AJ41" s="112">
        <f>SUM(AJ14:AJ40)</f>
        <v>0</v>
      </c>
      <c r="AK41" s="67" t="s">
        <v>0</v>
      </c>
      <c r="AL41" s="431" t="s">
        <v>0</v>
      </c>
      <c r="AM41" s="432"/>
      <c r="AN41" s="397"/>
      <c r="AO41" s="398"/>
      <c r="AP41" s="398"/>
      <c r="AQ41" s="112">
        <f>SUM(AQ14:AQ40)</f>
        <v>0</v>
      </c>
      <c r="AR41" s="67"/>
      <c r="AS41" s="122">
        <f>SUM(AS14:AS40)</f>
        <v>0</v>
      </c>
      <c r="AT41" s="399" t="s">
        <v>38</v>
      </c>
      <c r="AU41" s="400"/>
      <c r="AV41" s="400"/>
      <c r="AW41" s="401"/>
      <c r="AX41" s="65"/>
      <c r="AY41" s="66"/>
      <c r="AZ41" s="67" t="s">
        <v>0</v>
      </c>
      <c r="BA41" s="112">
        <f>SUM(BA14:BA40)</f>
        <v>0</v>
      </c>
      <c r="BB41" s="112">
        <f>SUM(BB14:BB40)</f>
        <v>0</v>
      </c>
      <c r="BC41" s="113">
        <f>SUM(BC14:BC40)</f>
        <v>0</v>
      </c>
      <c r="BD41" s="114">
        <f>SUM(BD14:BD40)</f>
        <v>0</v>
      </c>
      <c r="BE41" s="112">
        <f>SUM(BE14:BE40)</f>
        <v>0</v>
      </c>
      <c r="BF41" s="113">
        <f>BF40</f>
        <v>0</v>
      </c>
      <c r="BG41" s="113">
        <f>BG40</f>
        <v>0</v>
      </c>
      <c r="BH41" s="112">
        <f>SUM(BH14:BH40)</f>
        <v>0</v>
      </c>
      <c r="BI41" s="67" t="s">
        <v>0</v>
      </c>
      <c r="BJ41" s="431" t="s">
        <v>0</v>
      </c>
      <c r="BK41" s="432"/>
      <c r="BL41" s="397"/>
      <c r="BM41" s="398"/>
      <c r="BN41" s="398"/>
      <c r="BO41" s="112">
        <f>SUM(BO14:BO40)</f>
        <v>0</v>
      </c>
      <c r="BP41" s="112"/>
      <c r="BQ41" s="122">
        <f>SUM(BQ14:BQ40)</f>
        <v>0</v>
      </c>
      <c r="BR41" s="399" t="s">
        <v>67</v>
      </c>
      <c r="BS41" s="400"/>
      <c r="BT41" s="400"/>
      <c r="BU41" s="401"/>
      <c r="BV41" s="65"/>
      <c r="BW41" s="66"/>
      <c r="BX41" s="67" t="s">
        <v>0</v>
      </c>
      <c r="BY41" s="112">
        <f>SUM(BY14:BY40)</f>
        <v>0</v>
      </c>
      <c r="BZ41" s="112">
        <f>SUM(BZ14:BZ40)</f>
        <v>0</v>
      </c>
      <c r="CA41" s="113">
        <f>SUM(CA14:CA40)</f>
        <v>0</v>
      </c>
      <c r="CB41" s="114">
        <f>SUM(CB14:CB40)</f>
        <v>0</v>
      </c>
      <c r="CC41" s="112">
        <f>SUM(CC14:CC40)</f>
        <v>0</v>
      </c>
      <c r="CD41" s="113">
        <f>CD40</f>
        <v>0</v>
      </c>
      <c r="CE41" s="113">
        <f>CE40</f>
        <v>0</v>
      </c>
      <c r="CF41" s="112">
        <f>SUM(CF14:CF40)</f>
        <v>0</v>
      </c>
      <c r="CG41" s="67" t="s">
        <v>0</v>
      </c>
      <c r="CH41" s="431" t="s">
        <v>0</v>
      </c>
      <c r="CI41" s="432"/>
      <c r="CJ41" s="397"/>
      <c r="CK41" s="398"/>
      <c r="CL41" s="398"/>
      <c r="CM41" s="112">
        <f>SUM(CM14:CM40)</f>
        <v>0</v>
      </c>
      <c r="CN41" s="112"/>
      <c r="CO41" s="122">
        <f>SUM(CO14:CO40)</f>
        <v>0</v>
      </c>
      <c r="CP41" s="399" t="s">
        <v>68</v>
      </c>
      <c r="CQ41" s="400"/>
      <c r="CR41" s="400"/>
      <c r="CS41" s="401"/>
    </row>
    <row r="42" spans="2:97" ht="24" customHeight="1" thickBot="1" x14ac:dyDescent="0.3">
      <c r="B42" s="254" t="s">
        <v>41</v>
      </c>
      <c r="C42" s="255"/>
      <c r="D42" s="256"/>
      <c r="E42" s="429" t="s">
        <v>61</v>
      </c>
      <c r="F42" s="429"/>
      <c r="G42" s="429"/>
      <c r="H42" s="430"/>
      <c r="I42" s="325" t="s">
        <v>70</v>
      </c>
      <c r="J42" s="326"/>
      <c r="K42" s="326"/>
      <c r="L42" s="326"/>
      <c r="M42" s="312" t="s">
        <v>2</v>
      </c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4"/>
      <c r="Z42" s="254" t="s">
        <v>41</v>
      </c>
      <c r="AA42" s="255"/>
      <c r="AB42" s="256"/>
      <c r="AC42" s="429" t="s">
        <v>61</v>
      </c>
      <c r="AD42" s="429"/>
      <c r="AE42" s="429"/>
      <c r="AF42" s="430"/>
      <c r="AG42" s="325" t="s">
        <v>71</v>
      </c>
      <c r="AH42" s="326"/>
      <c r="AI42" s="326"/>
      <c r="AJ42" s="326"/>
      <c r="AK42" s="312" t="s">
        <v>2</v>
      </c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4"/>
      <c r="AX42" s="254" t="s">
        <v>41</v>
      </c>
      <c r="AY42" s="255"/>
      <c r="AZ42" s="256"/>
      <c r="BA42" s="429" t="s">
        <v>61</v>
      </c>
      <c r="BB42" s="429"/>
      <c r="BC42" s="429"/>
      <c r="BD42" s="430"/>
      <c r="BE42" s="325" t="s">
        <v>62</v>
      </c>
      <c r="BF42" s="326"/>
      <c r="BG42" s="326"/>
      <c r="BH42" s="326"/>
      <c r="BI42" s="312" t="s">
        <v>2</v>
      </c>
      <c r="BJ42" s="313"/>
      <c r="BK42" s="313"/>
      <c r="BL42" s="313"/>
      <c r="BM42" s="313"/>
      <c r="BN42" s="313"/>
      <c r="BO42" s="313"/>
      <c r="BP42" s="313"/>
      <c r="BQ42" s="313"/>
      <c r="BR42" s="313"/>
      <c r="BS42" s="313"/>
      <c r="BT42" s="313"/>
      <c r="BU42" s="314"/>
      <c r="BV42" s="254" t="s">
        <v>41</v>
      </c>
      <c r="BW42" s="255"/>
      <c r="BX42" s="256"/>
      <c r="BY42" s="429" t="s">
        <v>61</v>
      </c>
      <c r="BZ42" s="429"/>
      <c r="CA42" s="429"/>
      <c r="CB42" s="430"/>
      <c r="CC42" s="325" t="s">
        <v>62</v>
      </c>
      <c r="CD42" s="326"/>
      <c r="CE42" s="326"/>
      <c r="CF42" s="326"/>
      <c r="CG42" s="312" t="s">
        <v>2</v>
      </c>
      <c r="CH42" s="313"/>
      <c r="CI42" s="313"/>
      <c r="CJ42" s="313"/>
      <c r="CK42" s="313"/>
      <c r="CL42" s="313"/>
      <c r="CM42" s="313"/>
      <c r="CN42" s="313"/>
      <c r="CO42" s="313"/>
      <c r="CP42" s="313"/>
      <c r="CQ42" s="313"/>
      <c r="CR42" s="313"/>
      <c r="CS42" s="314"/>
    </row>
    <row r="43" spans="2:97" ht="20.25" customHeight="1" x14ac:dyDescent="0.25">
      <c r="B43" s="433" t="s">
        <v>55</v>
      </c>
      <c r="C43" s="434"/>
      <c r="D43" s="90" t="str">
        <f>IF(CF41=0,"",CF41)</f>
        <v/>
      </c>
      <c r="E43" s="257" t="s">
        <v>54</v>
      </c>
      <c r="F43" s="257"/>
      <c r="G43" s="258"/>
      <c r="H43" s="78"/>
      <c r="I43" s="79">
        <v>1</v>
      </c>
      <c r="J43" s="435" t="s">
        <v>32</v>
      </c>
      <c r="K43" s="436"/>
      <c r="L43" s="94">
        <f>CF43</f>
        <v>0</v>
      </c>
      <c r="M43" s="437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0"/>
      <c r="U43" s="229" t="s">
        <v>25</v>
      </c>
      <c r="V43" s="318"/>
      <c r="W43" s="229" t="s">
        <v>18</v>
      </c>
      <c r="X43" s="230"/>
      <c r="Y43" s="231"/>
      <c r="Z43" s="433" t="s">
        <v>55</v>
      </c>
      <c r="AA43" s="434"/>
      <c r="AB43" s="90" t="str">
        <f>IF($D$43="","",$D$43)</f>
        <v/>
      </c>
      <c r="AC43" s="257" t="s">
        <v>54</v>
      </c>
      <c r="AD43" s="257"/>
      <c r="AE43" s="258"/>
      <c r="AF43" s="152" t="str">
        <f>IF($H$43="","",$H$43)</f>
        <v/>
      </c>
      <c r="AG43" s="79">
        <v>1</v>
      </c>
      <c r="AH43" s="435" t="s">
        <v>32</v>
      </c>
      <c r="AI43" s="436"/>
      <c r="AJ43" s="94">
        <f>CF43</f>
        <v>0</v>
      </c>
      <c r="AK43" s="437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0"/>
      <c r="AS43" s="229" t="s">
        <v>25</v>
      </c>
      <c r="AT43" s="318"/>
      <c r="AU43" s="229" t="s">
        <v>18</v>
      </c>
      <c r="AV43" s="230"/>
      <c r="AW43" s="231"/>
      <c r="AX43" s="433" t="s">
        <v>55</v>
      </c>
      <c r="AY43" s="434"/>
      <c r="AZ43" s="90" t="str">
        <f>IF($D$43="","",$D$43)</f>
        <v/>
      </c>
      <c r="BA43" s="257" t="s">
        <v>54</v>
      </c>
      <c r="BB43" s="257"/>
      <c r="BC43" s="258"/>
      <c r="BD43" s="152" t="str">
        <f>IF($H$43="","",$H$43)</f>
        <v/>
      </c>
      <c r="BE43" s="79">
        <v>1</v>
      </c>
      <c r="BF43" s="435" t="s">
        <v>32</v>
      </c>
      <c r="BG43" s="436"/>
      <c r="BH43" s="94">
        <f>CF43</f>
        <v>0</v>
      </c>
      <c r="BI43" s="437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0"/>
      <c r="BQ43" s="229" t="s">
        <v>25</v>
      </c>
      <c r="BR43" s="318"/>
      <c r="BS43" s="229" t="s">
        <v>18</v>
      </c>
      <c r="BT43" s="230"/>
      <c r="BU43" s="231"/>
      <c r="BV43" s="433" t="s">
        <v>55</v>
      </c>
      <c r="BW43" s="434"/>
      <c r="BX43" s="90" t="str">
        <f>IF($D$43="","",$D$43)</f>
        <v/>
      </c>
      <c r="BY43" s="257" t="s">
        <v>54</v>
      </c>
      <c r="BZ43" s="257"/>
      <c r="CA43" s="258"/>
      <c r="CB43" s="152" t="str">
        <f>IF($H$43="","",$H$43)</f>
        <v/>
      </c>
      <c r="CC43" s="79">
        <v>1</v>
      </c>
      <c r="CD43" s="435" t="s">
        <v>32</v>
      </c>
      <c r="CE43" s="43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7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0"/>
      <c r="CO43" s="229" t="s">
        <v>25</v>
      </c>
      <c r="CP43" s="318"/>
      <c r="CQ43" s="229" t="s">
        <v>18</v>
      </c>
      <c r="CR43" s="230"/>
      <c r="CS43" s="231"/>
    </row>
    <row r="44" spans="2:97" ht="20.25" customHeight="1" thickBot="1" x14ac:dyDescent="0.3">
      <c r="B44" s="439" t="s">
        <v>42</v>
      </c>
      <c r="C44" s="440"/>
      <c r="D44" s="91" t="str">
        <f>IF(D43="","",(D45/D43))</f>
        <v/>
      </c>
      <c r="E44" s="427" t="s">
        <v>50</v>
      </c>
      <c r="F44" s="427"/>
      <c r="G44" s="428"/>
      <c r="H44" s="92" t="str">
        <f>IF(CO41=0,"",CO41)</f>
        <v/>
      </c>
      <c r="I44" s="70">
        <v>2</v>
      </c>
      <c r="J44" s="395" t="s">
        <v>33</v>
      </c>
      <c r="K44" s="396"/>
      <c r="L44" s="95">
        <f>$CF$44</f>
        <v>0</v>
      </c>
      <c r="M44" s="438"/>
      <c r="N44" s="264"/>
      <c r="O44" s="263"/>
      <c r="P44" s="264"/>
      <c r="Q44" s="263"/>
      <c r="R44" s="264"/>
      <c r="S44" s="263"/>
      <c r="T44" s="311"/>
      <c r="U44" s="315"/>
      <c r="V44" s="319"/>
      <c r="W44" s="315"/>
      <c r="X44" s="316"/>
      <c r="Y44" s="317"/>
      <c r="Z44" s="439" t="s">
        <v>42</v>
      </c>
      <c r="AA44" s="440"/>
      <c r="AB44" s="91" t="str">
        <f>IF($D$44="","",$D$44)</f>
        <v/>
      </c>
      <c r="AC44" s="427" t="s">
        <v>50</v>
      </c>
      <c r="AD44" s="427"/>
      <c r="AE44" s="428"/>
      <c r="AF44" s="92" t="str">
        <f>IF($H$44="","",$H$44)</f>
        <v/>
      </c>
      <c r="AG44" s="70">
        <v>2</v>
      </c>
      <c r="AH44" s="395" t="s">
        <v>33</v>
      </c>
      <c r="AI44" s="396"/>
      <c r="AJ44" s="95">
        <f>$CF$44</f>
        <v>0</v>
      </c>
      <c r="AK44" s="438"/>
      <c r="AL44" s="264"/>
      <c r="AM44" s="263"/>
      <c r="AN44" s="264"/>
      <c r="AO44" s="263"/>
      <c r="AP44" s="264"/>
      <c r="AQ44" s="263"/>
      <c r="AR44" s="311"/>
      <c r="AS44" s="315"/>
      <c r="AT44" s="319"/>
      <c r="AU44" s="315"/>
      <c r="AV44" s="316"/>
      <c r="AW44" s="317"/>
      <c r="AX44" s="439" t="s">
        <v>42</v>
      </c>
      <c r="AY44" s="440"/>
      <c r="AZ44" s="91" t="str">
        <f>IF($D$44="","",$D$44)</f>
        <v/>
      </c>
      <c r="BA44" s="427" t="s">
        <v>50</v>
      </c>
      <c r="BB44" s="427"/>
      <c r="BC44" s="428"/>
      <c r="BD44" s="92" t="str">
        <f>IF($H$44="","",$H$44)</f>
        <v/>
      </c>
      <c r="BE44" s="70">
        <v>2</v>
      </c>
      <c r="BF44" s="395" t="s">
        <v>33</v>
      </c>
      <c r="BG44" s="396"/>
      <c r="BH44" s="95">
        <f>$CF$44</f>
        <v>0</v>
      </c>
      <c r="BI44" s="438"/>
      <c r="BJ44" s="264"/>
      <c r="BK44" s="263"/>
      <c r="BL44" s="264"/>
      <c r="BM44" s="263"/>
      <c r="BN44" s="264"/>
      <c r="BO44" s="263"/>
      <c r="BP44" s="311"/>
      <c r="BQ44" s="315"/>
      <c r="BR44" s="319"/>
      <c r="BS44" s="315"/>
      <c r="BT44" s="316"/>
      <c r="BU44" s="317"/>
      <c r="BV44" s="439" t="s">
        <v>42</v>
      </c>
      <c r="BW44" s="440"/>
      <c r="BX44" s="91" t="str">
        <f>IF($D$44="","",$D$44)</f>
        <v/>
      </c>
      <c r="BY44" s="427" t="s">
        <v>50</v>
      </c>
      <c r="BZ44" s="427"/>
      <c r="CA44" s="428"/>
      <c r="CB44" s="92" t="str">
        <f>IF($H$44="","",$H$44)</f>
        <v/>
      </c>
      <c r="CC44" s="70">
        <v>2</v>
      </c>
      <c r="CD44" s="395" t="s">
        <v>33</v>
      </c>
      <c r="CE44" s="3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8"/>
      <c r="CH44" s="264"/>
      <c r="CI44" s="263"/>
      <c r="CJ44" s="264"/>
      <c r="CK44" s="263"/>
      <c r="CL44" s="264"/>
      <c r="CM44" s="263"/>
      <c r="CN44" s="311"/>
      <c r="CO44" s="315"/>
      <c r="CP44" s="319"/>
      <c r="CQ44" s="315"/>
      <c r="CR44" s="316"/>
      <c r="CS44" s="317"/>
    </row>
    <row r="45" spans="2:97" ht="20.25" customHeight="1" x14ac:dyDescent="0.25">
      <c r="B45" s="425" t="s">
        <v>56</v>
      </c>
      <c r="C45" s="426"/>
      <c r="D45" s="92" t="str">
        <f>IF(CB41=0,"",CB41)</f>
        <v/>
      </c>
      <c r="E45" s="427" t="s">
        <v>51</v>
      </c>
      <c r="F45" s="427"/>
      <c r="G45" s="428"/>
      <c r="H45" s="92" t="str">
        <f>IF(P4="","",(P4*2))</f>
        <v/>
      </c>
      <c r="I45" s="70">
        <v>3</v>
      </c>
      <c r="J45" s="252" t="s">
        <v>34</v>
      </c>
      <c r="K45" s="253"/>
      <c r="L45" s="96">
        <f>$CF$45</f>
        <v>0</v>
      </c>
      <c r="M45" s="298"/>
      <c r="N45" s="299"/>
      <c r="O45" s="320"/>
      <c r="P45" s="321"/>
      <c r="Q45" s="250"/>
      <c r="R45" s="251"/>
      <c r="S45" s="250"/>
      <c r="T45" s="251"/>
      <c r="U45" s="250"/>
      <c r="V45" s="251"/>
      <c r="W45" s="322"/>
      <c r="X45" s="323"/>
      <c r="Y45" s="324"/>
      <c r="Z45" s="425" t="s">
        <v>56</v>
      </c>
      <c r="AA45" s="426"/>
      <c r="AB45" s="92" t="str">
        <f>IF($D$45="","",$D$45)</f>
        <v/>
      </c>
      <c r="AC45" s="427" t="s">
        <v>51</v>
      </c>
      <c r="AD45" s="427"/>
      <c r="AE45" s="428"/>
      <c r="AF45" s="92" t="str">
        <f>IF($H$45="","",$H$45)</f>
        <v/>
      </c>
      <c r="AG45" s="70">
        <v>3</v>
      </c>
      <c r="AH45" s="252" t="s">
        <v>34</v>
      </c>
      <c r="AI45" s="253"/>
      <c r="AJ45" s="96">
        <f>$CF$45</f>
        <v>0</v>
      </c>
      <c r="AK45" s="419" t="str">
        <f>IF($M$45="","",$M$45)</f>
        <v/>
      </c>
      <c r="AL45" s="420"/>
      <c r="AM45" s="405" t="str">
        <f>IF($O$45="","",$O$45)</f>
        <v/>
      </c>
      <c r="AN45" s="406"/>
      <c r="AO45" s="405" t="str">
        <f>IF($Q$45="","",$Q$45)</f>
        <v/>
      </c>
      <c r="AP45" s="406"/>
      <c r="AQ45" s="405" t="str">
        <f>IF($S$45="","",$S$45)</f>
        <v/>
      </c>
      <c r="AR45" s="406"/>
      <c r="AS45" s="417" t="str">
        <f>IF($U$45="","",$U$45)</f>
        <v/>
      </c>
      <c r="AT45" s="418"/>
      <c r="AU45" s="412" t="str">
        <f>IF($W$45="","",$W$45)</f>
        <v/>
      </c>
      <c r="AV45" s="413"/>
      <c r="AW45" s="414"/>
      <c r="AX45" s="425" t="s">
        <v>56</v>
      </c>
      <c r="AY45" s="426"/>
      <c r="AZ45" s="92" t="str">
        <f>IF($D$45="","",$D$45)</f>
        <v/>
      </c>
      <c r="BA45" s="427" t="s">
        <v>51</v>
      </c>
      <c r="BB45" s="427"/>
      <c r="BC45" s="428"/>
      <c r="BD45" s="92" t="str">
        <f>IF($H$45="","",$H$45)</f>
        <v/>
      </c>
      <c r="BE45" s="70">
        <v>3</v>
      </c>
      <c r="BF45" s="252" t="s">
        <v>34</v>
      </c>
      <c r="BG45" s="253"/>
      <c r="BH45" s="96">
        <f>$CF$45</f>
        <v>0</v>
      </c>
      <c r="BI45" s="419" t="str">
        <f>IF($M$45="","",$M$45)</f>
        <v/>
      </c>
      <c r="BJ45" s="420"/>
      <c r="BK45" s="405" t="str">
        <f>IF($O$45="","",$O$45)</f>
        <v/>
      </c>
      <c r="BL45" s="406"/>
      <c r="BM45" s="405" t="str">
        <f>IF($Q$45="","",$Q$45)</f>
        <v/>
      </c>
      <c r="BN45" s="406"/>
      <c r="BO45" s="405" t="str">
        <f>IF($S$45="","",$S$45)</f>
        <v/>
      </c>
      <c r="BP45" s="406"/>
      <c r="BQ45" s="417" t="str">
        <f>IF($U$45="","",$U$45)</f>
        <v/>
      </c>
      <c r="BR45" s="418"/>
      <c r="BS45" s="412" t="str">
        <f>IF($W$45="","",$W$45)</f>
        <v/>
      </c>
      <c r="BT45" s="413"/>
      <c r="BU45" s="414"/>
      <c r="BV45" s="425" t="s">
        <v>56</v>
      </c>
      <c r="BW45" s="426"/>
      <c r="BX45" s="92" t="str">
        <f>IF($D$45="","",$D$45)</f>
        <v/>
      </c>
      <c r="BY45" s="427" t="s">
        <v>51</v>
      </c>
      <c r="BZ45" s="427"/>
      <c r="CA45" s="428"/>
      <c r="CB45" s="92" t="str">
        <f>IF($H$45="","",$H$45)</f>
        <v/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19" t="str">
        <f>IF($M$45="","",$M$45)</f>
        <v/>
      </c>
      <c r="CH45" s="420"/>
      <c r="CI45" s="405" t="str">
        <f>IF($O$45="","",$O$45)</f>
        <v/>
      </c>
      <c r="CJ45" s="406"/>
      <c r="CK45" s="405" t="str">
        <f>IF($Q$45="","",$Q$45)</f>
        <v/>
      </c>
      <c r="CL45" s="406"/>
      <c r="CM45" s="405" t="str">
        <f>IF($S$45="","",$S$45)</f>
        <v/>
      </c>
      <c r="CN45" s="406"/>
      <c r="CO45" s="417" t="str">
        <f>IF($U$45="","",$U$45)</f>
        <v/>
      </c>
      <c r="CP45" s="418"/>
      <c r="CQ45" s="412" t="str">
        <f>IF($W$45="","",$W$45)</f>
        <v/>
      </c>
      <c r="CR45" s="413"/>
      <c r="CS45" s="414"/>
    </row>
    <row r="46" spans="2:97" ht="20.25" customHeight="1" x14ac:dyDescent="0.25">
      <c r="B46" s="145"/>
      <c r="C46" s="146"/>
      <c r="D46" s="147"/>
      <c r="E46" s="427" t="s">
        <v>52</v>
      </c>
      <c r="F46" s="427"/>
      <c r="G46" s="428"/>
      <c r="H46" s="92" t="str">
        <f>IF(H43="","",((H43+H44+H45)-D45))</f>
        <v/>
      </c>
      <c r="I46" s="70">
        <v>4</v>
      </c>
      <c r="J46" s="395" t="s">
        <v>36</v>
      </c>
      <c r="K46" s="396"/>
      <c r="L46" s="96">
        <f>$CF$46</f>
        <v>0</v>
      </c>
      <c r="M46" s="447"/>
      <c r="N46" s="448"/>
      <c r="O46" s="308"/>
      <c r="P46" s="309"/>
      <c r="Q46" s="300"/>
      <c r="R46" s="301"/>
      <c r="S46" s="300"/>
      <c r="T46" s="301"/>
      <c r="U46" s="300"/>
      <c r="V46" s="301"/>
      <c r="W46" s="305"/>
      <c r="X46" s="306"/>
      <c r="Y46" s="307"/>
      <c r="Z46" s="85"/>
      <c r="AA46" s="86"/>
      <c r="AB46" s="87"/>
      <c r="AC46" s="427" t="s">
        <v>52</v>
      </c>
      <c r="AD46" s="427"/>
      <c r="AE46" s="428"/>
      <c r="AF46" s="92" t="str">
        <f>IF($H$46="","",$H$46)</f>
        <v/>
      </c>
      <c r="AG46" s="70">
        <v>4</v>
      </c>
      <c r="AH46" s="395" t="s">
        <v>36</v>
      </c>
      <c r="AI46" s="396"/>
      <c r="AJ46" s="96">
        <f>$CF$46</f>
        <v>0</v>
      </c>
      <c r="AK46" s="415" t="str">
        <f>IF($M$46="","",$M$46)</f>
        <v/>
      </c>
      <c r="AL46" s="416"/>
      <c r="AM46" s="405" t="str">
        <f>IF($O$46="","",$O$46)</f>
        <v/>
      </c>
      <c r="AN46" s="406"/>
      <c r="AO46" s="405" t="str">
        <f>IF($Q$46="","",$Q$46)</f>
        <v/>
      </c>
      <c r="AP46" s="406"/>
      <c r="AQ46" s="405" t="str">
        <f>IF($S$46="","",$S$46)</f>
        <v/>
      </c>
      <c r="AR46" s="406"/>
      <c r="AS46" s="423" t="str">
        <f>IF($U$46="","",$U$46)</f>
        <v/>
      </c>
      <c r="AT46" s="424"/>
      <c r="AU46" s="402" t="str">
        <f>IF($W$46="","",$W$46)</f>
        <v/>
      </c>
      <c r="AV46" s="403"/>
      <c r="AW46" s="404"/>
      <c r="AX46" s="85"/>
      <c r="AY46" s="86"/>
      <c r="AZ46" s="87"/>
      <c r="BA46" s="427" t="s">
        <v>52</v>
      </c>
      <c r="BB46" s="427"/>
      <c r="BC46" s="428"/>
      <c r="BD46" s="92" t="str">
        <f>IF($H$46="","",$H$46)</f>
        <v/>
      </c>
      <c r="BE46" s="70">
        <v>4</v>
      </c>
      <c r="BF46" s="395" t="s">
        <v>36</v>
      </c>
      <c r="BG46" s="396"/>
      <c r="BH46" s="96">
        <f>$CF$46</f>
        <v>0</v>
      </c>
      <c r="BI46" s="415" t="str">
        <f>IF($M$46="","",$M$46)</f>
        <v/>
      </c>
      <c r="BJ46" s="416"/>
      <c r="BK46" s="405" t="str">
        <f>IF($O$46="","",$O$46)</f>
        <v/>
      </c>
      <c r="BL46" s="406"/>
      <c r="BM46" s="405" t="str">
        <f>IF($Q$46="","",$Q$46)</f>
        <v/>
      </c>
      <c r="BN46" s="406"/>
      <c r="BO46" s="405" t="str">
        <f>IF($S$46="","",$S$46)</f>
        <v/>
      </c>
      <c r="BP46" s="406"/>
      <c r="BQ46" s="423" t="str">
        <f>IF($U$46="","",$U$46)</f>
        <v/>
      </c>
      <c r="BR46" s="424"/>
      <c r="BS46" s="402" t="str">
        <f>IF($W$46="","",$W$46)</f>
        <v/>
      </c>
      <c r="BT46" s="403"/>
      <c r="BU46" s="404"/>
      <c r="BV46" s="85"/>
      <c r="BW46" s="86"/>
      <c r="BX46" s="87"/>
      <c r="BY46" s="427" t="s">
        <v>52</v>
      </c>
      <c r="BZ46" s="427"/>
      <c r="CA46" s="428"/>
      <c r="CB46" s="92" t="str">
        <f>IF($H$46="","",$H$46)</f>
        <v/>
      </c>
      <c r="CC46" s="70">
        <v>4</v>
      </c>
      <c r="CD46" s="395" t="s">
        <v>36</v>
      </c>
      <c r="CE46" s="3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5" t="str">
        <f>IF($M$46="","",$M$46)</f>
        <v/>
      </c>
      <c r="CH46" s="416"/>
      <c r="CI46" s="405" t="str">
        <f>IF($O$46="","",$O$46)</f>
        <v/>
      </c>
      <c r="CJ46" s="406"/>
      <c r="CK46" s="405" t="str">
        <f>IF($Q$46="","",$Q$46)</f>
        <v/>
      </c>
      <c r="CL46" s="406"/>
      <c r="CM46" s="405" t="str">
        <f>IF($S$46="","",$S$46)</f>
        <v/>
      </c>
      <c r="CN46" s="406"/>
      <c r="CO46" s="423" t="str">
        <f>IF($U$46="","",$U$46)</f>
        <v/>
      </c>
      <c r="CP46" s="424"/>
      <c r="CQ46" s="402" t="str">
        <f>IF($W$46="","",$W$46)</f>
        <v/>
      </c>
      <c r="CR46" s="403"/>
      <c r="CS46" s="404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 t="str">
        <f>IF(H46="","",(IF(H46&gt;0,(H46*M8)*(-1),ABS(H46*M8))))</f>
        <v/>
      </c>
      <c r="I47" s="71">
        <v>5</v>
      </c>
      <c r="J47" s="259" t="s">
        <v>40</v>
      </c>
      <c r="K47" s="260"/>
      <c r="L47" s="97">
        <f>$CF$47</f>
        <v>0</v>
      </c>
      <c r="M47" s="449"/>
      <c r="N47" s="450"/>
      <c r="O47" s="296"/>
      <c r="P47" s="297"/>
      <c r="Q47" s="294"/>
      <c r="R47" s="295"/>
      <c r="S47" s="294"/>
      <c r="T47" s="295"/>
      <c r="U47" s="294"/>
      <c r="V47" s="295"/>
      <c r="W47" s="302"/>
      <c r="X47" s="303"/>
      <c r="Y47" s="304"/>
      <c r="Z47" s="73"/>
      <c r="AA47" s="74"/>
      <c r="AB47" s="62"/>
      <c r="AC47" s="239" t="s">
        <v>53</v>
      </c>
      <c r="AD47" s="240"/>
      <c r="AE47" s="241"/>
      <c r="AF47" s="93" t="str">
        <f>IF($H$47="","",$H$47)</f>
        <v/>
      </c>
      <c r="AG47" s="71">
        <v>5</v>
      </c>
      <c r="AH47" s="259" t="s">
        <v>40</v>
      </c>
      <c r="AI47" s="260"/>
      <c r="AJ47" s="97">
        <f>$CF$47</f>
        <v>0</v>
      </c>
      <c r="AK47" s="421" t="str">
        <f>IF($M$47="","",$M$47)</f>
        <v/>
      </c>
      <c r="AL47" s="422"/>
      <c r="AM47" s="407" t="str">
        <f>IF($O$47="","",$O$47)</f>
        <v/>
      </c>
      <c r="AN47" s="408"/>
      <c r="AO47" s="407" t="str">
        <f>IF($Q$47="","",$Q$47)</f>
        <v/>
      </c>
      <c r="AP47" s="408"/>
      <c r="AQ47" s="407" t="str">
        <f>IF($S$47="","",$S$47)</f>
        <v/>
      </c>
      <c r="AR47" s="408"/>
      <c r="AS47" s="407" t="str">
        <f>IF($U$47="","",$U$47)</f>
        <v/>
      </c>
      <c r="AT47" s="408"/>
      <c r="AU47" s="409" t="str">
        <f>IF($W$47="","",$W$47)</f>
        <v/>
      </c>
      <c r="AV47" s="410"/>
      <c r="AW47" s="411"/>
      <c r="AX47" s="73"/>
      <c r="AY47" s="74"/>
      <c r="AZ47" s="62"/>
      <c r="BA47" s="239" t="s">
        <v>53</v>
      </c>
      <c r="BB47" s="240"/>
      <c r="BC47" s="241"/>
      <c r="BD47" s="93" t="str">
        <f>IF($H$47="","",$H$47)</f>
        <v/>
      </c>
      <c r="BE47" s="71">
        <v>5</v>
      </c>
      <c r="BF47" s="259" t="s">
        <v>40</v>
      </c>
      <c r="BG47" s="260"/>
      <c r="BH47" s="97">
        <f>$CF$47</f>
        <v>0</v>
      </c>
      <c r="BI47" s="421" t="str">
        <f>IF($M$47="","",$M$47)</f>
        <v/>
      </c>
      <c r="BJ47" s="422"/>
      <c r="BK47" s="407" t="str">
        <f>IF($O$47="","",$O$47)</f>
        <v/>
      </c>
      <c r="BL47" s="408"/>
      <c r="BM47" s="407" t="str">
        <f>IF($Q$47="","",$Q$47)</f>
        <v/>
      </c>
      <c r="BN47" s="408"/>
      <c r="BO47" s="407" t="str">
        <f>IF($S$47="","",$S$47)</f>
        <v/>
      </c>
      <c r="BP47" s="408"/>
      <c r="BQ47" s="407" t="str">
        <f>IF($U$47="","",$U$47)</f>
        <v/>
      </c>
      <c r="BR47" s="408"/>
      <c r="BS47" s="409" t="str">
        <f>IF($W$47="","",$W$47)</f>
        <v/>
      </c>
      <c r="BT47" s="410"/>
      <c r="BU47" s="411"/>
      <c r="BV47" s="73"/>
      <c r="BW47" s="74"/>
      <c r="BX47" s="62"/>
      <c r="BY47" s="239" t="s">
        <v>53</v>
      </c>
      <c r="BZ47" s="240"/>
      <c r="CA47" s="241"/>
      <c r="CB47" s="93" t="str">
        <f>IF($H$47="","",$H$47)</f>
        <v/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1" t="str">
        <f>IF($M$47="","",$M$47)</f>
        <v/>
      </c>
      <c r="CH47" s="422"/>
      <c r="CI47" s="407" t="str">
        <f>IF($O$47="","",$O$47)</f>
        <v/>
      </c>
      <c r="CJ47" s="408"/>
      <c r="CK47" s="407" t="str">
        <f>IF($Q$47="","",$Q$47)</f>
        <v/>
      </c>
      <c r="CL47" s="408"/>
      <c r="CM47" s="407" t="str">
        <f>IF($S$47="","",$S$47)</f>
        <v/>
      </c>
      <c r="CN47" s="408"/>
      <c r="CO47" s="407" t="str">
        <f>IF($U$47="","",$U$47)</f>
        <v/>
      </c>
      <c r="CP47" s="408"/>
      <c r="CQ47" s="409" t="str">
        <f>IF($W$47="","",$W$47)</f>
        <v/>
      </c>
      <c r="CR47" s="410"/>
      <c r="CS47" s="411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7" priority="11" stopIfTrue="1" operator="greaterThan">
      <formula>0</formula>
    </cfRule>
  </conditionalFormatting>
  <conditionalFormatting sqref="C8 C10 F8 J2 J4 J6 J8 J10:K10 M4 M6 M8 S8 H43 M45:Y47 N10 X2">
    <cfRule type="cellIs" dxfId="6" priority="7" operator="equal">
      <formula>""</formula>
    </cfRule>
  </conditionalFormatting>
  <conditionalFormatting sqref="C8:E8">
    <cfRule type="cellIs" dxfId="5" priority="6" operator="equal">
      <formula>""</formula>
    </cfRule>
  </conditionalFormatting>
  <conditionalFormatting sqref="C10:E10">
    <cfRule type="cellIs" dxfId="4" priority="5" operator="equal">
      <formula>""</formula>
    </cfRule>
  </conditionalFormatting>
  <conditionalFormatting sqref="F10">
    <cfRule type="cellIs" dxfId="3" priority="4" operator="equal">
      <formula>""</formula>
    </cfRule>
  </conditionalFormatting>
  <conditionalFormatting sqref="C6">
    <cfRule type="cellIs" dxfId="1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2015-06-19T18:33:21Z</dcterms:modified>
</cp:coreProperties>
</file>