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<sst xmlns="http://schemas.openxmlformats.org/spreadsheetml/2006/main" count="144" uniqueCount="74">
  <si>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</si>
  <si>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</si>
  <si>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</si>
  <si>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</si>
  <si>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</si>
  <si>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</si>
  <si>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</si>
  <si>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</si>
  <si>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</si>
  <si>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</si>
  <si>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</si>
  <si>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</si>
  <si>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</si>
  <si>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</si>
  <si>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</si>
  <si>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</si>
  <si>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</si>
  <si>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</si>
  <si>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</si>
  <si>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</si>
  <si>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</si>
  <si>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</si>
  <si>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</si>
  <si>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</si>
  <si>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</si>
  <si>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</si>
  <si>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</si>
  <si>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</si>
  <si>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</si>
  <si>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</si>
  <si>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</si>
  <si>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</si>
  <si>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</si>
  <si>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</si>
  <si>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</si>
  <si>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</si>
  <si>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</si>
  <si>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</si>
  <si>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</si>
  <si>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</si>
  <si>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</si>
  <si>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</si>
  <si>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</si>
  <si>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</si>
  <si>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</si>
  <si>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</si>
  <si>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</si>
  <si>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</si>
  <si>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</si>
  <si>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</si>
  <si>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</si>
  <si>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</si>
  <si>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</si>
  <si>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</si>
  <si>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</si>
  <si>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</si>
  <si>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</si>
  <si>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</si>
  <si>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</si>
  <si>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</si>
  <si>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</si>
  <si>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</si>
  <si>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106272-3</t>
  </si>
  <si>
    <t>106273-1</t>
  </si>
  <si>
    <t>F</t>
  </si>
  <si>
    <t>MP</t>
  </si>
  <si>
    <t>JM</t>
  </si>
  <si>
    <t>Drill</t>
  </si>
  <si>
    <t>Tap</t>
  </si>
  <si>
    <t>JOB OUT</t>
  </si>
  <si>
    <t>No parts @mach per MR</t>
  </si>
  <si>
    <t>Routing:        wash &amp; pack dept</t>
  </si>
  <si>
    <t>n/a</t>
  </si>
  <si>
    <t>2 s/u's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</si>
</sst>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30" sqref="B3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64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358253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 t="s">
        <v>72</v>
      </c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50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 t="s">
        <v>73</v>
      </c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61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50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>
        <v>4</v>
      </c>
      <c r="V12" s="54">
        <f>SUM(F13:F23)</f>
        <v>2</v>
      </c>
      <c r="W12" s="55">
        <f>U12/V12</f>
        <v>2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42013</v>
      </c>
      <c r="C13" s="30" t="s">
        <v>65</v>
      </c>
      <c r="D13" s="30"/>
      <c r="E13" s="30">
        <v>0</v>
      </c>
      <c r="F13" s="77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50</v>
      </c>
      <c r="L13" s="7">
        <f t="shared" ref="L13:L2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42013</v>
      </c>
      <c r="C14" s="30" t="s">
        <v>66</v>
      </c>
      <c r="D14" s="30"/>
      <c r="E14" s="30">
        <v>2</v>
      </c>
      <c r="F14" s="78">
        <v>0</v>
      </c>
      <c r="G14" s="32">
        <v>50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50</v>
      </c>
      <c r="K14" s="6">
        <f>E$4-J14</f>
        <v>0</v>
      </c>
      <c r="L14" s="7">
        <f t="shared" si="1"/>
        <v>0</v>
      </c>
      <c r="M14" s="4">
        <f t="shared" ref="M14:M23" si="4">G14</f>
        <v>50</v>
      </c>
      <c r="N14" s="111" t="str">
        <f t="shared" ref="N14:N23" si="5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 t="s">
        <v>67</v>
      </c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50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1" t="str">
        <f t="shared" si="5"/>
        <v/>
      </c>
      <c r="O15" s="112"/>
      <c r="P15" s="33"/>
      <c r="Q15" s="8"/>
      <c r="R15" s="8"/>
      <c r="S15" s="8"/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1" t="str">
        <f t="shared" si="5"/>
        <v/>
      </c>
      <c r="O16" s="112"/>
      <c r="P16" s="33"/>
      <c r="Q16" s="8"/>
      <c r="R16" s="8"/>
      <c r="S16" s="8"/>
      <c r="T16" s="220"/>
      <c r="U16" s="221"/>
      <c r="V16" s="221"/>
      <c r="W16" s="222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50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1" t="str">
        <f t="shared" ref="N17" si="14">IF(L17=0,"",(M17/L17))</f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50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50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50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1" t="str">
        <f t="shared" si="5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2</v>
      </c>
      <c r="F24" s="62">
        <f>SUM(F13:F23)</f>
        <v>2</v>
      </c>
      <c r="G24" s="62">
        <f>SUM(G13:G23)</f>
        <v>50</v>
      </c>
      <c r="H24" s="81"/>
      <c r="I24" s="62">
        <f t="shared" si="0"/>
        <v>4</v>
      </c>
      <c r="J24" s="82">
        <f>J23</f>
        <v>50</v>
      </c>
      <c r="K24" s="82">
        <f t="shared" si="8"/>
        <v>0</v>
      </c>
      <c r="L24" s="83">
        <f>SUM(L13:L23)</f>
        <v>0</v>
      </c>
      <c r="M24" s="81">
        <f>SUM(M13:M23)</f>
        <v>50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71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2.5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29">
        <v>42014</v>
      </c>
      <c r="C27" s="30" t="s">
        <v>65</v>
      </c>
      <c r="D27" s="30"/>
      <c r="E27" s="30">
        <v>0</v>
      </c>
      <c r="F27" s="78">
        <v>2.5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102">
        <v>0</v>
      </c>
      <c r="R27" s="102">
        <v>0</v>
      </c>
      <c r="S27" s="102">
        <v>0</v>
      </c>
      <c r="T27" s="108" t="s">
        <v>68</v>
      </c>
      <c r="U27" s="109"/>
      <c r="V27" s="109"/>
      <c r="W27" s="110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>
        <v>42016</v>
      </c>
      <c r="C28" s="35" t="s">
        <v>65</v>
      </c>
      <c r="D28" s="102"/>
      <c r="E28" s="102">
        <v>2.5</v>
      </c>
      <c r="F28" s="79">
        <v>0</v>
      </c>
      <c r="G28" s="10">
        <v>50</v>
      </c>
      <c r="H28" s="4" t="e">
        <f>IF(G28="","",(IF(#REF!=0,"",(#REF!*G28*#REF!))))</f>
        <v>#REF!</v>
      </c>
      <c r="I28" s="7">
        <f t="shared" si="23"/>
        <v>2.5</v>
      </c>
      <c r="J28" s="6">
        <f>SUM(G$26:G28)</f>
        <v>50</v>
      </c>
      <c r="K28" s="6">
        <f>E$4-J28</f>
        <v>0</v>
      </c>
      <c r="L28" s="7">
        <f t="shared" si="24"/>
        <v>0</v>
      </c>
      <c r="M28" s="4">
        <f t="shared" ref="M28:M37" si="27">G28</f>
        <v>50</v>
      </c>
      <c r="N28" s="111" t="str">
        <f t="shared" ref="N28:N37" si="28">IF(L28=0,"",(M28/L28))</f>
        <v/>
      </c>
      <c r="O28" s="112"/>
      <c r="P28" s="33"/>
      <c r="Q28" s="102">
        <v>0</v>
      </c>
      <c r="R28" s="102">
        <v>0</v>
      </c>
      <c r="S28" s="102">
        <v>0</v>
      </c>
      <c r="T28" s="220" t="s">
        <v>69</v>
      </c>
      <c r="U28" s="221"/>
      <c r="V28" s="221"/>
      <c r="W28" s="222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50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102"/>
      <c r="R29" s="102"/>
      <c r="S29" s="102"/>
      <c r="T29" s="108" t="s">
        <v>70</v>
      </c>
      <c r="U29" s="109"/>
      <c r="V29" s="109"/>
      <c r="W29" s="110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50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50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50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50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50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50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50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50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2.5</v>
      </c>
      <c r="F38" s="63">
        <f t="shared" si="47"/>
        <v>2.5</v>
      </c>
      <c r="G38" s="63">
        <f>SUM(G27:G37)</f>
        <v>50</v>
      </c>
      <c r="H38" s="81"/>
      <c r="I38" s="83">
        <f t="shared" ref="I38" si="48">IF(G38="","",(SUM(E38+F38+Q38)))</f>
        <v>5</v>
      </c>
      <c r="J38" s="82">
        <f>J37</f>
        <v>50</v>
      </c>
      <c r="K38" s="82">
        <f t="shared" si="45"/>
        <v>0</v>
      </c>
      <c r="L38" s="83">
        <f>SUM(L27:L37)</f>
        <v>0</v>
      </c>
      <c r="M38" s="81">
        <f>SUM(M27:M37)</f>
        <v>50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50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50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50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50</v>
      </c>
      <c r="G60" s="227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2015-01-20T16:48:23Z</dcterms:modified>
</cp:coreProperties>
</file>