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Sheet1!$A$1:$W$55</definedName>
  </definedNames>
  <calcPr calcId="125725"/>
</workbook>
</file>

<file path=xl/calcChain.xml><?xml version="1.0" encoding="utf-8"?>
<calcChain xmlns="http://schemas.openxmlformats.org/spreadsheetml/2006/main">
  <c r="I47" i="1"/>
  <c r="I33"/>
  <c r="G47"/>
  <c r="G33"/>
  <c r="G19"/>
  <c r="I43" l="1"/>
  <c r="J43"/>
  <c r="K43" s="1"/>
  <c r="L43"/>
  <c r="N43" s="1"/>
  <c r="M43"/>
  <c r="I27"/>
  <c r="J27"/>
  <c r="K27" s="1"/>
  <c r="L27"/>
  <c r="M27"/>
  <c r="N27"/>
  <c r="I12"/>
  <c r="L12" s="1"/>
  <c r="J12"/>
  <c r="K12" s="1"/>
  <c r="M12"/>
  <c r="I38"/>
  <c r="J38"/>
  <c r="K38"/>
  <c r="L38"/>
  <c r="N38" s="1"/>
  <c r="M38"/>
  <c r="I39"/>
  <c r="J39"/>
  <c r="K39" s="1"/>
  <c r="L39"/>
  <c r="N39" s="1"/>
  <c r="M39"/>
  <c r="I40"/>
  <c r="L40" s="1"/>
  <c r="N40" s="1"/>
  <c r="J40"/>
  <c r="K40" s="1"/>
  <c r="M40"/>
  <c r="I24"/>
  <c r="J24"/>
  <c r="K24" s="1"/>
  <c r="L24"/>
  <c r="N24" s="1"/>
  <c r="M24"/>
  <c r="I25"/>
  <c r="J25"/>
  <c r="K25" s="1"/>
  <c r="L25"/>
  <c r="N25" s="1"/>
  <c r="M25"/>
  <c r="I26"/>
  <c r="J26"/>
  <c r="K26" s="1"/>
  <c r="L26"/>
  <c r="N26" s="1"/>
  <c r="M26"/>
  <c r="I13"/>
  <c r="L13" s="1"/>
  <c r="J13"/>
  <c r="K13" s="1"/>
  <c r="M13"/>
  <c r="I14"/>
  <c r="L14" s="1"/>
  <c r="J14"/>
  <c r="K14" s="1"/>
  <c r="M14"/>
  <c r="I15"/>
  <c r="L15" s="1"/>
  <c r="N15" s="1"/>
  <c r="J15"/>
  <c r="K15" s="1"/>
  <c r="M15"/>
  <c r="N13" l="1"/>
  <c r="N14"/>
  <c r="N12"/>
  <c r="V35"/>
  <c r="W35" s="1"/>
  <c r="V21"/>
  <c r="W21" s="1"/>
  <c r="V7"/>
  <c r="W7" s="1"/>
  <c r="L51" l="1"/>
  <c r="K35"/>
  <c r="K21"/>
  <c r="K7"/>
  <c r="S47" l="1"/>
  <c r="S33"/>
  <c r="S19"/>
  <c r="J37"/>
  <c r="K37" s="1"/>
  <c r="J41"/>
  <c r="K41" s="1"/>
  <c r="J42"/>
  <c r="K42" s="1"/>
  <c r="J44"/>
  <c r="K44" s="1"/>
  <c r="J45"/>
  <c r="K45" s="1"/>
  <c r="J46"/>
  <c r="K46" s="1"/>
  <c r="J36"/>
  <c r="K36" s="1"/>
  <c r="J23"/>
  <c r="K23" s="1"/>
  <c r="J28"/>
  <c r="K28" s="1"/>
  <c r="J29"/>
  <c r="K29" s="1"/>
  <c r="J30"/>
  <c r="K30" s="1"/>
  <c r="J31"/>
  <c r="K31" s="1"/>
  <c r="J32"/>
  <c r="K32" s="1"/>
  <c r="J22"/>
  <c r="K22" s="1"/>
  <c r="M46"/>
  <c r="M45"/>
  <c r="M44"/>
  <c r="M42"/>
  <c r="M41"/>
  <c r="M37"/>
  <c r="M36"/>
  <c r="L32"/>
  <c r="N32" s="1"/>
  <c r="M23"/>
  <c r="M28"/>
  <c r="M29"/>
  <c r="M30"/>
  <c r="M31"/>
  <c r="M32"/>
  <c r="M22"/>
  <c r="I18"/>
  <c r="I19"/>
  <c r="I32"/>
  <c r="I31"/>
  <c r="L31" s="1"/>
  <c r="I30"/>
  <c r="L30" s="1"/>
  <c r="N30" s="1"/>
  <c r="I29"/>
  <c r="L29" s="1"/>
  <c r="I28"/>
  <c r="L28" s="1"/>
  <c r="N28" s="1"/>
  <c r="I23"/>
  <c r="I22"/>
  <c r="L22" s="1"/>
  <c r="M9"/>
  <c r="M10"/>
  <c r="M11"/>
  <c r="M16"/>
  <c r="M17"/>
  <c r="M18"/>
  <c r="M8"/>
  <c r="L18"/>
  <c r="N18" s="1"/>
  <c r="J9"/>
  <c r="K9" s="1"/>
  <c r="J10"/>
  <c r="K10" s="1"/>
  <c r="J11"/>
  <c r="K11" s="1"/>
  <c r="J16"/>
  <c r="K16" s="1"/>
  <c r="J17"/>
  <c r="K17" s="1"/>
  <c r="J18"/>
  <c r="K18" s="1"/>
  <c r="J8"/>
  <c r="K8" s="1"/>
  <c r="N31" l="1"/>
  <c r="N29"/>
  <c r="N22"/>
  <c r="M19"/>
  <c r="M33"/>
  <c r="L23"/>
  <c r="N23" s="1"/>
  <c r="H47" l="1"/>
  <c r="I46"/>
  <c r="L46" s="1"/>
  <c r="N46" s="1"/>
  <c r="H46"/>
  <c r="I45"/>
  <c r="L45" s="1"/>
  <c r="N45" s="1"/>
  <c r="H45"/>
  <c r="I44"/>
  <c r="L44" s="1"/>
  <c r="N44" s="1"/>
  <c r="H44"/>
  <c r="I42"/>
  <c r="L42" s="1"/>
  <c r="N42" s="1"/>
  <c r="H42"/>
  <c r="I41"/>
  <c r="L41" s="1"/>
  <c r="N41" s="1"/>
  <c r="H41"/>
  <c r="I37"/>
  <c r="L37" s="1"/>
  <c r="N37" s="1"/>
  <c r="H37"/>
  <c r="I36"/>
  <c r="H36"/>
  <c r="M47" s="1"/>
  <c r="H35"/>
  <c r="H32"/>
  <c r="H31"/>
  <c r="H30"/>
  <c r="H29"/>
  <c r="H28"/>
  <c r="H23"/>
  <c r="H22"/>
  <c r="H21"/>
  <c r="H18"/>
  <c r="I17"/>
  <c r="L17" s="1"/>
  <c r="N17" s="1"/>
  <c r="H17"/>
  <c r="I16"/>
  <c r="L16" s="1"/>
  <c r="N16" s="1"/>
  <c r="H16"/>
  <c r="I11"/>
  <c r="L11" s="1"/>
  <c r="H11"/>
  <c r="I10"/>
  <c r="L10" s="1"/>
  <c r="N10" s="1"/>
  <c r="H10"/>
  <c r="I9"/>
  <c r="H9"/>
  <c r="I8"/>
  <c r="L8" s="1"/>
  <c r="N8" s="1"/>
  <c r="H8"/>
  <c r="N11" l="1"/>
  <c r="L52"/>
  <c r="L54"/>
  <c r="L53"/>
  <c r="L36"/>
  <c r="N36" s="1"/>
  <c r="L33"/>
  <c r="N33" s="1"/>
  <c r="L9"/>
  <c r="N9" s="1"/>
  <c r="L19" l="1"/>
  <c r="N19" s="1"/>
  <c r="L47"/>
  <c r="N47" s="1"/>
</calcChain>
</file>

<file path=xl/sharedStrings.xml><?xml version="1.0" encoding="utf-8"?>
<sst xmlns="http://schemas.openxmlformats.org/spreadsheetml/2006/main" count="66" uniqueCount="61">
  <si>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</si>
  <si>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</si>
  <si>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</si>
  <si>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</si>
  <si>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</si>
  <si>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</si>
  <si>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</si>
  <si>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</si>
  <si>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</si>
  <si>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</si>
  <si>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</si>
  <si>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</si>
  <si>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</si>
  <si>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</si>
  <si>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</si>
  <si>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</si>
  <si>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</si>
  <si>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</si>
  <si>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</si>
  <si>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</si>
  <si>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</si>
  <si>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</si>
  <si>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</si>
  <si>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</si>
  <si>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</si>
  <si>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</si>
  <si>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</si>
  <si>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</si>
  <si>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</si>
  <si>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</si>
  <si>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</si>
  <si>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>Total Counted Pcs</t>
  </si>
  <si>
    <t xml:space="preserve">Total Scrap Pcs </t>
  </si>
  <si>
    <t xml:space="preserve">Total Down Time Description </t>
  </si>
  <si>
    <t>Hours</t>
  </si>
  <si>
    <t xml:space="preserve">First Part Inspection Record </t>
  </si>
  <si>
    <t xml:space="preserve">Total Run Pcs </t>
  </si>
  <si>
    <t xml:space="preserve">Difference </t>
  </si>
  <si>
    <t>Date Part Submitted</t>
  </si>
  <si>
    <t xml:space="preserve">Approved Yes / No </t>
  </si>
  <si>
    <t xml:space="preserve">Time                  of Day </t>
  </si>
  <si>
    <t>test form as of 6/2014</t>
  </si>
  <si>
    <t>Machine #</t>
  </si>
  <si>
    <t xml:space="preserve">Routing: </t>
  </si>
  <si>
    <t xml:space="preserve">Machine # </t>
  </si>
  <si>
    <t>Control Devices LLC   /  Secondary Work Order Production Record</t>
  </si>
  <si>
    <t>Routing:</t>
  </si>
  <si>
    <t>Maintenance</t>
  </si>
  <si>
    <t>Setup Idle</t>
  </si>
  <si>
    <t xml:space="preserve">Notes: </t>
  </si>
  <si>
    <t>Heat Lot# or Box W/O #'s Found on Label</t>
  </si>
  <si>
    <t>Cycle Time</t>
  </si>
  <si>
    <t>A5012U-LF</t>
  </si>
  <si>
    <t>A03001-0020</t>
  </si>
  <si>
    <t>Machine #   B/S 18</t>
  </si>
  <si>
    <t>MP</t>
  </si>
  <si>
    <t>60 SEC GROSS</t>
  </si>
  <si>
    <t>Routing:   WASH &amp; PACK DEPT</t>
  </si>
  <si>
    <t>JOB OUT</t>
  </si>
  <si>
    <t>YES</t>
  </si>
  <si>
    <t>DH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</si>
</sst>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9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7" xfId="0" applyFont="1" applyFill="1" applyBorder="1" applyAlignment="1">
      <alignment horizontal="center"/>
    </xf>
    <xf numFmtId="1" fontId="0" fillId="2" borderId="23" xfId="0" applyNumberFormat="1" applyFont="1" applyFill="1" applyBorder="1" applyAlignment="1">
      <alignment horizontal="center"/>
    </xf>
    <xf numFmtId="0" fontId="0" fillId="2" borderId="23" xfId="0" applyNumberFormat="1" applyFont="1" applyFill="1" applyBorder="1" applyAlignment="1">
      <alignment horizontal="center"/>
    </xf>
    <xf numFmtId="1" fontId="0" fillId="2" borderId="27" xfId="0" applyNumberFormat="1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" fontId="0" fillId="0" borderId="23" xfId="0" applyNumberFormat="1" applyFont="1" applyFill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7" xfId="0" applyNumberFormat="1" applyFont="1" applyFill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1" fontId="4" fillId="0" borderId="23" xfId="1" applyNumberFormat="1" applyFont="1" applyFill="1" applyBorder="1" applyAlignment="1">
      <alignment horizontal="center"/>
    </xf>
    <xf numFmtId="0" fontId="5" fillId="0" borderId="23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1" fontId="0" fillId="0" borderId="23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6" xfId="0" applyFont="1" applyBorder="1"/>
    <xf numFmtId="0" fontId="2" fillId="4" borderId="27" xfId="0" applyNumberFormat="1" applyFont="1" applyFill="1" applyBorder="1" applyAlignment="1">
      <alignment vertical="center"/>
    </xf>
    <xf numFmtId="164" fontId="2" fillId="4" borderId="37" xfId="0" applyNumberFormat="1" applyFont="1" applyFill="1" applyBorder="1" applyAlignment="1"/>
    <xf numFmtId="1" fontId="0" fillId="4" borderId="37" xfId="0" applyNumberFormat="1" applyFont="1" applyFill="1" applyBorder="1" applyAlignment="1">
      <alignment horizontal="center"/>
    </xf>
    <xf numFmtId="0" fontId="0" fillId="4" borderId="37" xfId="0" applyNumberFormat="1" applyFont="1" applyFill="1" applyBorder="1" applyAlignment="1">
      <alignment horizontal="center"/>
    </xf>
    <xf numFmtId="164" fontId="3" fillId="4" borderId="37" xfId="1" applyNumberFormat="1" applyFont="1" applyFill="1" applyBorder="1" applyAlignment="1"/>
    <xf numFmtId="0" fontId="0" fillId="0" borderId="2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5" borderId="2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6" fillId="5" borderId="37" xfId="0" applyFont="1" applyFill="1" applyBorder="1" applyAlignment="1">
      <alignment horizontal="center" vertical="center"/>
    </xf>
    <xf numFmtId="0" fontId="3" fillId="5" borderId="37" xfId="1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/>
    <xf numFmtId="164" fontId="2" fillId="6" borderId="23" xfId="0" applyNumberFormat="1" applyFont="1" applyFill="1" applyBorder="1" applyAlignment="1"/>
    <xf numFmtId="1" fontId="0" fillId="6" borderId="23" xfId="0" applyNumberFormat="1" applyFont="1" applyFill="1" applyBorder="1" applyAlignment="1">
      <alignment horizontal="center"/>
    </xf>
    <xf numFmtId="0" fontId="0" fillId="6" borderId="23" xfId="0" applyNumberFormat="1" applyFont="1" applyFill="1" applyBorder="1" applyAlignment="1">
      <alignment horizontal="center"/>
    </xf>
    <xf numFmtId="1" fontId="0" fillId="6" borderId="27" xfId="0" applyNumberFormat="1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5" fillId="6" borderId="23" xfId="1" applyFont="1" applyFill="1" applyBorder="1" applyAlignment="1">
      <alignment horizontal="center"/>
    </xf>
    <xf numFmtId="0" fontId="4" fillId="6" borderId="23" xfId="1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 vertical="center"/>
    </xf>
    <xf numFmtId="9" fontId="3" fillId="7" borderId="29" xfId="0" applyNumberFormat="1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9" fontId="6" fillId="7" borderId="38" xfId="0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4" fillId="3" borderId="10" xfId="1" applyFont="1" applyFill="1" applyBorder="1" applyAlignment="1"/>
    <xf numFmtId="0" fontId="4" fillId="3" borderId="12" xfId="1" applyFont="1" applyFill="1" applyBorder="1" applyAlignment="1"/>
    <xf numFmtId="0" fontId="4" fillId="3" borderId="13" xfId="1" applyFont="1" applyFill="1" applyBorder="1" applyAlignment="1"/>
    <xf numFmtId="0" fontId="2" fillId="6" borderId="23" xfId="0" applyNumberFormat="1" applyFont="1" applyFill="1" applyBorder="1" applyAlignment="1">
      <alignment horizontal="center"/>
    </xf>
    <xf numFmtId="0" fontId="3" fillId="6" borderId="23" xfId="1" applyFont="1" applyFill="1" applyBorder="1" applyAlignment="1">
      <alignment horizontal="center"/>
    </xf>
    <xf numFmtId="0" fontId="0" fillId="0" borderId="0" xfId="0" applyFont="1" applyFill="1"/>
    <xf numFmtId="0" fontId="3" fillId="0" borderId="2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165" fontId="0" fillId="2" borderId="10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165" fontId="0" fillId="6" borderId="11" xfId="0" applyNumberFormat="1" applyFont="1" applyFill="1" applyBorder="1" applyAlignment="1">
      <alignment horizontal="center"/>
    </xf>
    <xf numFmtId="0" fontId="4" fillId="0" borderId="10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4" fillId="0" borderId="13" xfId="1" applyFont="1" applyBorder="1" applyAlignment="1">
      <alignment horizontal="left"/>
    </xf>
    <xf numFmtId="0" fontId="0" fillId="0" borderId="10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4" fillId="3" borderId="10" xfId="1" applyFont="1" applyFill="1" applyBorder="1" applyAlignment="1"/>
    <xf numFmtId="0" fontId="4" fillId="3" borderId="12" xfId="1" applyFont="1" applyFill="1" applyBorder="1" applyAlignment="1"/>
    <xf numFmtId="0" fontId="4" fillId="3" borderId="13" xfId="1" applyFont="1" applyFill="1" applyBorder="1" applyAlignment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0" borderId="23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/>
    </xf>
    <xf numFmtId="164" fontId="2" fillId="6" borderId="14" xfId="0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>
      <alignment horizontal="center"/>
    </xf>
    <xf numFmtId="164" fontId="2" fillId="4" borderId="20" xfId="0" applyNumberFormat="1" applyFont="1" applyFill="1" applyBorder="1" applyAlignment="1">
      <alignment horizontal="left" vertical="center"/>
    </xf>
    <xf numFmtId="164" fontId="2" fillId="4" borderId="16" xfId="0" applyNumberFormat="1" applyFont="1" applyFill="1" applyBorder="1" applyAlignment="1">
      <alignment horizontal="left" vertical="center"/>
    </xf>
    <xf numFmtId="164" fontId="2" fillId="4" borderId="33" xfId="0" applyNumberFormat="1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" fontId="2" fillId="3" borderId="27" xfId="0" applyNumberFormat="1" applyFont="1" applyFill="1" applyBorder="1" applyAlignment="1">
      <alignment horizontal="center"/>
    </xf>
    <xf numFmtId="1" fontId="2" fillId="3" borderId="29" xfId="0" applyNumberFormat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7" fillId="0" borderId="23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6" fontId="0" fillId="0" borderId="23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 textRotation="90" wrapText="1"/>
    </xf>
    <xf numFmtId="0" fontId="0" fillId="0" borderId="40" xfId="0" applyFont="1" applyFill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0" fillId="0" borderId="40" xfId="0" applyFont="1" applyBorder="1" applyAlignment="1">
      <alignment horizontal="center" vertical="center" textRotation="90" wrapText="1"/>
    </xf>
    <xf numFmtId="0" fontId="3" fillId="2" borderId="25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32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/>
    </xf>
    <xf numFmtId="0" fontId="0" fillId="0" borderId="39" xfId="0" applyFont="1" applyBorder="1" applyAlignment="1">
      <alignment horizontal="center" vertical="center" textRotation="90"/>
    </xf>
    <xf numFmtId="0" fontId="3" fillId="2" borderId="36" xfId="0" applyFont="1" applyFill="1" applyBorder="1" applyAlignment="1">
      <alignment horizontal="center" vertical="center" textRotation="90" wrapText="1"/>
    </xf>
    <xf numFmtId="0" fontId="0" fillId="2" borderId="40" xfId="0" applyFont="1" applyFill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/>
    </xf>
    <xf numFmtId="0" fontId="0" fillId="6" borderId="10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4" fillId="6" borderId="10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42" xfId="0" applyNumberFormat="1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8" xfId="0" applyNumberFormat="1" applyFont="1" applyFill="1" applyBorder="1" applyAlignment="1">
      <alignment horizontal="center"/>
    </xf>
    <xf numFmtId="164" fontId="3" fillId="3" borderId="42" xfId="0" applyNumberFormat="1" applyFont="1" applyFill="1" applyBorder="1" applyAlignment="1">
      <alignment horizontal="center"/>
    </xf>
    <xf numFmtId="0" fontId="3" fillId="0" borderId="38" xfId="0" applyFont="1" applyBorder="1" applyAlignment="1">
      <alignment horizontal="center" vertical="center" textRotation="90"/>
    </xf>
    <xf numFmtId="0" fontId="3" fillId="0" borderId="34" xfId="0" applyFont="1" applyBorder="1" applyAlignment="1">
      <alignment horizontal="center" vertical="center" textRotation="90"/>
    </xf>
    <xf numFmtId="0" fontId="3" fillId="3" borderId="10" xfId="1" applyFont="1" applyFill="1" applyBorder="1" applyAlignment="1"/>
    <xf numFmtId="0" fontId="3" fillId="3" borderId="12" xfId="1" applyFont="1" applyFill="1" applyBorder="1" applyAlignment="1"/>
    <xf numFmtId="0" fontId="3" fillId="3" borderId="13" xfId="1" applyFont="1" applyFill="1" applyBorder="1" applyAlignment="1"/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0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left"/>
    </xf>
    <xf numFmtId="0" fontId="3" fillId="0" borderId="37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/>
    </xf>
    <xf numFmtId="0" fontId="3" fillId="0" borderId="40" xfId="0" applyFont="1" applyBorder="1" applyAlignment="1">
      <alignment horizontal="center" vertical="center" textRotation="90" wrapText="1"/>
    </xf>
    <xf numFmtId="0" fontId="0" fillId="0" borderId="24" xfId="0" applyFont="1" applyBorder="1" applyAlignment="1">
      <alignment horizontal="center"/>
    </xf>
    <xf numFmtId="164" fontId="0" fillId="0" borderId="10" xfId="0" applyNumberFormat="1" applyBorder="1" applyAlignment="1">
      <alignment horizontal="left"/>
    </xf>
    <xf numFmtId="164" fontId="0" fillId="0" borderId="11" xfId="0" applyNumberFormat="1" applyFont="1" applyBorder="1" applyAlignment="1">
      <alignment horizontal="left"/>
    </xf>
    <xf numFmtId="0" fontId="4" fillId="0" borderId="10" xfId="1" applyFont="1" applyBorder="1" applyAlignment="1"/>
    <xf numFmtId="0" fontId="4" fillId="0" borderId="12" xfId="1" applyFont="1" applyBorder="1" applyAlignment="1"/>
    <xf numFmtId="0" fontId="4" fillId="0" borderId="13" xfId="1" applyFont="1" applyBorder="1" applyAlignment="1"/>
    <xf numFmtId="0" fontId="2" fillId="0" borderId="10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18" fontId="0" fillId="0" borderId="23" xfId="0" applyNumberFormat="1" applyFont="1" applyBorder="1" applyAlignment="1">
      <alignment horizontal="center"/>
    </xf>
    <xf numFmtId="164" fontId="2" fillId="0" borderId="43" xfId="0" applyNumberFormat="1" applyFont="1" applyFill="1" applyBorder="1" applyAlignment="1">
      <alignment horizontal="center"/>
    </xf>
    <xf numFmtId="164" fontId="2" fillId="0" borderId="24" xfId="0" applyNumberFormat="1" applyFont="1" applyFill="1" applyBorder="1" applyAlignment="1">
      <alignment horizontal="center"/>
    </xf>
    <xf numFmtId="164" fontId="2" fillId="0" borderId="44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7"/>
  <sheetViews>
    <sheetView tabSelected="1" topLeftCell="B1" zoomScale="90" zoomScaleNormal="90" workbookViewId="0">
      <selection activeCell="F54" sqref="F54:G54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20" hidden="1" customWidth="1"/>
    <col min="17" max="17" width="5.28515625" style="1" customWidth="1"/>
    <col min="18" max="18" width="4.5703125" style="20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21"/>
      <c r="C1" s="117" t="s">
        <v>45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22"/>
      <c r="W1" s="23"/>
    </row>
    <row r="2" spans="2:23" ht="19.5" customHeight="1">
      <c r="B2" s="134" t="s">
        <v>24</v>
      </c>
      <c r="C2" s="135"/>
      <c r="D2" s="24"/>
      <c r="E2" s="136" t="s">
        <v>52</v>
      </c>
      <c r="F2" s="137"/>
      <c r="G2" s="138"/>
      <c r="H2" s="25"/>
      <c r="I2" s="2"/>
      <c r="J2" s="132" t="s">
        <v>0</v>
      </c>
      <c r="K2" s="133"/>
      <c r="L2" s="26"/>
      <c r="M2" s="25"/>
      <c r="N2" s="25"/>
      <c r="O2" s="25"/>
      <c r="P2" s="25"/>
      <c r="Q2" s="25"/>
      <c r="R2" s="83" t="s">
        <v>50</v>
      </c>
      <c r="S2" s="84"/>
      <c r="T2" s="85"/>
      <c r="U2" s="132"/>
      <c r="V2" s="135"/>
      <c r="W2" s="156"/>
    </row>
    <row r="3" spans="2:23" ht="19.5" customHeight="1">
      <c r="B3" s="134" t="s">
        <v>22</v>
      </c>
      <c r="C3" s="135"/>
      <c r="D3" s="27"/>
      <c r="E3" s="136">
        <v>340319</v>
      </c>
      <c r="F3" s="137"/>
      <c r="G3" s="138"/>
      <c r="H3" s="25"/>
      <c r="I3" s="28"/>
      <c r="J3" s="132" t="s">
        <v>25</v>
      </c>
      <c r="K3" s="133"/>
      <c r="L3" s="132" t="s">
        <v>53</v>
      </c>
      <c r="M3" s="135"/>
      <c r="N3" s="135"/>
      <c r="O3" s="133"/>
      <c r="P3" s="25"/>
      <c r="Q3" s="25"/>
      <c r="R3" s="86"/>
      <c r="S3" s="87"/>
      <c r="T3" s="88"/>
      <c r="U3" s="132"/>
      <c r="V3" s="135"/>
      <c r="W3" s="156"/>
    </row>
    <row r="4" spans="2:23" ht="19.5" customHeight="1" thickBot="1">
      <c r="B4" s="139" t="s">
        <v>23</v>
      </c>
      <c r="C4" s="140"/>
      <c r="D4" s="27"/>
      <c r="E4" s="141">
        <v>200</v>
      </c>
      <c r="F4" s="142"/>
      <c r="G4" s="140"/>
      <c r="H4" s="25"/>
      <c r="I4" s="29"/>
      <c r="J4" s="143" t="s">
        <v>49</v>
      </c>
      <c r="K4" s="143"/>
      <c r="L4" s="143"/>
      <c r="M4" s="143"/>
      <c r="N4" s="143"/>
      <c r="O4" s="143"/>
      <c r="P4" s="30"/>
      <c r="Q4" s="30"/>
      <c r="R4" s="82" t="s">
        <v>51</v>
      </c>
      <c r="S4" s="82"/>
      <c r="T4" s="82"/>
      <c r="U4" s="132" t="s">
        <v>56</v>
      </c>
      <c r="V4" s="135"/>
      <c r="W4" s="156"/>
    </row>
    <row r="5" spans="2:23" ht="20.25" customHeight="1">
      <c r="B5" s="152" t="s">
        <v>2</v>
      </c>
      <c r="C5" s="146" t="s">
        <v>3</v>
      </c>
      <c r="D5" s="144" t="s">
        <v>4</v>
      </c>
      <c r="E5" s="144" t="s">
        <v>5</v>
      </c>
      <c r="F5" s="146" t="s">
        <v>6</v>
      </c>
      <c r="G5" s="144" t="s">
        <v>16</v>
      </c>
      <c r="H5" s="154" t="s">
        <v>7</v>
      </c>
      <c r="I5" s="154" t="s">
        <v>8</v>
      </c>
      <c r="J5" s="178" t="s">
        <v>30</v>
      </c>
      <c r="K5" s="178" t="s">
        <v>9</v>
      </c>
      <c r="L5" s="178" t="s">
        <v>10</v>
      </c>
      <c r="M5" s="178" t="s">
        <v>11</v>
      </c>
      <c r="N5" s="148" t="s">
        <v>17</v>
      </c>
      <c r="O5" s="149"/>
      <c r="P5" s="144"/>
      <c r="Q5" s="144" t="s">
        <v>18</v>
      </c>
      <c r="R5" s="176" t="s">
        <v>26</v>
      </c>
      <c r="S5" s="176" t="s">
        <v>27</v>
      </c>
      <c r="T5" s="176" t="s">
        <v>21</v>
      </c>
      <c r="U5" s="181" t="s">
        <v>19</v>
      </c>
      <c r="V5" s="146" t="s">
        <v>28</v>
      </c>
      <c r="W5" s="171" t="s">
        <v>29</v>
      </c>
    </row>
    <row r="6" spans="2:23" ht="30.75" customHeight="1" thickBot="1">
      <c r="B6" s="153"/>
      <c r="C6" s="147"/>
      <c r="D6" s="145"/>
      <c r="E6" s="145"/>
      <c r="F6" s="147"/>
      <c r="G6" s="145"/>
      <c r="H6" s="155"/>
      <c r="I6" s="155"/>
      <c r="J6" s="155"/>
      <c r="K6" s="155"/>
      <c r="L6" s="155"/>
      <c r="M6" s="155"/>
      <c r="N6" s="150"/>
      <c r="O6" s="151"/>
      <c r="P6" s="177"/>
      <c r="Q6" s="177"/>
      <c r="R6" s="177"/>
      <c r="S6" s="177"/>
      <c r="T6" s="177"/>
      <c r="U6" s="182"/>
      <c r="V6" s="183"/>
      <c r="W6" s="172"/>
    </row>
    <row r="7" spans="2:23" ht="15" customHeight="1">
      <c r="B7" s="108" t="s">
        <v>54</v>
      </c>
      <c r="C7" s="109"/>
      <c r="D7" s="109"/>
      <c r="E7" s="109"/>
      <c r="F7" s="110"/>
      <c r="G7" s="49"/>
      <c r="H7" s="3"/>
      <c r="I7" s="3" t="s">
        <v>1</v>
      </c>
      <c r="J7" s="31">
        <v>0</v>
      </c>
      <c r="K7" s="31">
        <f>E$4</f>
        <v>200</v>
      </c>
      <c r="L7" s="111"/>
      <c r="M7" s="112"/>
      <c r="N7" s="112"/>
      <c r="O7" s="112"/>
      <c r="P7" s="112"/>
      <c r="Q7" s="112"/>
      <c r="R7" s="112"/>
      <c r="S7" s="113"/>
      <c r="T7" s="56">
        <v>48</v>
      </c>
      <c r="U7" s="56">
        <v>8</v>
      </c>
      <c r="V7" s="68">
        <f>SUM(F8:F18)</f>
        <v>6.5</v>
      </c>
      <c r="W7" s="69">
        <f>U7/V7</f>
        <v>1.2307692307692308</v>
      </c>
    </row>
    <row r="8" spans="2:23" ht="15" customHeight="1">
      <c r="B8" s="32">
        <v>41831</v>
      </c>
      <c r="C8" s="33" t="s">
        <v>55</v>
      </c>
      <c r="D8" s="33"/>
      <c r="E8" s="33">
        <v>0</v>
      </c>
      <c r="F8" s="34">
        <v>4.5</v>
      </c>
      <c r="G8" s="35">
        <v>0</v>
      </c>
      <c r="H8" s="4" t="e">
        <f>IF(G8="","",(IF(#REF!=0,"",(#REF!*G8*#REF!))))</f>
        <v>#REF!</v>
      </c>
      <c r="I8" s="5">
        <f t="shared" ref="I8:I19" si="0">IF(G8="","",(SUM(E8+F8+Q8)))</f>
        <v>4.5</v>
      </c>
      <c r="J8" s="6">
        <f>SUM(G$7:G8)</f>
        <v>0</v>
      </c>
      <c r="K8" s="6">
        <f>E$4-J8</f>
        <v>200</v>
      </c>
      <c r="L8" s="7">
        <f t="shared" ref="L8:L18" si="1">IF(G8="",0,$T$7*(I8-F8-Q8))</f>
        <v>0</v>
      </c>
      <c r="M8" s="4">
        <f>G8</f>
        <v>0</v>
      </c>
      <c r="N8" s="89" t="str">
        <f>IF(L8=0,"",(M8/L8))</f>
        <v/>
      </c>
      <c r="O8" s="90"/>
      <c r="P8" s="36"/>
      <c r="Q8" s="33">
        <v>0</v>
      </c>
      <c r="R8" s="33">
        <v>0</v>
      </c>
      <c r="S8" s="33">
        <v>0</v>
      </c>
      <c r="T8" s="99"/>
      <c r="U8" s="100"/>
      <c r="V8" s="100"/>
      <c r="W8" s="101"/>
    </row>
    <row r="9" spans="2:23" ht="15" customHeight="1">
      <c r="B9" s="32">
        <v>41832</v>
      </c>
      <c r="C9" s="33" t="s">
        <v>55</v>
      </c>
      <c r="D9" s="33"/>
      <c r="E9" s="33">
        <v>1.5</v>
      </c>
      <c r="F9" s="37">
        <v>2</v>
      </c>
      <c r="G9" s="35">
        <v>92</v>
      </c>
      <c r="H9" s="4" t="e">
        <f>IF(G9="","",(IF(#REF!=0,"",(#REF!*G9*#REF!))))</f>
        <v>#REF!</v>
      </c>
      <c r="I9" s="5">
        <f t="shared" si="0"/>
        <v>3.5</v>
      </c>
      <c r="J9" s="6">
        <f>SUM(G$7:G9)</f>
        <v>92</v>
      </c>
      <c r="K9" s="6">
        <f>E$4-J9</f>
        <v>108</v>
      </c>
      <c r="L9" s="7">
        <f t="shared" si="1"/>
        <v>72</v>
      </c>
      <c r="M9" s="4">
        <f t="shared" ref="M9:M18" si="2">G9</f>
        <v>92</v>
      </c>
      <c r="N9" s="89">
        <f t="shared" ref="N9:N18" si="3">IF(L9=0,"",(M9/L9))</f>
        <v>1.2777777777777777</v>
      </c>
      <c r="O9" s="90"/>
      <c r="P9" s="36"/>
      <c r="Q9" s="33">
        <v>0</v>
      </c>
      <c r="R9" s="33">
        <v>0</v>
      </c>
      <c r="S9" s="33">
        <v>0</v>
      </c>
      <c r="T9" s="173" t="s">
        <v>58</v>
      </c>
      <c r="U9" s="174"/>
      <c r="V9" s="174"/>
      <c r="W9" s="175"/>
    </row>
    <row r="10" spans="2:23" ht="15" customHeight="1">
      <c r="B10" s="32"/>
      <c r="C10" s="33"/>
      <c r="D10" s="33"/>
      <c r="E10" s="33"/>
      <c r="F10" s="37"/>
      <c r="G10" s="35"/>
      <c r="H10" s="4" t="str">
        <f>IF(G10="","",(IF(#REF!=0,"",(#REF!*G10*#REF!))))</f>
        <v/>
      </c>
      <c r="I10" s="5" t="str">
        <f t="shared" si="0"/>
        <v/>
      </c>
      <c r="J10" s="6">
        <f>SUM(G$7:G10)</f>
        <v>92</v>
      </c>
      <c r="K10" s="6">
        <f>E$4-J10</f>
        <v>108</v>
      </c>
      <c r="L10" s="7">
        <f t="shared" si="1"/>
        <v>0</v>
      </c>
      <c r="M10" s="4">
        <f t="shared" si="2"/>
        <v>0</v>
      </c>
      <c r="N10" s="89" t="str">
        <f t="shared" si="3"/>
        <v/>
      </c>
      <c r="O10" s="90"/>
      <c r="P10" s="36"/>
      <c r="Q10" s="8"/>
      <c r="R10" s="8"/>
      <c r="S10" s="8"/>
      <c r="T10" s="99"/>
      <c r="U10" s="100"/>
      <c r="V10" s="100"/>
      <c r="W10" s="101"/>
    </row>
    <row r="11" spans="2:23" ht="15" customHeight="1">
      <c r="B11" s="9"/>
      <c r="C11" s="38"/>
      <c r="D11" s="54"/>
      <c r="E11" s="54"/>
      <c r="F11" s="10"/>
      <c r="G11" s="11"/>
      <c r="H11" s="4" t="str">
        <f>IF(G11="","",(IF(#REF!=0,"",(#REF!*G11*#REF!))))</f>
        <v/>
      </c>
      <c r="I11" s="5" t="str">
        <f t="shared" si="0"/>
        <v/>
      </c>
      <c r="J11" s="6">
        <f>SUM(G$7:G11)</f>
        <v>92</v>
      </c>
      <c r="K11" s="6">
        <f t="shared" ref="K11:K18" si="4">E$4-J11</f>
        <v>108</v>
      </c>
      <c r="L11" s="7">
        <f t="shared" si="1"/>
        <v>0</v>
      </c>
      <c r="M11" s="4">
        <f t="shared" si="2"/>
        <v>0</v>
      </c>
      <c r="N11" s="89" t="str">
        <f t="shared" si="3"/>
        <v/>
      </c>
      <c r="O11" s="90"/>
      <c r="P11" s="36"/>
      <c r="Q11" s="8"/>
      <c r="R11" s="8"/>
      <c r="S11" s="8"/>
      <c r="T11" s="99"/>
      <c r="U11" s="100"/>
      <c r="V11" s="100"/>
      <c r="W11" s="101"/>
    </row>
    <row r="12" spans="2:23" ht="15" customHeight="1">
      <c r="B12" s="9"/>
      <c r="C12" s="38"/>
      <c r="D12" s="75"/>
      <c r="E12" s="75"/>
      <c r="F12" s="10"/>
      <c r="G12" s="11"/>
      <c r="H12" s="4"/>
      <c r="I12" s="5" t="str">
        <f t="shared" ref="I12" si="5">IF(G12="","",(SUM(E12+F12+Q12)))</f>
        <v/>
      </c>
      <c r="J12" s="6">
        <f>SUM(G$7:G12)</f>
        <v>92</v>
      </c>
      <c r="K12" s="6">
        <f t="shared" ref="K12" si="6">E$4-J12</f>
        <v>108</v>
      </c>
      <c r="L12" s="7">
        <f t="shared" ref="L12" si="7">IF(G12="",0,$T$7*(I12-F12-Q12))</f>
        <v>0</v>
      </c>
      <c r="M12" s="4">
        <f t="shared" ref="M12" si="8">G12</f>
        <v>0</v>
      </c>
      <c r="N12" s="89" t="str">
        <f t="shared" ref="N12" si="9">IF(L12=0,"",(M12/L12))</f>
        <v/>
      </c>
      <c r="O12" s="90"/>
      <c r="P12" s="36"/>
      <c r="Q12" s="75"/>
      <c r="R12" s="75"/>
      <c r="S12" s="75"/>
      <c r="T12" s="99"/>
      <c r="U12" s="100"/>
      <c r="V12" s="100"/>
      <c r="W12" s="101"/>
    </row>
    <row r="13" spans="2:23" ht="15" customHeight="1">
      <c r="B13" s="9"/>
      <c r="C13" s="73"/>
      <c r="D13" s="75"/>
      <c r="E13" s="75"/>
      <c r="F13" s="10"/>
      <c r="G13" s="11"/>
      <c r="H13" s="4"/>
      <c r="I13" s="5" t="str">
        <f t="shared" ref="I13:I15" si="10">IF(G13="","",(SUM(E13+F13+Q13)))</f>
        <v/>
      </c>
      <c r="J13" s="6">
        <f>SUM(G$7:G13)</f>
        <v>92</v>
      </c>
      <c r="K13" s="6">
        <f t="shared" ref="K13:K15" si="11">E$4-J13</f>
        <v>108</v>
      </c>
      <c r="L13" s="7">
        <f t="shared" ref="L13:L15" si="12">IF(G13="",0,$T$7*(I13-F13-Q13))</f>
        <v>0</v>
      </c>
      <c r="M13" s="4">
        <f t="shared" ref="M13:M15" si="13">G13</f>
        <v>0</v>
      </c>
      <c r="N13" s="89" t="str">
        <f t="shared" ref="N13:N15" si="14">IF(L13=0,"",(M13/L13))</f>
        <v/>
      </c>
      <c r="O13" s="90"/>
      <c r="P13" s="36"/>
      <c r="Q13" s="75"/>
      <c r="R13" s="75"/>
      <c r="S13" s="75"/>
      <c r="T13" s="76"/>
      <c r="U13" s="77"/>
      <c r="V13" s="77"/>
      <c r="W13" s="78"/>
    </row>
    <row r="14" spans="2:23" ht="15" customHeight="1">
      <c r="B14" s="9"/>
      <c r="C14" s="73"/>
      <c r="D14" s="75"/>
      <c r="E14" s="75"/>
      <c r="F14" s="10"/>
      <c r="G14" s="11"/>
      <c r="H14" s="4"/>
      <c r="I14" s="5" t="str">
        <f t="shared" si="10"/>
        <v/>
      </c>
      <c r="J14" s="6">
        <f>SUM(G$7:G14)</f>
        <v>92</v>
      </c>
      <c r="K14" s="6">
        <f t="shared" si="11"/>
        <v>108</v>
      </c>
      <c r="L14" s="7">
        <f t="shared" si="12"/>
        <v>0</v>
      </c>
      <c r="M14" s="4">
        <f t="shared" si="13"/>
        <v>0</v>
      </c>
      <c r="N14" s="89" t="str">
        <f t="shared" si="14"/>
        <v/>
      </c>
      <c r="O14" s="90"/>
      <c r="P14" s="36"/>
      <c r="Q14" s="75"/>
      <c r="R14" s="75"/>
      <c r="S14" s="75"/>
      <c r="T14" s="76"/>
      <c r="U14" s="77"/>
      <c r="V14" s="77"/>
      <c r="W14" s="78"/>
    </row>
    <row r="15" spans="2:23" ht="15" customHeight="1">
      <c r="B15" s="9"/>
      <c r="C15" s="73"/>
      <c r="D15" s="75"/>
      <c r="E15" s="75"/>
      <c r="F15" s="10"/>
      <c r="G15" s="11"/>
      <c r="H15" s="4"/>
      <c r="I15" s="5" t="str">
        <f t="shared" si="10"/>
        <v/>
      </c>
      <c r="J15" s="6">
        <f>SUM(G$7:G15)</f>
        <v>92</v>
      </c>
      <c r="K15" s="6">
        <f t="shared" si="11"/>
        <v>108</v>
      </c>
      <c r="L15" s="7">
        <f t="shared" si="12"/>
        <v>0</v>
      </c>
      <c r="M15" s="4">
        <f t="shared" si="13"/>
        <v>0</v>
      </c>
      <c r="N15" s="89" t="str">
        <f t="shared" si="14"/>
        <v/>
      </c>
      <c r="O15" s="90"/>
      <c r="P15" s="36"/>
      <c r="Q15" s="75"/>
      <c r="R15" s="75"/>
      <c r="S15" s="75"/>
      <c r="T15" s="76"/>
      <c r="U15" s="77"/>
      <c r="V15" s="77"/>
      <c r="W15" s="78"/>
    </row>
    <row r="16" spans="2:23" ht="15" customHeight="1">
      <c r="B16" s="9"/>
      <c r="C16" s="39"/>
      <c r="D16" s="54"/>
      <c r="E16" s="54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SUM(G$7:G16)</f>
        <v>92</v>
      </c>
      <c r="K16" s="6">
        <f t="shared" si="4"/>
        <v>108</v>
      </c>
      <c r="L16" s="7">
        <f t="shared" si="1"/>
        <v>0</v>
      </c>
      <c r="M16" s="4">
        <f t="shared" si="2"/>
        <v>0</v>
      </c>
      <c r="N16" s="89" t="str">
        <f t="shared" si="3"/>
        <v/>
      </c>
      <c r="O16" s="90"/>
      <c r="P16" s="36"/>
      <c r="Q16" s="8"/>
      <c r="R16" s="8"/>
      <c r="S16" s="8"/>
      <c r="T16" s="99"/>
      <c r="U16" s="100"/>
      <c r="V16" s="100"/>
      <c r="W16" s="101"/>
    </row>
    <row r="17" spans="2:23" ht="15" customHeight="1">
      <c r="B17" s="9"/>
      <c r="C17" s="12"/>
      <c r="D17" s="54"/>
      <c r="E17" s="54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SUM(G$7:G17)</f>
        <v>92</v>
      </c>
      <c r="K17" s="6">
        <f t="shared" si="4"/>
        <v>108</v>
      </c>
      <c r="L17" s="7">
        <f t="shared" si="1"/>
        <v>0</v>
      </c>
      <c r="M17" s="4">
        <f t="shared" si="2"/>
        <v>0</v>
      </c>
      <c r="N17" s="89" t="str">
        <f t="shared" si="3"/>
        <v/>
      </c>
      <c r="O17" s="90"/>
      <c r="P17" s="36"/>
      <c r="Q17" s="8"/>
      <c r="R17" s="8"/>
      <c r="S17" s="8"/>
      <c r="T17" s="187"/>
      <c r="U17" s="188"/>
      <c r="V17" s="188"/>
      <c r="W17" s="189"/>
    </row>
    <row r="18" spans="2:23" ht="15" customHeight="1">
      <c r="B18" s="9"/>
      <c r="C18" s="12"/>
      <c r="D18" s="55"/>
      <c r="E18" s="54"/>
      <c r="F18" s="54"/>
      <c r="G18" s="11"/>
      <c r="H18" s="4" t="str">
        <f>IF(G18="","",(IF(#REF!=0,"",(#REF!*G18*#REF!))))</f>
        <v/>
      </c>
      <c r="I18" s="5" t="str">
        <f t="shared" si="0"/>
        <v/>
      </c>
      <c r="J18" s="6">
        <f>SUM(G$7:G18)</f>
        <v>92</v>
      </c>
      <c r="K18" s="6">
        <f t="shared" si="4"/>
        <v>108</v>
      </c>
      <c r="L18" s="7">
        <f t="shared" si="1"/>
        <v>0</v>
      </c>
      <c r="M18" s="4">
        <f t="shared" si="2"/>
        <v>0</v>
      </c>
      <c r="N18" s="89" t="str">
        <f t="shared" si="3"/>
        <v/>
      </c>
      <c r="O18" s="90"/>
      <c r="P18" s="36"/>
      <c r="Q18" s="8"/>
      <c r="R18" s="8"/>
      <c r="S18" s="8"/>
      <c r="T18" s="187"/>
      <c r="U18" s="188"/>
      <c r="V18" s="188"/>
      <c r="W18" s="189"/>
    </row>
    <row r="19" spans="2:23" ht="15" customHeight="1">
      <c r="B19" s="106" t="s">
        <v>20</v>
      </c>
      <c r="C19" s="107"/>
      <c r="D19" s="60"/>
      <c r="E19" s="61"/>
      <c r="F19" s="61"/>
      <c r="G19" s="79">
        <f>SUM(G8:G18)</f>
        <v>92</v>
      </c>
      <c r="H19" s="62"/>
      <c r="I19" s="63">
        <f t="shared" si="0"/>
        <v>0</v>
      </c>
      <c r="J19" s="64"/>
      <c r="K19" s="64"/>
      <c r="L19" s="65">
        <f>SUM(L8:L18)</f>
        <v>72</v>
      </c>
      <c r="M19" s="62">
        <f>SUM(M8:M18)</f>
        <v>92</v>
      </c>
      <c r="N19" s="91">
        <f>SUM(M19/L19)</f>
        <v>1.2777777777777777</v>
      </c>
      <c r="O19" s="92"/>
      <c r="P19" s="66"/>
      <c r="Q19" s="65"/>
      <c r="R19" s="65"/>
      <c r="S19" s="65">
        <f>SUM(S8:S18)</f>
        <v>0</v>
      </c>
      <c r="T19" s="157"/>
      <c r="U19" s="158"/>
      <c r="V19" s="158"/>
      <c r="W19" s="159"/>
    </row>
    <row r="20" spans="2:23" s="13" customFormat="1" ht="15.75" thickBot="1">
      <c r="B20" s="163" t="s">
        <v>57</v>
      </c>
      <c r="C20" s="164"/>
      <c r="D20" s="164"/>
      <c r="E20" s="164"/>
      <c r="F20" s="164"/>
      <c r="G20" s="165"/>
      <c r="H20" s="165"/>
      <c r="I20" s="165"/>
      <c r="J20" s="165"/>
      <c r="K20" s="165"/>
      <c r="L20" s="164"/>
      <c r="M20" s="164"/>
      <c r="N20" s="164"/>
      <c r="O20" s="164"/>
      <c r="P20" s="164"/>
      <c r="Q20" s="164"/>
      <c r="R20" s="164"/>
      <c r="S20" s="164"/>
      <c r="T20" s="165"/>
      <c r="U20" s="165"/>
      <c r="V20" s="165"/>
      <c r="W20" s="166"/>
    </row>
    <row r="21" spans="2:23" ht="15" customHeight="1">
      <c r="B21" s="108" t="s">
        <v>42</v>
      </c>
      <c r="C21" s="109"/>
      <c r="D21" s="109"/>
      <c r="E21" s="109"/>
      <c r="F21" s="110"/>
      <c r="G21" s="50"/>
      <c r="H21" s="51" t="str">
        <f>IF(G21="","",(IF(#REF!=0,"",(#REF!*G21*#REF!))))</f>
        <v/>
      </c>
      <c r="I21" s="52"/>
      <c r="J21" s="51"/>
      <c r="K21" s="51">
        <f>E$4</f>
        <v>200</v>
      </c>
      <c r="L21" s="111"/>
      <c r="M21" s="112"/>
      <c r="N21" s="112"/>
      <c r="O21" s="112"/>
      <c r="P21" s="112"/>
      <c r="Q21" s="112"/>
      <c r="R21" s="112"/>
      <c r="S21" s="113"/>
      <c r="T21" s="57"/>
      <c r="U21" s="58"/>
      <c r="V21" s="70">
        <f>SUM(F22:F32)</f>
        <v>0</v>
      </c>
      <c r="W21" s="71" t="e">
        <f>U21/V21</f>
        <v>#DIV/0!</v>
      </c>
    </row>
    <row r="22" spans="2:23" ht="15" customHeight="1">
      <c r="B22" s="9"/>
      <c r="C22" s="74"/>
      <c r="D22" s="8"/>
      <c r="E22" s="33"/>
      <c r="F22" s="34"/>
      <c r="G22" s="35"/>
      <c r="H22" s="4" t="str">
        <f>IF(G22="","",(IF(#REF!=0,"",(#REF!*G22*#REF!))))</f>
        <v/>
      </c>
      <c r="I22" s="7" t="str">
        <f t="shared" ref="I22:I32" si="15">IF(G22="","",(SUM(E22+F22+Q22)))</f>
        <v/>
      </c>
      <c r="J22" s="6">
        <f>SUM(G$21:G22)</f>
        <v>0</v>
      </c>
      <c r="K22" s="6">
        <f>E$4-J22</f>
        <v>200</v>
      </c>
      <c r="L22" s="7">
        <f t="shared" ref="L22:L32" si="16">IF(G22="",0,T$21*(I22-F22-Q22))</f>
        <v>0</v>
      </c>
      <c r="M22" s="4">
        <f>G22</f>
        <v>0</v>
      </c>
      <c r="N22" s="89" t="str">
        <f>IF(L22=0,"",(M22/L22))</f>
        <v/>
      </c>
      <c r="O22" s="90"/>
      <c r="P22" s="36"/>
      <c r="Q22" s="8"/>
      <c r="R22" s="8"/>
      <c r="S22" s="8"/>
      <c r="T22" s="190"/>
      <c r="U22" s="191"/>
      <c r="V22" s="191"/>
      <c r="W22" s="192"/>
    </row>
    <row r="23" spans="2:23" ht="15" customHeight="1">
      <c r="B23" s="9"/>
      <c r="C23" s="12"/>
      <c r="D23" s="8"/>
      <c r="E23" s="33"/>
      <c r="F23" s="37"/>
      <c r="G23" s="35"/>
      <c r="H23" s="4" t="str">
        <f>IF(G23="","",(IF(#REF!=0,"",(#REF!*G23*#REF!))))</f>
        <v/>
      </c>
      <c r="I23" s="7" t="str">
        <f t="shared" si="15"/>
        <v/>
      </c>
      <c r="J23" s="6">
        <f>SUM(G$21:G23)</f>
        <v>0</v>
      </c>
      <c r="K23" s="6">
        <f>E$4-J23</f>
        <v>200</v>
      </c>
      <c r="L23" s="7">
        <f t="shared" si="16"/>
        <v>0</v>
      </c>
      <c r="M23" s="4">
        <f t="shared" ref="M23:M32" si="17">G23</f>
        <v>0</v>
      </c>
      <c r="N23" s="89" t="str">
        <f t="shared" ref="N23:N32" si="18">IF(L23=0,"",(M23/L23))</f>
        <v/>
      </c>
      <c r="O23" s="90"/>
      <c r="P23" s="36"/>
      <c r="Q23" s="8"/>
      <c r="R23" s="8"/>
      <c r="S23" s="8"/>
      <c r="T23" s="96"/>
      <c r="U23" s="97"/>
      <c r="V23" s="97"/>
      <c r="W23" s="98"/>
    </row>
    <row r="24" spans="2:23" ht="15" customHeight="1">
      <c r="B24" s="9"/>
      <c r="C24" s="12"/>
      <c r="D24" s="72"/>
      <c r="E24" s="72"/>
      <c r="F24" s="72"/>
      <c r="G24" s="11"/>
      <c r="H24" s="4"/>
      <c r="I24" s="7" t="str">
        <f t="shared" ref="I24:I26" si="19">IF(G24="","",(SUM(E24+F24+Q24)))</f>
        <v/>
      </c>
      <c r="J24" s="6">
        <f>SUM(G$21:G24)</f>
        <v>0</v>
      </c>
      <c r="K24" s="6">
        <f t="shared" ref="K24:K26" si="20">E$4-J24</f>
        <v>200</v>
      </c>
      <c r="L24" s="7">
        <f t="shared" ref="L24:L26" si="21">IF(G24="",0,T$21*(I24-F24-Q24))</f>
        <v>0</v>
      </c>
      <c r="M24" s="4">
        <f t="shared" ref="M24:M26" si="22">G24</f>
        <v>0</v>
      </c>
      <c r="N24" s="89" t="str">
        <f t="shared" ref="N24:N26" si="23">IF(L24=0,"",(M24/L24))</f>
        <v/>
      </c>
      <c r="O24" s="90"/>
      <c r="P24" s="36"/>
      <c r="Q24" s="72"/>
      <c r="R24" s="72"/>
      <c r="S24" s="72"/>
      <c r="T24" s="96"/>
      <c r="U24" s="97"/>
      <c r="V24" s="97"/>
      <c r="W24" s="98"/>
    </row>
    <row r="25" spans="2:23" ht="15" customHeight="1">
      <c r="B25" s="9"/>
      <c r="C25" s="12"/>
      <c r="D25" s="72"/>
      <c r="E25" s="72"/>
      <c r="F25" s="72"/>
      <c r="G25" s="11"/>
      <c r="H25" s="4"/>
      <c r="I25" s="7" t="str">
        <f t="shared" si="19"/>
        <v/>
      </c>
      <c r="J25" s="6">
        <f>SUM(G$21:G25)</f>
        <v>0</v>
      </c>
      <c r="K25" s="6">
        <f t="shared" si="20"/>
        <v>200</v>
      </c>
      <c r="L25" s="7">
        <f t="shared" si="21"/>
        <v>0</v>
      </c>
      <c r="M25" s="4">
        <f t="shared" si="22"/>
        <v>0</v>
      </c>
      <c r="N25" s="89" t="str">
        <f t="shared" si="23"/>
        <v/>
      </c>
      <c r="O25" s="90"/>
      <c r="P25" s="36"/>
      <c r="Q25" s="72"/>
      <c r="R25" s="72"/>
      <c r="S25" s="72"/>
      <c r="T25" s="96"/>
      <c r="U25" s="97"/>
      <c r="V25" s="97"/>
      <c r="W25" s="98"/>
    </row>
    <row r="26" spans="2:23" ht="15" customHeight="1">
      <c r="B26" s="9"/>
      <c r="C26" s="12"/>
      <c r="D26" s="72"/>
      <c r="E26" s="72"/>
      <c r="F26" s="72"/>
      <c r="G26" s="11"/>
      <c r="H26" s="4"/>
      <c r="I26" s="7" t="str">
        <f t="shared" si="19"/>
        <v/>
      </c>
      <c r="J26" s="6">
        <f>SUM(G$21:G26)</f>
        <v>0</v>
      </c>
      <c r="K26" s="6">
        <f t="shared" si="20"/>
        <v>200</v>
      </c>
      <c r="L26" s="7">
        <f t="shared" si="21"/>
        <v>0</v>
      </c>
      <c r="M26" s="4">
        <f t="shared" si="22"/>
        <v>0</v>
      </c>
      <c r="N26" s="89" t="str">
        <f t="shared" si="23"/>
        <v/>
      </c>
      <c r="O26" s="90"/>
      <c r="P26" s="36"/>
      <c r="Q26" s="72"/>
      <c r="R26" s="72"/>
      <c r="S26" s="72"/>
      <c r="T26" s="96"/>
      <c r="U26" s="97"/>
      <c r="V26" s="97"/>
      <c r="W26" s="98"/>
    </row>
    <row r="27" spans="2:23" ht="15" customHeight="1">
      <c r="B27" s="9"/>
      <c r="C27" s="12"/>
      <c r="D27" s="72"/>
      <c r="E27" s="72"/>
      <c r="F27" s="72"/>
      <c r="G27" s="11"/>
      <c r="H27" s="4"/>
      <c r="I27" s="7" t="str">
        <f t="shared" ref="I27" si="24">IF(G27="","",(SUM(E27+F27+Q27)))</f>
        <v/>
      </c>
      <c r="J27" s="6">
        <f>SUM(G$21:G27)</f>
        <v>0</v>
      </c>
      <c r="K27" s="6">
        <f t="shared" ref="K27" si="25">E$4-J27</f>
        <v>200</v>
      </c>
      <c r="L27" s="7">
        <f t="shared" ref="L27" si="26">IF(G27="",0,T$21*(I27-F27-Q27))</f>
        <v>0</v>
      </c>
      <c r="M27" s="4">
        <f t="shared" ref="M27" si="27">G27</f>
        <v>0</v>
      </c>
      <c r="N27" s="89" t="str">
        <f t="shared" ref="N27" si="28">IF(L27=0,"",(M27/L27))</f>
        <v/>
      </c>
      <c r="O27" s="90"/>
      <c r="P27" s="36"/>
      <c r="Q27" s="72"/>
      <c r="R27" s="72"/>
      <c r="S27" s="72"/>
      <c r="T27" s="96"/>
      <c r="U27" s="97"/>
      <c r="V27" s="97"/>
      <c r="W27" s="98"/>
    </row>
    <row r="28" spans="2:23" ht="15" customHeight="1">
      <c r="B28" s="9"/>
      <c r="C28" s="12"/>
      <c r="D28" s="8"/>
      <c r="E28" s="8"/>
      <c r="F28" s="8"/>
      <c r="G28" s="11"/>
      <c r="H28" s="4" t="str">
        <f>IF(G28="","",(IF(#REF!=0,"",(#REF!*G28*#REF!))))</f>
        <v/>
      </c>
      <c r="I28" s="7" t="str">
        <f t="shared" si="15"/>
        <v/>
      </c>
      <c r="J28" s="6">
        <f>SUM(G$21:G28)</f>
        <v>0</v>
      </c>
      <c r="K28" s="6">
        <f>E$4-J28</f>
        <v>200</v>
      </c>
      <c r="L28" s="7">
        <f t="shared" si="16"/>
        <v>0</v>
      </c>
      <c r="M28" s="4">
        <f t="shared" si="17"/>
        <v>0</v>
      </c>
      <c r="N28" s="89" t="str">
        <f t="shared" si="18"/>
        <v/>
      </c>
      <c r="O28" s="90"/>
      <c r="P28" s="36"/>
      <c r="Q28" s="8"/>
      <c r="R28" s="8"/>
      <c r="S28" s="8"/>
      <c r="T28" s="96"/>
      <c r="U28" s="97"/>
      <c r="V28" s="97"/>
      <c r="W28" s="98"/>
    </row>
    <row r="29" spans="2:23" ht="15" customHeight="1">
      <c r="B29" s="9"/>
      <c r="C29" s="12"/>
      <c r="D29" s="8"/>
      <c r="E29" s="8"/>
      <c r="F29" s="8"/>
      <c r="G29" s="11"/>
      <c r="H29" s="4" t="str">
        <f>IF(G29="","",(IF(#REF!=0,"",(#REF!*G29*#REF!))))</f>
        <v/>
      </c>
      <c r="I29" s="7" t="str">
        <f t="shared" si="15"/>
        <v/>
      </c>
      <c r="J29" s="6">
        <f>SUM(G$21:G29)</f>
        <v>0</v>
      </c>
      <c r="K29" s="6">
        <f t="shared" ref="K29:K32" si="29">E$4-J29</f>
        <v>200</v>
      </c>
      <c r="L29" s="7">
        <f t="shared" si="16"/>
        <v>0</v>
      </c>
      <c r="M29" s="4">
        <f t="shared" si="17"/>
        <v>0</v>
      </c>
      <c r="N29" s="89" t="str">
        <f t="shared" si="18"/>
        <v/>
      </c>
      <c r="O29" s="90"/>
      <c r="P29" s="36"/>
      <c r="Q29" s="8"/>
      <c r="R29" s="8"/>
      <c r="S29" s="8"/>
      <c r="T29" s="96"/>
      <c r="U29" s="97"/>
      <c r="V29" s="97"/>
      <c r="W29" s="98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SUM(G$21:G30)</f>
        <v>0</v>
      </c>
      <c r="K30" s="6">
        <f t="shared" si="29"/>
        <v>200</v>
      </c>
      <c r="L30" s="7">
        <f t="shared" si="16"/>
        <v>0</v>
      </c>
      <c r="M30" s="4">
        <f t="shared" si="17"/>
        <v>0</v>
      </c>
      <c r="N30" s="89" t="str">
        <f t="shared" si="18"/>
        <v/>
      </c>
      <c r="O30" s="90"/>
      <c r="P30" s="36"/>
      <c r="Q30" s="8"/>
      <c r="R30" s="8"/>
      <c r="S30" s="8"/>
      <c r="T30" s="96"/>
      <c r="U30" s="97"/>
      <c r="V30" s="97"/>
      <c r="W30" s="98"/>
    </row>
    <row r="31" spans="2:23" ht="15" customHeight="1">
      <c r="B31" s="32"/>
      <c r="C31" s="40"/>
      <c r="D31" s="33"/>
      <c r="E31" s="33"/>
      <c r="F31" s="33"/>
      <c r="G31" s="35"/>
      <c r="H31" s="4" t="str">
        <f>IF(G31="","",(IF(#REF!=0,"",(#REF!*G31*#REF!))))</f>
        <v/>
      </c>
      <c r="I31" s="7" t="str">
        <f t="shared" si="15"/>
        <v/>
      </c>
      <c r="J31" s="6">
        <f>SUM(G$21:G31)</f>
        <v>0</v>
      </c>
      <c r="K31" s="6">
        <f t="shared" si="29"/>
        <v>200</v>
      </c>
      <c r="L31" s="7">
        <f t="shared" si="16"/>
        <v>0</v>
      </c>
      <c r="M31" s="4">
        <f t="shared" si="17"/>
        <v>0</v>
      </c>
      <c r="N31" s="89" t="str">
        <f t="shared" si="18"/>
        <v/>
      </c>
      <c r="O31" s="90"/>
      <c r="P31" s="36"/>
      <c r="Q31" s="33"/>
      <c r="R31" s="33"/>
      <c r="S31" s="33"/>
      <c r="T31" s="96"/>
      <c r="U31" s="97"/>
      <c r="V31" s="97"/>
      <c r="W31" s="98"/>
    </row>
    <row r="32" spans="2:23" ht="15" customHeight="1">
      <c r="B32" s="32"/>
      <c r="C32" s="40"/>
      <c r="D32" s="33"/>
      <c r="E32" s="33"/>
      <c r="F32" s="33"/>
      <c r="G32" s="35"/>
      <c r="H32" s="4" t="str">
        <f>IF(G32="","",(IF(#REF!=0,"",(#REF!*G32*#REF!))))</f>
        <v/>
      </c>
      <c r="I32" s="7" t="str">
        <f t="shared" si="15"/>
        <v/>
      </c>
      <c r="J32" s="6">
        <f>SUM(G$21:G32)</f>
        <v>0</v>
      </c>
      <c r="K32" s="6">
        <f t="shared" si="29"/>
        <v>200</v>
      </c>
      <c r="L32" s="7">
        <f t="shared" si="16"/>
        <v>0</v>
      </c>
      <c r="M32" s="4">
        <f t="shared" si="17"/>
        <v>0</v>
      </c>
      <c r="N32" s="89" t="str">
        <f t="shared" si="18"/>
        <v/>
      </c>
      <c r="O32" s="90"/>
      <c r="P32" s="36"/>
      <c r="Q32" s="33"/>
      <c r="R32" s="33"/>
      <c r="S32" s="33"/>
      <c r="T32" s="96"/>
      <c r="U32" s="97"/>
      <c r="V32" s="97"/>
      <c r="W32" s="98"/>
    </row>
    <row r="33" spans="2:23" ht="15" customHeight="1">
      <c r="B33" s="106" t="s">
        <v>20</v>
      </c>
      <c r="C33" s="107"/>
      <c r="D33" s="67"/>
      <c r="E33" s="67"/>
      <c r="F33" s="67"/>
      <c r="G33" s="80">
        <f>SUM(G22:G32)</f>
        <v>0</v>
      </c>
      <c r="H33" s="62"/>
      <c r="I33" s="65">
        <f t="shared" ref="I33" si="30">IF(G33="","",(SUM(E33+F33+Q33)))</f>
        <v>0</v>
      </c>
      <c r="J33" s="64"/>
      <c r="K33" s="64"/>
      <c r="L33" s="65">
        <f>SUM(L22:L32)</f>
        <v>0</v>
      </c>
      <c r="M33" s="62">
        <f>SUM(M22:M32)</f>
        <v>0</v>
      </c>
      <c r="N33" s="91" t="e">
        <f>SUM(M33/L33)</f>
        <v>#DIV/0!</v>
      </c>
      <c r="O33" s="92"/>
      <c r="P33" s="66"/>
      <c r="Q33" s="67"/>
      <c r="R33" s="67"/>
      <c r="S33" s="67">
        <f>SUM(S22:S32)</f>
        <v>0</v>
      </c>
      <c r="T33" s="160"/>
      <c r="U33" s="161"/>
      <c r="V33" s="161"/>
      <c r="W33" s="162"/>
    </row>
    <row r="34" spans="2:23" s="13" customFormat="1" ht="15.75" thickBot="1">
      <c r="B34" s="167" t="s">
        <v>43</v>
      </c>
      <c r="C34" s="168"/>
      <c r="D34" s="168"/>
      <c r="E34" s="168"/>
      <c r="F34" s="168"/>
      <c r="G34" s="169"/>
      <c r="H34" s="169"/>
      <c r="I34" s="169"/>
      <c r="J34" s="169"/>
      <c r="K34" s="169"/>
      <c r="L34" s="168"/>
      <c r="M34" s="168"/>
      <c r="N34" s="168"/>
      <c r="O34" s="168"/>
      <c r="P34" s="168"/>
      <c r="Q34" s="168"/>
      <c r="R34" s="168"/>
      <c r="S34" s="168"/>
      <c r="T34" s="169"/>
      <c r="U34" s="169"/>
      <c r="V34" s="169"/>
      <c r="W34" s="170"/>
    </row>
    <row r="35" spans="2:23" ht="15" customHeight="1">
      <c r="B35" s="108" t="s">
        <v>44</v>
      </c>
      <c r="C35" s="109"/>
      <c r="D35" s="109"/>
      <c r="E35" s="109"/>
      <c r="F35" s="110"/>
      <c r="G35" s="53"/>
      <c r="H35" s="51" t="str">
        <f>IF(G35="","",(IF(#REF!=0,"",(#REF!*G35*#REF!))))</f>
        <v/>
      </c>
      <c r="I35" s="52"/>
      <c r="J35" s="51"/>
      <c r="K35" s="51">
        <f>E$4</f>
        <v>200</v>
      </c>
      <c r="L35" s="111"/>
      <c r="M35" s="112"/>
      <c r="N35" s="112"/>
      <c r="O35" s="112"/>
      <c r="P35" s="112"/>
      <c r="Q35" s="112"/>
      <c r="R35" s="112"/>
      <c r="S35" s="113"/>
      <c r="T35" s="59"/>
      <c r="U35" s="58"/>
      <c r="V35" s="70">
        <f>SUM(F36:F46)</f>
        <v>0</v>
      </c>
      <c r="W35" s="71" t="e">
        <f>U35/V35</f>
        <v>#DIV/0!</v>
      </c>
    </row>
    <row r="36" spans="2:23" ht="15" customHeight="1">
      <c r="B36" s="32"/>
      <c r="C36" s="40"/>
      <c r="D36" s="33"/>
      <c r="E36" s="33"/>
      <c r="F36" s="34"/>
      <c r="G36" s="35"/>
      <c r="H36" s="4" t="str">
        <f>IF(G36="","",(IF(#REF!=0,"",(#REF!*G36*#REF!))))</f>
        <v/>
      </c>
      <c r="I36" s="5" t="str">
        <f t="shared" ref="I36:I46" si="31">IF(G36="","",(SUM(E36+F36+Q36)))</f>
        <v/>
      </c>
      <c r="J36" s="6">
        <f>SUM(G$35:G36)</f>
        <v>0</v>
      </c>
      <c r="K36" s="6">
        <f>E$4-J36</f>
        <v>200</v>
      </c>
      <c r="L36" s="7">
        <f t="shared" ref="L36:L46" si="32">IF(G36="",0,T$21*(I36-F36-Q36))</f>
        <v>0</v>
      </c>
      <c r="M36" s="4">
        <f>G36</f>
        <v>0</v>
      </c>
      <c r="N36" s="89" t="str">
        <f>IF(L36=0,"",(M36/L36))</f>
        <v/>
      </c>
      <c r="O36" s="90"/>
      <c r="P36" s="36"/>
      <c r="Q36" s="33"/>
      <c r="R36" s="33"/>
      <c r="S36" s="33"/>
      <c r="T36" s="93"/>
      <c r="U36" s="94"/>
      <c r="V36" s="94"/>
      <c r="W36" s="95"/>
    </row>
    <row r="37" spans="2:23" ht="15" customHeight="1">
      <c r="B37" s="32"/>
      <c r="C37" s="40"/>
      <c r="D37" s="33"/>
      <c r="E37" s="33"/>
      <c r="F37" s="37"/>
      <c r="G37" s="35"/>
      <c r="H37" s="4" t="str">
        <f>IF(G37="","",(IF(#REF!=0,"",(#REF!*G37*#REF!))))</f>
        <v/>
      </c>
      <c r="I37" s="5" t="str">
        <f t="shared" si="31"/>
        <v/>
      </c>
      <c r="J37" s="6">
        <f>SUM(G$35:G37)</f>
        <v>0</v>
      </c>
      <c r="K37" s="6">
        <f>E$4-J37</f>
        <v>200</v>
      </c>
      <c r="L37" s="7">
        <f t="shared" si="32"/>
        <v>0</v>
      </c>
      <c r="M37" s="4">
        <f t="shared" ref="M37:M46" si="33">G37</f>
        <v>0</v>
      </c>
      <c r="N37" s="89" t="str">
        <f t="shared" ref="N37:N46" si="34">IF(L37=0,"",(M37/L37))</f>
        <v/>
      </c>
      <c r="O37" s="90"/>
      <c r="P37" s="36"/>
      <c r="Q37" s="33"/>
      <c r="R37" s="33"/>
      <c r="S37" s="33"/>
      <c r="T37" s="93"/>
      <c r="U37" s="94"/>
      <c r="V37" s="94"/>
      <c r="W37" s="95"/>
    </row>
    <row r="38" spans="2:23" ht="15" customHeight="1">
      <c r="B38" s="32"/>
      <c r="C38" s="40"/>
      <c r="D38" s="33"/>
      <c r="E38" s="33"/>
      <c r="F38" s="33"/>
      <c r="G38" s="35"/>
      <c r="H38" s="4"/>
      <c r="I38" s="5" t="str">
        <f t="shared" ref="I38:I40" si="35">IF(G38="","",(SUM(E38+F38+Q38)))</f>
        <v/>
      </c>
      <c r="J38" s="6">
        <f>SUM(G$35:G38)</f>
        <v>0</v>
      </c>
      <c r="K38" s="6">
        <f t="shared" ref="K38:K40" si="36">E$4-J38</f>
        <v>200</v>
      </c>
      <c r="L38" s="7">
        <f t="shared" ref="L38:L40" si="37">IF(G38="",0,T$21*(I38-F38-Q38))</f>
        <v>0</v>
      </c>
      <c r="M38" s="4">
        <f t="shared" ref="M38:M40" si="38">G38</f>
        <v>0</v>
      </c>
      <c r="N38" s="89" t="str">
        <f t="shared" ref="N38:N40" si="39">IF(L38=0,"",(M38/L38))</f>
        <v/>
      </c>
      <c r="O38" s="90"/>
      <c r="P38" s="36"/>
      <c r="Q38" s="33"/>
      <c r="R38" s="33"/>
      <c r="S38" s="33"/>
      <c r="T38" s="93"/>
      <c r="U38" s="94"/>
      <c r="V38" s="94"/>
      <c r="W38" s="95"/>
    </row>
    <row r="39" spans="2:23" ht="15" customHeight="1">
      <c r="B39" s="32"/>
      <c r="C39" s="40"/>
      <c r="D39" s="33"/>
      <c r="E39" s="33"/>
      <c r="F39" s="33"/>
      <c r="G39" s="35"/>
      <c r="H39" s="4"/>
      <c r="I39" s="5" t="str">
        <f t="shared" si="35"/>
        <v/>
      </c>
      <c r="J39" s="6">
        <f>SUM(G$35:G39)</f>
        <v>0</v>
      </c>
      <c r="K39" s="6">
        <f t="shared" si="36"/>
        <v>200</v>
      </c>
      <c r="L39" s="7">
        <f t="shared" si="37"/>
        <v>0</v>
      </c>
      <c r="M39" s="4">
        <f t="shared" si="38"/>
        <v>0</v>
      </c>
      <c r="N39" s="89" t="str">
        <f t="shared" si="39"/>
        <v/>
      </c>
      <c r="O39" s="90"/>
      <c r="P39" s="36"/>
      <c r="Q39" s="33"/>
      <c r="R39" s="33"/>
      <c r="S39" s="33"/>
      <c r="T39" s="93"/>
      <c r="U39" s="94"/>
      <c r="V39" s="94"/>
      <c r="W39" s="95"/>
    </row>
    <row r="40" spans="2:23" ht="15" customHeight="1">
      <c r="B40" s="32"/>
      <c r="C40" s="40"/>
      <c r="D40" s="33"/>
      <c r="E40" s="33"/>
      <c r="F40" s="33"/>
      <c r="G40" s="35"/>
      <c r="H40" s="4"/>
      <c r="I40" s="5" t="str">
        <f t="shared" si="35"/>
        <v/>
      </c>
      <c r="J40" s="6">
        <f>SUM(G$35:G40)</f>
        <v>0</v>
      </c>
      <c r="K40" s="6">
        <f t="shared" si="36"/>
        <v>200</v>
      </c>
      <c r="L40" s="7">
        <f t="shared" si="37"/>
        <v>0</v>
      </c>
      <c r="M40" s="4">
        <f t="shared" si="38"/>
        <v>0</v>
      </c>
      <c r="N40" s="89" t="str">
        <f t="shared" si="39"/>
        <v/>
      </c>
      <c r="O40" s="90"/>
      <c r="P40" s="36"/>
      <c r="Q40" s="33"/>
      <c r="R40" s="33"/>
      <c r="S40" s="33"/>
      <c r="T40" s="93"/>
      <c r="U40" s="94"/>
      <c r="V40" s="94"/>
      <c r="W40" s="95"/>
    </row>
    <row r="41" spans="2:23" ht="15" customHeight="1">
      <c r="B41" s="32"/>
      <c r="C41" s="40"/>
      <c r="D41" s="33"/>
      <c r="E41" s="33"/>
      <c r="F41" s="33"/>
      <c r="G41" s="35"/>
      <c r="H41" s="4" t="str">
        <f>IF(G41="","",(IF(#REF!=0,"",(#REF!*G41*#REF!))))</f>
        <v/>
      </c>
      <c r="I41" s="5" t="str">
        <f t="shared" si="31"/>
        <v/>
      </c>
      <c r="J41" s="6">
        <f>SUM(G$35:G41)</f>
        <v>0</v>
      </c>
      <c r="K41" s="6">
        <f>E$4-J41</f>
        <v>200</v>
      </c>
      <c r="L41" s="7">
        <f t="shared" si="32"/>
        <v>0</v>
      </c>
      <c r="M41" s="4">
        <f t="shared" si="33"/>
        <v>0</v>
      </c>
      <c r="N41" s="89" t="str">
        <f t="shared" si="34"/>
        <v/>
      </c>
      <c r="O41" s="90"/>
      <c r="P41" s="36"/>
      <c r="Q41" s="33"/>
      <c r="R41" s="33"/>
      <c r="S41" s="33"/>
      <c r="T41" s="93"/>
      <c r="U41" s="94"/>
      <c r="V41" s="94"/>
      <c r="W41" s="95"/>
    </row>
    <row r="42" spans="2:23" ht="15" customHeight="1">
      <c r="B42" s="32"/>
      <c r="C42" s="40"/>
      <c r="D42" s="33"/>
      <c r="E42" s="33"/>
      <c r="F42" s="33"/>
      <c r="G42" s="35"/>
      <c r="H42" s="4" t="str">
        <f>IF(G42="","",(IF(#REF!=0,"",(#REF!*G42*#REF!))))</f>
        <v/>
      </c>
      <c r="I42" s="5" t="str">
        <f t="shared" si="31"/>
        <v/>
      </c>
      <c r="J42" s="6">
        <f>SUM(G$35:G42)</f>
        <v>0</v>
      </c>
      <c r="K42" s="6">
        <f t="shared" ref="K42:K46" si="40">E$4-J42</f>
        <v>200</v>
      </c>
      <c r="L42" s="7">
        <f t="shared" si="32"/>
        <v>0</v>
      </c>
      <c r="M42" s="4">
        <f t="shared" si="33"/>
        <v>0</v>
      </c>
      <c r="N42" s="89" t="str">
        <f t="shared" si="34"/>
        <v/>
      </c>
      <c r="O42" s="90"/>
      <c r="P42" s="36"/>
      <c r="Q42" s="33"/>
      <c r="R42" s="33"/>
      <c r="S42" s="33"/>
      <c r="T42" s="93"/>
      <c r="U42" s="94"/>
      <c r="V42" s="94"/>
      <c r="W42" s="95"/>
    </row>
    <row r="43" spans="2:23" ht="15" customHeight="1">
      <c r="B43" s="32"/>
      <c r="C43" s="40"/>
      <c r="D43" s="33"/>
      <c r="E43" s="33"/>
      <c r="F43" s="33"/>
      <c r="G43" s="35"/>
      <c r="H43" s="4"/>
      <c r="I43" s="5" t="str">
        <f t="shared" ref="I43" si="41">IF(G43="","",(SUM(E43+F43+Q43)))</f>
        <v/>
      </c>
      <c r="J43" s="6">
        <f>SUM(G$35:G43)</f>
        <v>0</v>
      </c>
      <c r="K43" s="6">
        <f t="shared" ref="K43" si="42">E$4-J43</f>
        <v>200</v>
      </c>
      <c r="L43" s="7">
        <f t="shared" ref="L43" si="43">IF(G43="",0,T$21*(I43-F43-Q43))</f>
        <v>0</v>
      </c>
      <c r="M43" s="4">
        <f t="shared" ref="M43" si="44">G43</f>
        <v>0</v>
      </c>
      <c r="N43" s="89" t="str">
        <f t="shared" ref="N43" si="45">IF(L43=0,"",(M43/L43))</f>
        <v/>
      </c>
      <c r="O43" s="90"/>
      <c r="P43" s="36"/>
      <c r="Q43" s="33"/>
      <c r="R43" s="33"/>
      <c r="S43" s="33"/>
      <c r="T43" s="93"/>
      <c r="U43" s="94"/>
      <c r="V43" s="94"/>
      <c r="W43" s="95"/>
    </row>
    <row r="44" spans="2:23" ht="15" customHeight="1">
      <c r="B44" s="32"/>
      <c r="C44" s="40"/>
      <c r="D44" s="33"/>
      <c r="E44" s="33"/>
      <c r="F44" s="33"/>
      <c r="G44" s="35"/>
      <c r="H44" s="4" t="str">
        <f>IF(G44="","",(IF(#REF!=0,"",(#REF!*G44*#REF!))))</f>
        <v/>
      </c>
      <c r="I44" s="5" t="str">
        <f t="shared" si="31"/>
        <v/>
      </c>
      <c r="J44" s="6">
        <f>SUM(G$35:G44)</f>
        <v>0</v>
      </c>
      <c r="K44" s="6">
        <f t="shared" si="40"/>
        <v>200</v>
      </c>
      <c r="L44" s="7">
        <f t="shared" si="32"/>
        <v>0</v>
      </c>
      <c r="M44" s="4">
        <f t="shared" si="33"/>
        <v>0</v>
      </c>
      <c r="N44" s="89" t="str">
        <f t="shared" si="34"/>
        <v/>
      </c>
      <c r="O44" s="90"/>
      <c r="P44" s="36"/>
      <c r="Q44" s="33"/>
      <c r="R44" s="33"/>
      <c r="S44" s="33"/>
      <c r="T44" s="93"/>
      <c r="U44" s="94"/>
      <c r="V44" s="94"/>
      <c r="W44" s="95"/>
    </row>
    <row r="45" spans="2:23" ht="15" customHeight="1">
      <c r="B45" s="32"/>
      <c r="C45" s="40"/>
      <c r="D45" s="33"/>
      <c r="E45" s="33"/>
      <c r="F45" s="33"/>
      <c r="G45" s="35"/>
      <c r="H45" s="4" t="str">
        <f>IF(G45="","",(IF(#REF!=0,"",(#REF!*G45*#REF!))))</f>
        <v/>
      </c>
      <c r="I45" s="5" t="str">
        <f t="shared" si="31"/>
        <v/>
      </c>
      <c r="J45" s="6">
        <f>SUM(G$35:G45)</f>
        <v>0</v>
      </c>
      <c r="K45" s="6">
        <f t="shared" si="40"/>
        <v>200</v>
      </c>
      <c r="L45" s="7">
        <f t="shared" si="32"/>
        <v>0</v>
      </c>
      <c r="M45" s="4">
        <f t="shared" si="33"/>
        <v>0</v>
      </c>
      <c r="N45" s="89" t="str">
        <f t="shared" si="34"/>
        <v/>
      </c>
      <c r="O45" s="90"/>
      <c r="P45" s="36"/>
      <c r="Q45" s="33"/>
      <c r="R45" s="33"/>
      <c r="S45" s="33"/>
      <c r="T45" s="93"/>
      <c r="U45" s="94"/>
      <c r="V45" s="94"/>
      <c r="W45" s="95"/>
    </row>
    <row r="46" spans="2:23" ht="15" customHeight="1">
      <c r="B46" s="32"/>
      <c r="C46" s="40"/>
      <c r="D46" s="33"/>
      <c r="E46" s="33"/>
      <c r="F46" s="33"/>
      <c r="G46" s="35"/>
      <c r="H46" s="4" t="str">
        <f>IF(G46="","",(IF(#REF!=0,"",(#REF!*G46*#REF!))))</f>
        <v/>
      </c>
      <c r="I46" s="5" t="str">
        <f t="shared" si="31"/>
        <v/>
      </c>
      <c r="J46" s="6">
        <f>SUM(G$35:G46)</f>
        <v>0</v>
      </c>
      <c r="K46" s="6">
        <f t="shared" si="40"/>
        <v>200</v>
      </c>
      <c r="L46" s="7">
        <f t="shared" si="32"/>
        <v>0</v>
      </c>
      <c r="M46" s="4">
        <f t="shared" si="33"/>
        <v>0</v>
      </c>
      <c r="N46" s="89" t="str">
        <f t="shared" si="34"/>
        <v/>
      </c>
      <c r="O46" s="90"/>
      <c r="P46" s="36"/>
      <c r="Q46" s="33"/>
      <c r="R46" s="33"/>
      <c r="S46" s="33"/>
      <c r="T46" s="93"/>
      <c r="U46" s="94"/>
      <c r="V46" s="94"/>
      <c r="W46" s="95"/>
    </row>
    <row r="47" spans="2:23" ht="15" customHeight="1">
      <c r="B47" s="106" t="s">
        <v>20</v>
      </c>
      <c r="C47" s="107"/>
      <c r="D47" s="67"/>
      <c r="E47" s="67"/>
      <c r="F47" s="67"/>
      <c r="G47" s="80">
        <f>SUM(G36:G46)</f>
        <v>0</v>
      </c>
      <c r="H47" s="62" t="e">
        <f>IF(G47="","",(IF(#REF!=0,"",(#REF!*G47*#REF!))))</f>
        <v>#REF!</v>
      </c>
      <c r="I47" s="65">
        <f t="shared" ref="I47" si="46">IF(G47="","",(SUM(E47+F47+Q47)))</f>
        <v>0</v>
      </c>
      <c r="J47" s="64"/>
      <c r="K47" s="64"/>
      <c r="L47" s="65">
        <f>SUM(L36:L46)</f>
        <v>0</v>
      </c>
      <c r="M47" s="62">
        <f>SUM(M36:M46)</f>
        <v>0</v>
      </c>
      <c r="N47" s="91" t="e">
        <f>SUM(M47/L47)</f>
        <v>#DIV/0!</v>
      </c>
      <c r="O47" s="92"/>
      <c r="P47" s="66"/>
      <c r="Q47" s="67"/>
      <c r="R47" s="67"/>
      <c r="S47" s="67">
        <f>SUM(S36:S46)</f>
        <v>0</v>
      </c>
      <c r="T47" s="160"/>
      <c r="U47" s="161"/>
      <c r="V47" s="161"/>
      <c r="W47" s="162"/>
    </row>
    <row r="48" spans="2:23" s="81" customFormat="1" ht="15" customHeight="1" thickBot="1">
      <c r="B48" s="194" t="s">
        <v>46</v>
      </c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6"/>
    </row>
    <row r="49" spans="2:23" s="13" customFormat="1" ht="15.75" customHeight="1">
      <c r="B49" s="41"/>
      <c r="C49" s="42"/>
      <c r="D49" s="43"/>
      <c r="E49" s="43"/>
      <c r="F49" s="43"/>
      <c r="G49" s="44"/>
      <c r="H49" s="14"/>
      <c r="I49" s="15"/>
      <c r="J49" s="16"/>
      <c r="K49" s="16"/>
      <c r="L49" s="17"/>
      <c r="M49" s="126" t="s">
        <v>35</v>
      </c>
      <c r="N49" s="126"/>
      <c r="O49" s="126"/>
      <c r="P49" s="126"/>
      <c r="Q49" s="126"/>
      <c r="R49" s="126"/>
      <c r="S49" s="126"/>
      <c r="T49" s="126"/>
      <c r="U49" s="126"/>
      <c r="V49" s="126"/>
      <c r="W49" s="127"/>
    </row>
    <row r="50" spans="2:23" s="13" customFormat="1" ht="32.25" customHeight="1">
      <c r="B50" s="114" t="s">
        <v>20</v>
      </c>
      <c r="C50" s="115"/>
      <c r="D50" s="115"/>
      <c r="E50" s="115"/>
      <c r="F50" s="116"/>
      <c r="G50" s="115"/>
      <c r="H50" s="2"/>
      <c r="I50" s="47" t="s">
        <v>26</v>
      </c>
      <c r="J50" s="122" t="s">
        <v>33</v>
      </c>
      <c r="K50" s="123"/>
      <c r="L50" s="45" t="s">
        <v>34</v>
      </c>
      <c r="M50" s="104" t="s">
        <v>38</v>
      </c>
      <c r="N50" s="104"/>
      <c r="O50" s="104" t="s">
        <v>40</v>
      </c>
      <c r="P50" s="104"/>
      <c r="Q50" s="104"/>
      <c r="R50" s="104" t="s">
        <v>39</v>
      </c>
      <c r="S50" s="104"/>
      <c r="T50" s="129" t="s">
        <v>13</v>
      </c>
      <c r="U50" s="129"/>
      <c r="V50" s="129" t="s">
        <v>12</v>
      </c>
      <c r="W50" s="130"/>
    </row>
    <row r="51" spans="2:23" ht="18" customHeight="1">
      <c r="B51" s="118" t="s">
        <v>36</v>
      </c>
      <c r="C51" s="119"/>
      <c r="D51" s="119"/>
      <c r="E51" s="119"/>
      <c r="F51" s="102">
        <v>92</v>
      </c>
      <c r="G51" s="103"/>
      <c r="H51" s="2"/>
      <c r="I51" s="46">
        <v>1</v>
      </c>
      <c r="J51" s="180" t="s">
        <v>47</v>
      </c>
      <c r="K51" s="125"/>
      <c r="L51" s="47" t="e">
        <f>#REF!</f>
        <v>#REF!</v>
      </c>
      <c r="M51" s="131">
        <v>41832</v>
      </c>
      <c r="N51" s="105"/>
      <c r="O51" s="193">
        <v>0.26041666666666669</v>
      </c>
      <c r="P51" s="105"/>
      <c r="Q51" s="105"/>
      <c r="R51" s="179" t="s">
        <v>59</v>
      </c>
      <c r="S51" s="105"/>
      <c r="T51" s="179" t="s">
        <v>60</v>
      </c>
      <c r="U51" s="105"/>
      <c r="V51" s="105"/>
      <c r="W51" s="128"/>
    </row>
    <row r="52" spans="2:23" ht="18" customHeight="1">
      <c r="B52" s="118" t="s">
        <v>31</v>
      </c>
      <c r="C52" s="119"/>
      <c r="D52" s="119"/>
      <c r="E52" s="119"/>
      <c r="F52" s="102">
        <v>85</v>
      </c>
      <c r="G52" s="103"/>
      <c r="H52" s="2"/>
      <c r="I52" s="46">
        <v>2</v>
      </c>
      <c r="J52" s="124" t="s">
        <v>14</v>
      </c>
      <c r="K52" s="125"/>
      <c r="L52" s="47" t="e">
        <f>#REF!</f>
        <v>#REF!</v>
      </c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28"/>
    </row>
    <row r="53" spans="2:23" ht="18" customHeight="1">
      <c r="B53" s="118" t="s">
        <v>32</v>
      </c>
      <c r="C53" s="119"/>
      <c r="D53" s="119"/>
      <c r="E53" s="119"/>
      <c r="F53" s="102">
        <v>0</v>
      </c>
      <c r="G53" s="103"/>
      <c r="H53" s="2"/>
      <c r="I53" s="46">
        <v>3</v>
      </c>
      <c r="J53" s="185" t="s">
        <v>48</v>
      </c>
      <c r="K53" s="186"/>
      <c r="L53" s="47" t="e">
        <f>#REF!</f>
        <v>#REF!</v>
      </c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28"/>
    </row>
    <row r="54" spans="2:23" ht="18" customHeight="1">
      <c r="B54" s="120" t="s">
        <v>37</v>
      </c>
      <c r="C54" s="121"/>
      <c r="D54" s="121"/>
      <c r="E54" s="121"/>
      <c r="F54" s="102"/>
      <c r="G54" s="103"/>
      <c r="H54" s="2"/>
      <c r="I54" s="46">
        <v>4</v>
      </c>
      <c r="J54" s="124" t="s">
        <v>15</v>
      </c>
      <c r="K54" s="125"/>
      <c r="L54" s="47" t="e">
        <f>#REF!</f>
        <v>#REF!</v>
      </c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28"/>
    </row>
    <row r="55" spans="2:23" ht="32.25" customHeight="1" thickBot="1">
      <c r="B55" s="4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4" t="s">
        <v>41</v>
      </c>
      <c r="N55" s="184"/>
      <c r="O55" s="184"/>
      <c r="P55" s="184"/>
      <c r="Q55" s="184"/>
      <c r="R55" s="184"/>
      <c r="S55" s="184"/>
      <c r="T55" s="18"/>
      <c r="U55" s="18"/>
      <c r="V55" s="18"/>
      <c r="W55" s="19"/>
    </row>
    <row r="56" spans="2:23" ht="28.5" customHeight="1"/>
    <row r="57" spans="2:23" ht="20.25" customHeight="1"/>
  </sheetData>
  <mergeCells count="161">
    <mergeCell ref="U5:U6"/>
    <mergeCell ref="V5:V6"/>
    <mergeCell ref="T29:W29"/>
    <mergeCell ref="M55:S55"/>
    <mergeCell ref="J53:K53"/>
    <mergeCell ref="T46:W46"/>
    <mergeCell ref="T45:W45"/>
    <mergeCell ref="L7:S7"/>
    <mergeCell ref="T10:W10"/>
    <mergeCell ref="T11:W11"/>
    <mergeCell ref="T16:W16"/>
    <mergeCell ref="T17:W17"/>
    <mergeCell ref="T18:W18"/>
    <mergeCell ref="T22:W22"/>
    <mergeCell ref="T23:W23"/>
    <mergeCell ref="O51:Q51"/>
    <mergeCell ref="O52:Q52"/>
    <mergeCell ref="O53:Q53"/>
    <mergeCell ref="R51:S51"/>
    <mergeCell ref="N19:O19"/>
    <mergeCell ref="B48:W48"/>
    <mergeCell ref="T8:W8"/>
    <mergeCell ref="T9:W9"/>
    <mergeCell ref="V54:W54"/>
    <mergeCell ref="T5:T6"/>
    <mergeCell ref="I5:I6"/>
    <mergeCell ref="J5:J6"/>
    <mergeCell ref="K5:K6"/>
    <mergeCell ref="L5:L6"/>
    <mergeCell ref="M5:M6"/>
    <mergeCell ref="N8:O8"/>
    <mergeCell ref="N16:O16"/>
    <mergeCell ref="N11:O11"/>
    <mergeCell ref="N10:O10"/>
    <mergeCell ref="N9:O9"/>
    <mergeCell ref="P5:P6"/>
    <mergeCell ref="Q5:Q6"/>
    <mergeCell ref="R5:R6"/>
    <mergeCell ref="S5:S6"/>
    <mergeCell ref="T40:W40"/>
    <mergeCell ref="T28:W28"/>
    <mergeCell ref="T51:U51"/>
    <mergeCell ref="T54:U54"/>
    <mergeCell ref="V51:W51"/>
    <mergeCell ref="M54:N54"/>
    <mergeCell ref="J51:K51"/>
    <mergeCell ref="U2:W2"/>
    <mergeCell ref="U3:W3"/>
    <mergeCell ref="U4:W4"/>
    <mergeCell ref="J3:K3"/>
    <mergeCell ref="L3:O3"/>
    <mergeCell ref="T19:W19"/>
    <mergeCell ref="T33:W33"/>
    <mergeCell ref="T47:W47"/>
    <mergeCell ref="B20:W20"/>
    <mergeCell ref="B34:W34"/>
    <mergeCell ref="T30:W30"/>
    <mergeCell ref="T31:W31"/>
    <mergeCell ref="T32:W32"/>
    <mergeCell ref="T36:W36"/>
    <mergeCell ref="T37:W37"/>
    <mergeCell ref="T41:W41"/>
    <mergeCell ref="T42:W42"/>
    <mergeCell ref="T44:W44"/>
    <mergeCell ref="N47:O47"/>
    <mergeCell ref="J4:K4"/>
    <mergeCell ref="B7:F7"/>
    <mergeCell ref="B21:F21"/>
    <mergeCell ref="L21:S21"/>
    <mergeCell ref="W5:W6"/>
    <mergeCell ref="B3:C3"/>
    <mergeCell ref="B4:C4"/>
    <mergeCell ref="E3:G3"/>
    <mergeCell ref="E4:G4"/>
    <mergeCell ref="L4:O4"/>
    <mergeCell ref="N32:O32"/>
    <mergeCell ref="N31:O31"/>
    <mergeCell ref="N30:O30"/>
    <mergeCell ref="N29:O29"/>
    <mergeCell ref="N28:O28"/>
    <mergeCell ref="N23:O23"/>
    <mergeCell ref="N22:O22"/>
    <mergeCell ref="N18:O18"/>
    <mergeCell ref="N17:O17"/>
    <mergeCell ref="B19:C19"/>
    <mergeCell ref="D5:D6"/>
    <mergeCell ref="E5:E6"/>
    <mergeCell ref="F5:F6"/>
    <mergeCell ref="G5:G6"/>
    <mergeCell ref="N5:O6"/>
    <mergeCell ref="N13:O13"/>
    <mergeCell ref="B5:B6"/>
    <mergeCell ref="C5:C6"/>
    <mergeCell ref="H5:H6"/>
    <mergeCell ref="C1:U1"/>
    <mergeCell ref="B51:E51"/>
    <mergeCell ref="B53:E53"/>
    <mergeCell ref="B54:E54"/>
    <mergeCell ref="B52:E52"/>
    <mergeCell ref="J50:K50"/>
    <mergeCell ref="J52:K52"/>
    <mergeCell ref="J54:K54"/>
    <mergeCell ref="M49:W49"/>
    <mergeCell ref="R52:S52"/>
    <mergeCell ref="R53:S53"/>
    <mergeCell ref="T52:U52"/>
    <mergeCell ref="T53:U53"/>
    <mergeCell ref="M52:N52"/>
    <mergeCell ref="V52:W52"/>
    <mergeCell ref="M53:N53"/>
    <mergeCell ref="V53:W53"/>
    <mergeCell ref="R50:S50"/>
    <mergeCell ref="T50:U50"/>
    <mergeCell ref="V50:W50"/>
    <mergeCell ref="M51:N51"/>
    <mergeCell ref="J2:K2"/>
    <mergeCell ref="B2:C2"/>
    <mergeCell ref="E2:G2"/>
    <mergeCell ref="F52:G52"/>
    <mergeCell ref="F53:G53"/>
    <mergeCell ref="F54:G54"/>
    <mergeCell ref="M50:N50"/>
    <mergeCell ref="O50:Q50"/>
    <mergeCell ref="O54:Q54"/>
    <mergeCell ref="B33:C33"/>
    <mergeCell ref="B35:F35"/>
    <mergeCell ref="L35:S35"/>
    <mergeCell ref="R54:S54"/>
    <mergeCell ref="B47:C47"/>
    <mergeCell ref="N46:O46"/>
    <mergeCell ref="N45:O45"/>
    <mergeCell ref="N44:O44"/>
    <mergeCell ref="N42:O42"/>
    <mergeCell ref="N41:O41"/>
    <mergeCell ref="B50:E50"/>
    <mergeCell ref="F50:G50"/>
    <mergeCell ref="F51:G51"/>
    <mergeCell ref="R4:T4"/>
    <mergeCell ref="R2:T3"/>
    <mergeCell ref="N37:O37"/>
    <mergeCell ref="N36:O36"/>
    <mergeCell ref="N12:O12"/>
    <mergeCell ref="N27:O27"/>
    <mergeCell ref="N43:O43"/>
    <mergeCell ref="N33:O33"/>
    <mergeCell ref="T43:W43"/>
    <mergeCell ref="T27:W27"/>
    <mergeCell ref="T12:W12"/>
    <mergeCell ref="N14:O14"/>
    <mergeCell ref="N15:O15"/>
    <mergeCell ref="N24:O24"/>
    <mergeCell ref="N25:O25"/>
    <mergeCell ref="N26:O26"/>
    <mergeCell ref="N38:O38"/>
    <mergeCell ref="N39:O39"/>
    <mergeCell ref="N40:O40"/>
    <mergeCell ref="T24:W24"/>
    <mergeCell ref="T25:W25"/>
    <mergeCell ref="T26:W26"/>
    <mergeCell ref="T38:W38"/>
    <mergeCell ref="T39:W39"/>
  </mergeCells>
  <pageMargins left="0" right="0" top="0.25" bottom="0.25" header="0.3" footer="0.3"/>
  <pageSetup scale="85" orientation="portrait" r:id="rId1"/>
  <ignoredErrors>
    <ignoredError sqref="J8:J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2014-07-15T12:29:46Z</cp:lastPrinted>
  <dcterms:created xsi:type="dcterms:W3CDTF">2014-06-10T19:48:08Z</dcterms:created>
  <dcterms:modified xsi:type="dcterms:W3CDTF">2014-07-18T19:47:00Z</dcterms:modified>
</cp:coreProperties>
</file>