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<sst xmlns="http://schemas.openxmlformats.org/spreadsheetml/2006/main" count="141" uniqueCount="72">
  <si>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</si>
  <si>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</si>
  <si>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</si>
  <si>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</si>
  <si>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</si>
  <si>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</si>
  <si>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</si>
  <si>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</si>
  <si>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</si>
  <si>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</si>
  <si>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</si>
  <si>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</si>
  <si>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</si>
  <si>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</si>
  <si>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</si>
  <si>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</si>
  <si>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</si>
  <si>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</si>
  <si>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</si>
  <si>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</si>
  <si>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</si>
  <si>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</si>
  <si>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</si>
  <si>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</si>
  <si>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</si>
  <si>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</si>
  <si>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</si>
  <si>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</si>
  <si>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</si>
  <si>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</si>
  <si>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</si>
  <si>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</si>
  <si>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</si>
  <si>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</si>
  <si>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</si>
  <si>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</si>
  <si>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</si>
  <si>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</si>
  <si>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</si>
  <si>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</si>
  <si>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</si>
  <si>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</si>
  <si>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</si>
  <si>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</si>
  <si>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</si>
  <si>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</si>
  <si>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</si>
  <si>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</si>
  <si>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</si>
  <si>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</si>
  <si>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</si>
  <si>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</si>
  <si>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</si>
  <si>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</si>
  <si>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</si>
  <si>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</si>
  <si>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</si>
  <si>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</si>
  <si>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</si>
  <si>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</si>
  <si>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</si>
  <si>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FS136</t>
  </si>
  <si>
    <t>A02001-0010</t>
  </si>
  <si>
    <t>Machine #  HARDING</t>
  </si>
  <si>
    <t>MR 9/22/14</t>
  </si>
  <si>
    <t>1 M 4 SEC</t>
  </si>
  <si>
    <t>JO</t>
  </si>
  <si>
    <t>Program/s/u/edit</t>
  </si>
  <si>
    <t>Routing:        PACK DEPT</t>
  </si>
  <si>
    <t>N/A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</si>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</sst>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4" zoomScale="90" zoomScaleNormal="90" workbookViewId="0">
      <selection activeCell="B16" sqref="B16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 t="s">
        <v>69</v>
      </c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347725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100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 t="s">
        <v>64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63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100</v>
      </c>
      <c r="L12" s="154" t="s">
        <v>55</v>
      </c>
      <c r="M12" s="155"/>
      <c r="N12" s="154" t="s">
        <v>65</v>
      </c>
      <c r="O12" s="156"/>
      <c r="P12" s="70"/>
      <c r="Q12" s="70"/>
      <c r="R12" s="70"/>
      <c r="S12" s="71"/>
      <c r="T12" s="72">
        <v>45</v>
      </c>
      <c r="U12" s="72"/>
      <c r="V12" s="54">
        <f>SUM(F13:F23)</f>
        <v>5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41902</v>
      </c>
      <c r="C13" s="30" t="s">
        <v>66</v>
      </c>
      <c r="D13" s="30"/>
      <c r="E13" s="30">
        <v>0.5</v>
      </c>
      <c r="F13" s="80">
        <v>5</v>
      </c>
      <c r="G13" s="32">
        <v>26</v>
      </c>
      <c r="H13" s="4" t="e">
        <f>IF(G13="","",(IF(#REF!=0,"",(#REF!*G13*#REF!))))</f>
        <v>#REF!</v>
      </c>
      <c r="I13" s="5">
        <f t="shared" ref="I13:I24" si="0">IF(G13="","",(SUM(E13+F13+Q13)))</f>
        <v>5.5</v>
      </c>
      <c r="J13" s="6">
        <f>SUM(G$12:G13)</f>
        <v>26</v>
      </c>
      <c r="K13" s="6">
        <f>E$4-J13</f>
        <v>74</v>
      </c>
      <c r="L13" s="7">
        <f t="shared" ref="L13:L23" si="1">IF(G13="",0,$T$12*(I13-F13-Q13))</f>
        <v>22.5</v>
      </c>
      <c r="M13" s="4">
        <f>G13</f>
        <v>26</v>
      </c>
      <c r="N13" s="135">
        <f>IF(L13=0,"",(M13/L13))</f>
        <v>1.1555555555555554</v>
      </c>
      <c r="O13" s="136"/>
      <c r="P13" s="33"/>
      <c r="Q13" s="30">
        <v>0</v>
      </c>
      <c r="R13" s="30">
        <v>0</v>
      </c>
      <c r="S13" s="30">
        <v>0</v>
      </c>
      <c r="T13" s="166" t="s">
        <v>67</v>
      </c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41904</v>
      </c>
      <c r="C14" s="30" t="s">
        <v>66</v>
      </c>
      <c r="D14" s="30"/>
      <c r="E14" s="30">
        <v>3</v>
      </c>
      <c r="F14" s="81">
        <v>0</v>
      </c>
      <c r="G14" s="32">
        <v>79</v>
      </c>
      <c r="H14" s="4" t="e">
        <f>IF(G14="","",(IF(#REF!=0,"",(#REF!*G14*#REF!))))</f>
        <v>#REF!</v>
      </c>
      <c r="I14" s="5">
        <f t="shared" si="0"/>
        <v>3</v>
      </c>
      <c r="J14" s="6">
        <f>SUM(G$12:G14)</f>
        <v>105</v>
      </c>
      <c r="K14" s="6">
        <f>E$4-J14</f>
        <v>-5</v>
      </c>
      <c r="L14" s="7">
        <f t="shared" si="1"/>
        <v>135</v>
      </c>
      <c r="M14" s="4">
        <f t="shared" ref="M14:M23" si="4">G14</f>
        <v>79</v>
      </c>
      <c r="N14" s="135">
        <f t="shared" ref="N14:N23" si="5">IF(L14=0,"",(M14/L14))</f>
        <v>0.58518518518518514</v>
      </c>
      <c r="O14" s="136"/>
      <c r="P14" s="33"/>
      <c r="Q14" s="30">
        <v>0</v>
      </c>
      <c r="R14" s="30">
        <v>0</v>
      </c>
      <c r="S14" s="30">
        <v>0</v>
      </c>
      <c r="T14" s="172" t="s">
        <v>70</v>
      </c>
      <c r="U14" s="173"/>
      <c r="V14" s="173"/>
      <c r="W14" s="174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105</v>
      </c>
      <c r="K15" s="6">
        <f>E$4-J15</f>
        <v>-5</v>
      </c>
      <c r="L15" s="7">
        <f t="shared" si="1"/>
        <v>0</v>
      </c>
      <c r="M15" s="4">
        <f t="shared" si="4"/>
        <v>0</v>
      </c>
      <c r="N15" s="135" t="str">
        <f t="shared" si="5"/>
        <v/>
      </c>
      <c r="O15" s="136"/>
      <c r="P15" s="33"/>
      <c r="Q15" s="8"/>
      <c r="R15" s="8"/>
      <c r="S15" s="8"/>
      <c r="T15" s="166" t="s">
        <v>71</v>
      </c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105</v>
      </c>
      <c r="K16" s="6">
        <f t="shared" ref="K16:K24" si="8">E$4-J16</f>
        <v>-5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105</v>
      </c>
      <c r="K17" s="6">
        <f t="shared" ref="K17" si="11">E$4-J17</f>
        <v>-5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105</v>
      </c>
      <c r="K18" s="6">
        <f t="shared" ref="K18:K20" si="17">E$4-J18</f>
        <v>-5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105</v>
      </c>
      <c r="K19" s="6">
        <f t="shared" si="17"/>
        <v>-5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105</v>
      </c>
      <c r="K20" s="6">
        <f t="shared" si="17"/>
        <v>-5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105</v>
      </c>
      <c r="K21" s="6">
        <f t="shared" si="8"/>
        <v>-5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105</v>
      </c>
      <c r="K22" s="6">
        <f t="shared" si="8"/>
        <v>-5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105</v>
      </c>
      <c r="K23" s="6">
        <f t="shared" si="8"/>
        <v>-5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3.5</v>
      </c>
      <c r="F24" s="62">
        <f>SUM(F13:F23)</f>
        <v>5</v>
      </c>
      <c r="G24" s="62">
        <f>SUM(G13:G23)</f>
        <v>105</v>
      </c>
      <c r="H24" s="84"/>
      <c r="I24" s="62">
        <f t="shared" si="0"/>
        <v>8.5</v>
      </c>
      <c r="J24" s="85">
        <f>J23</f>
        <v>105</v>
      </c>
      <c r="K24" s="85">
        <f t="shared" si="8"/>
        <v>-5</v>
      </c>
      <c r="L24" s="86">
        <f>SUM(L13:L23)</f>
        <v>157.5</v>
      </c>
      <c r="M24" s="84">
        <f>SUM(M13:M23)</f>
        <v>105</v>
      </c>
      <c r="N24" s="142">
        <f>SUM(M24/L24)</f>
        <v>0.66666666666666663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1" t="s">
        <v>68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100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100</v>
      </c>
      <c r="L38" s="86">
        <f>SUM(L27:L37)</f>
        <v>0</v>
      </c>
      <c r="M38" s="84">
        <f>SUM(M27:M37)</f>
        <v>0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100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100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105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105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2014-10-02T16:27:17Z</dcterms:modified>
</cp:coreProperties>
</file>