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<sst xmlns="http://schemas.openxmlformats.org/spreadsheetml/2006/main" count="136" uniqueCount="68">
  <si>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</si>
  <si>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</si>
  <si>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</si>
  <si>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</si>
  <si>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</si>
  <si>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</si>
  <si>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</si>
  <si>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</si>
  <si>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</si>
  <si>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</si>
  <si>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</si>
  <si>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</si>
  <si>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</si>
  <si>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</si>
  <si>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</si>
  <si>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</si>
  <si>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</si>
  <si>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</si>
  <si>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</si>
  <si>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</si>
  <si>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</si>
  <si>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</si>
  <si>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</si>
  <si>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</si>
  <si>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</si>
  <si>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</si>
  <si>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</si>
  <si>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</si>
  <si>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</si>
  <si>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</si>
  <si>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</si>
  <si>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</si>
  <si>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</si>
  <si>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</si>
  <si>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</si>
  <si>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</si>
  <si>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</si>
  <si>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</si>
  <si>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</si>
  <si>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</si>
  <si>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</si>
  <si>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</si>
  <si>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</si>
  <si>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</si>
  <si>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</si>
  <si>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</si>
  <si>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</si>
  <si>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</si>
  <si>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</si>
  <si>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</si>
  <si>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</si>
  <si>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</si>
  <si>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</si>
  <si>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</si>
  <si>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</si>
  <si>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</si>
  <si>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</si>
  <si>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</si>
  <si>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</si>
  <si>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</si>
  <si>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</si>
  <si>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IL10005-10</t>
  </si>
  <si>
    <t>IL10005-20</t>
  </si>
  <si>
    <t>Machine #   T42</t>
  </si>
  <si>
    <t>Routing:        PACK DEPT</t>
  </si>
  <si>
    <t>GK</t>
  </si>
  <si>
    <t>BJ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</si>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</sst>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3"/>
      <c r="V2" s="146"/>
      <c r="W2" s="184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3"/>
      <c r="AS2" s="146"/>
      <c r="AT2" s="184"/>
    </row>
    <row r="3" spans="2:46" ht="19.5" customHeight="1">
      <c r="B3" s="145" t="s">
        <v>22</v>
      </c>
      <c r="C3" s="146"/>
      <c r="D3" s="24"/>
      <c r="E3" s="147">
        <v>350685</v>
      </c>
      <c r="F3" s="148"/>
      <c r="G3" s="149"/>
      <c r="H3" s="22"/>
      <c r="I3" s="25"/>
      <c r="J3" s="143" t="s">
        <v>25</v>
      </c>
      <c r="K3" s="144"/>
      <c r="L3" s="143" t="s">
        <v>62</v>
      </c>
      <c r="M3" s="146"/>
      <c r="N3" s="146"/>
      <c r="O3" s="144"/>
      <c r="P3" s="22"/>
      <c r="Q3" s="22"/>
      <c r="R3" s="193"/>
      <c r="S3" s="194"/>
      <c r="T3" s="195"/>
      <c r="U3" s="143"/>
      <c r="V3" s="146"/>
      <c r="W3" s="184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3"/>
      <c r="AP3" s="194"/>
      <c r="AQ3" s="195"/>
      <c r="AR3" s="143"/>
      <c r="AS3" s="146"/>
      <c r="AT3" s="184"/>
    </row>
    <row r="4" spans="2:46" ht="19.5" customHeight="1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0"/>
      <c r="G6" s="171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0"/>
      <c r="AD6" s="171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2"/>
      <c r="O7" s="173"/>
      <c r="P7" s="173"/>
      <c r="Q7" s="173"/>
      <c r="R7" s="199" t="s">
        <v>57</v>
      </c>
      <c r="S7" s="199"/>
      <c r="T7" s="199"/>
      <c r="U7" s="181"/>
      <c r="V7" s="182"/>
      <c r="W7" s="183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2"/>
      <c r="AL7" s="173"/>
      <c r="AM7" s="173"/>
      <c r="AN7" s="173"/>
      <c r="AO7" s="199" t="s">
        <v>57</v>
      </c>
      <c r="AP7" s="199"/>
      <c r="AQ7" s="199"/>
      <c r="AR7" s="143"/>
      <c r="AS7" s="146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2"/>
      <c r="O8" s="173"/>
      <c r="P8" s="173"/>
      <c r="Q8" s="173"/>
      <c r="R8" s="199" t="s">
        <v>58</v>
      </c>
      <c r="S8" s="199"/>
      <c r="T8" s="199"/>
      <c r="U8" s="143"/>
      <c r="V8" s="146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2"/>
      <c r="AL8" s="173"/>
      <c r="AM8" s="173"/>
      <c r="AN8" s="173"/>
      <c r="AO8" s="199" t="s">
        <v>58</v>
      </c>
      <c r="AP8" s="199"/>
      <c r="AQ8" s="199"/>
      <c r="AR8" s="143"/>
      <c r="AS8" s="146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7" t="s">
        <v>17</v>
      </c>
      <c r="O10" s="178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200" t="s">
        <v>19</v>
      </c>
      <c r="V10" s="152" t="s">
        <v>28</v>
      </c>
      <c r="W10" s="174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7" t="s">
        <v>17</v>
      </c>
      <c r="AL10" s="178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200" t="s">
        <v>19</v>
      </c>
      <c r="AS10" s="152" t="s">
        <v>28</v>
      </c>
      <c r="AT10" s="174" t="s">
        <v>29</v>
      </c>
    </row>
    <row r="11" spans="2:46" ht="30.75" customHeight="1" thickBot="1">
      <c r="B11" s="151"/>
      <c r="C11" s="153"/>
      <c r="D11" s="176"/>
      <c r="E11" s="176"/>
      <c r="F11" s="153"/>
      <c r="G11" s="176"/>
      <c r="H11" s="155"/>
      <c r="I11" s="155"/>
      <c r="J11" s="155"/>
      <c r="K11" s="155"/>
      <c r="L11" s="155"/>
      <c r="M11" s="155"/>
      <c r="N11" s="179"/>
      <c r="O11" s="180"/>
      <c r="P11" s="166"/>
      <c r="Q11" s="166"/>
      <c r="R11" s="166"/>
      <c r="S11" s="166"/>
      <c r="T11" s="166"/>
      <c r="U11" s="201"/>
      <c r="V11" s="202"/>
      <c r="W11" s="175"/>
      <c r="Y11" s="151"/>
      <c r="Z11" s="153"/>
      <c r="AA11" s="176"/>
      <c r="AB11" s="176"/>
      <c r="AC11" s="153"/>
      <c r="AD11" s="176"/>
      <c r="AE11" s="155"/>
      <c r="AF11" s="155"/>
      <c r="AG11" s="155"/>
      <c r="AH11" s="155"/>
      <c r="AI11" s="155"/>
      <c r="AJ11" s="155"/>
      <c r="AK11" s="179"/>
      <c r="AL11" s="180"/>
      <c r="AM11" s="166"/>
      <c r="AN11" s="166"/>
      <c r="AO11" s="166"/>
      <c r="AP11" s="166"/>
      <c r="AQ11" s="166"/>
      <c r="AR11" s="201"/>
      <c r="AS11" s="202"/>
      <c r="AT11" s="175"/>
    </row>
    <row r="12" spans="2:46" ht="15" customHeight="1">
      <c r="B12" s="162" t="s">
        <v>63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0</v>
      </c>
      <c r="L12" s="167" t="s">
        <v>55</v>
      </c>
      <c r="M12" s="168"/>
      <c r="N12" s="167"/>
      <c r="O12" s="169"/>
      <c r="P12" s="70"/>
      <c r="Q12" s="70"/>
      <c r="R12" s="70"/>
      <c r="S12" s="71"/>
      <c r="T12" s="72"/>
      <c r="U12" s="72">
        <v>4</v>
      </c>
      <c r="V12" s="54">
        <f>SUM(F13:F23)</f>
        <v>1</v>
      </c>
      <c r="W12" s="55">
        <f>U12/V12</f>
        <v>4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41935</v>
      </c>
      <c r="C13" s="30" t="s">
        <v>65</v>
      </c>
      <c r="D13" s="30"/>
      <c r="E13" s="30">
        <v>4.5</v>
      </c>
      <c r="F13" s="80">
        <v>1</v>
      </c>
      <c r="G13" s="32">
        <v>198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198</v>
      </c>
      <c r="K13" s="6">
        <f>E$4-J13</f>
        <v>-198</v>
      </c>
      <c r="L13" s="7">
        <f t="shared" ref="L13:L23" si="1">IF(G13="",0,$T$12*(I13-F13-Q13))</f>
        <v>0</v>
      </c>
      <c r="M13" s="4">
        <f>G13</f>
        <v>198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38"/>
      <c r="U13" s="239"/>
      <c r="V13" s="239"/>
      <c r="W13" s="24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41936</v>
      </c>
      <c r="C14" s="30" t="s">
        <v>66</v>
      </c>
      <c r="D14" s="30"/>
      <c r="E14" s="30">
        <v>8</v>
      </c>
      <c r="F14" s="81">
        <v>0</v>
      </c>
      <c r="G14" s="32">
        <v>369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567</v>
      </c>
      <c r="K14" s="6">
        <f>E$4-J14</f>
        <v>-567</v>
      </c>
      <c r="L14" s="7">
        <f t="shared" si="1"/>
        <v>0</v>
      </c>
      <c r="M14" s="4">
        <f t="shared" ref="M14:M23" si="4">G14</f>
        <v>369</v>
      </c>
      <c r="N14" s="109" t="str">
        <f t="shared" ref="N14:N23" si="5">IF(L14=0,"",(M14/L14))</f>
        <v/>
      </c>
      <c r="O14" s="110"/>
      <c r="P14" s="33"/>
      <c r="Q14" s="30">
        <v>0</v>
      </c>
      <c r="R14" s="30">
        <v>0</v>
      </c>
      <c r="S14" s="30">
        <v>0</v>
      </c>
      <c r="T14" s="238" t="s">
        <v>67</v>
      </c>
      <c r="U14" s="239"/>
      <c r="V14" s="239"/>
      <c r="W14" s="24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567</v>
      </c>
      <c r="K15" s="6">
        <f>E$4-J15</f>
        <v>-567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567</v>
      </c>
      <c r="K16" s="6">
        <f t="shared" ref="K16:K24" si="8">E$4-J16</f>
        <v>-567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567</v>
      </c>
      <c r="K17" s="6">
        <f t="shared" ref="K17" si="11">E$4-J17</f>
        <v>-567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567</v>
      </c>
      <c r="K18" s="6">
        <f t="shared" ref="K18:K20" si="17">E$4-J18</f>
        <v>-567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567</v>
      </c>
      <c r="K19" s="6">
        <f t="shared" si="17"/>
        <v>-567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567</v>
      </c>
      <c r="K20" s="6">
        <f t="shared" si="17"/>
        <v>-567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567</v>
      </c>
      <c r="K21" s="6">
        <f t="shared" si="8"/>
        <v>-567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567</v>
      </c>
      <c r="K22" s="6">
        <f t="shared" si="8"/>
        <v>-567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567</v>
      </c>
      <c r="K23" s="6">
        <f t="shared" si="8"/>
        <v>-567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12.5</v>
      </c>
      <c r="F24" s="62">
        <f>SUM(F13:F23)</f>
        <v>1</v>
      </c>
      <c r="G24" s="62">
        <f>SUM(G13:G23)</f>
        <v>567</v>
      </c>
      <c r="H24" s="84"/>
      <c r="I24" s="62">
        <f t="shared" si="0"/>
        <v>13.5</v>
      </c>
      <c r="J24" s="85">
        <f>J23</f>
        <v>567</v>
      </c>
      <c r="K24" s="85">
        <f t="shared" si="8"/>
        <v>-567</v>
      </c>
      <c r="L24" s="86">
        <f>SUM(L13:L23)</f>
        <v>0</v>
      </c>
      <c r="M24" s="84">
        <f>SUM(M13:M23)</f>
        <v>567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64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7" t="s">
        <v>55</v>
      </c>
      <c r="M26" s="168"/>
      <c r="N26" s="167"/>
      <c r="O26" s="169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1"/>
      <c r="U27" s="232"/>
      <c r="V27" s="232"/>
      <c r="W27" s="23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1"/>
      <c r="AR27" s="232"/>
      <c r="AS27" s="232"/>
      <c r="AT27" s="233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100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>
        <v>841</v>
      </c>
      <c r="G56" s="124"/>
      <c r="H56" s="2"/>
      <c r="I56" s="43">
        <v>1</v>
      </c>
      <c r="J56" s="229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4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29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4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567</v>
      </c>
      <c r="G60" s="224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2015-01-20T16:55:55Z</dcterms:modified>
</cp:coreProperties>
</file>