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L13"/>
  <c r="N13" s="1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<sst xmlns="http://schemas.openxmlformats.org/spreadsheetml/2006/main" count="141" uniqueCount="71">
  <si>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</si>
  <si>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</si>
  <si>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</si>
  <si>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</si>
  <si>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</si>
  <si>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</si>
  <si>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</si>
  <si>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</si>
  <si>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</si>
  <si>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</si>
  <si>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</si>
  <si>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</si>
  <si>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</si>
  <si>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</si>
  <si>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</si>
  <si>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</si>
  <si>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</si>
  <si>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</si>
  <si>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</si>
  <si>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</si>
  <si>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</si>
  <si>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</si>
  <si>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</si>
  <si>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</si>
  <si>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</si>
  <si>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</si>
  <si>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</si>
  <si>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</si>
  <si>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</si>
  <si>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</si>
  <si>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</si>
  <si>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</si>
  <si>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</si>
  <si>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</si>
  <si>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</si>
  <si>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</si>
  <si>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</si>
  <si>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</si>
  <si>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</si>
  <si>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</si>
  <si>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</si>
  <si>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</si>
  <si>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</si>
  <si>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</si>
  <si>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</si>
  <si>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</si>
  <si>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</si>
  <si>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</si>
  <si>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</si>
  <si>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</si>
  <si>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</si>
  <si>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</si>
  <si>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</si>
  <si>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</si>
  <si>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</si>
  <si>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</si>
  <si>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</si>
  <si>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</si>
  <si>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</si>
  <si>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</si>
  <si>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</si>
  <si>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</si>
  <si>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A06101-0008</t>
  </si>
  <si>
    <t>BA</t>
  </si>
  <si>
    <t>BJ</t>
  </si>
  <si>
    <t>00042-69-C</t>
  </si>
  <si>
    <t>Machine #  CNC-HARDING</t>
  </si>
  <si>
    <t xml:space="preserve">A </t>
  </si>
  <si>
    <t xml:space="preserve">Routing:    TO PACKING DEPT.    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</si>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</sst>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I45" sqref="I4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65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369487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66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250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3.5</v>
      </c>
      <c r="W12" s="55">
        <f>U12/V12</f>
        <v>1.1428571428571428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42124</v>
      </c>
      <c r="C13" s="30" t="s">
        <v>63</v>
      </c>
      <c r="D13" s="30"/>
      <c r="E13" s="30">
        <v>5</v>
      </c>
      <c r="F13" s="77">
        <v>3</v>
      </c>
      <c r="G13" s="32">
        <v>48</v>
      </c>
      <c r="H13" s="4"/>
      <c r="I13" s="5"/>
      <c r="J13" s="6">
        <f>SUM(G$12:G13)</f>
        <v>48</v>
      </c>
      <c r="K13" s="6">
        <f>E$4-J13</f>
        <v>202</v>
      </c>
      <c r="L13" s="7">
        <f t="shared" ref="L13:L23" si="0">IF(G13="",0,$T$12*(I13-F13-Q13))</f>
        <v>0</v>
      </c>
      <c r="M13" s="4">
        <f>G13</f>
        <v>48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42125</v>
      </c>
      <c r="C14" s="30" t="s">
        <v>64</v>
      </c>
      <c r="D14" s="30"/>
      <c r="E14" s="30">
        <v>6</v>
      </c>
      <c r="F14" s="78">
        <v>0</v>
      </c>
      <c r="G14" s="32">
        <v>72</v>
      </c>
      <c r="H14" s="4"/>
      <c r="I14" s="5"/>
      <c r="J14" s="6">
        <f>SUM(G$12:G14)</f>
        <v>120</v>
      </c>
      <c r="K14" s="6">
        <f>E$4-J14</f>
        <v>130</v>
      </c>
      <c r="L14" s="7">
        <f t="shared" si="0"/>
        <v>0</v>
      </c>
      <c r="M14" s="4">
        <f t="shared" ref="M14:M23" si="3">G14</f>
        <v>72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42128</v>
      </c>
      <c r="C15" s="30" t="s">
        <v>63</v>
      </c>
      <c r="D15" s="30"/>
      <c r="E15" s="30">
        <v>4.5</v>
      </c>
      <c r="F15" s="78">
        <v>0.5</v>
      </c>
      <c r="G15" s="32">
        <v>40</v>
      </c>
      <c r="H15" s="4"/>
      <c r="I15" s="5"/>
      <c r="J15" s="6">
        <f>SUM(G$12:G15)</f>
        <v>160</v>
      </c>
      <c r="K15" s="6">
        <f>E$4-J15</f>
        <v>90</v>
      </c>
      <c r="L15" s="7">
        <f t="shared" si="0"/>
        <v>0</v>
      </c>
      <c r="M15" s="4">
        <f t="shared" si="3"/>
        <v>40</v>
      </c>
      <c r="N15" s="111" t="str">
        <f t="shared" si="4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>
        <v>42128</v>
      </c>
      <c r="C16" s="35" t="s">
        <v>64</v>
      </c>
      <c r="D16" s="50"/>
      <c r="E16" s="50">
        <v>7</v>
      </c>
      <c r="F16" s="79">
        <v>0</v>
      </c>
      <c r="G16" s="10">
        <v>77</v>
      </c>
      <c r="H16" s="4" t="e">
        <f>IF(G16="","",(IF(#REF!=0,"",(#REF!*G16*#REF!))))</f>
        <v>#REF!</v>
      </c>
      <c r="I16" s="5">
        <f t="shared" ref="I16:I24" si="7">IF(G16="","",(SUM(E16+F16+Q16)))</f>
        <v>7</v>
      </c>
      <c r="J16" s="6">
        <f>SUM(G$12:G16)</f>
        <v>237</v>
      </c>
      <c r="K16" s="6">
        <f t="shared" ref="K16:K24" si="8">E$4-J16</f>
        <v>13</v>
      </c>
      <c r="L16" s="7">
        <f t="shared" si="0"/>
        <v>0</v>
      </c>
      <c r="M16" s="4">
        <f t="shared" si="3"/>
        <v>77</v>
      </c>
      <c r="N16" s="111" t="str">
        <f t="shared" si="4"/>
        <v/>
      </c>
      <c r="O16" s="112"/>
      <c r="P16" s="33"/>
      <c r="Q16" s="8">
        <v>0</v>
      </c>
      <c r="R16" s="8">
        <v>0</v>
      </c>
      <c r="S16" s="8">
        <v>0</v>
      </c>
      <c r="T16" s="220" t="s">
        <v>69</v>
      </c>
      <c r="U16" s="221"/>
      <c r="V16" s="221"/>
      <c r="W16" s="22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237</v>
      </c>
      <c r="K17" s="6">
        <f t="shared" ref="K17" si="11">E$4-J17</f>
        <v>13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 t="s">
        <v>70</v>
      </c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237</v>
      </c>
      <c r="K18" s="6">
        <f t="shared" ref="K18:K20" si="17">E$4-J18</f>
        <v>13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237</v>
      </c>
      <c r="K19" s="6">
        <f t="shared" si="17"/>
        <v>13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237</v>
      </c>
      <c r="K20" s="6">
        <f t="shared" si="17"/>
        <v>13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237</v>
      </c>
      <c r="K21" s="6">
        <f t="shared" si="8"/>
        <v>13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237</v>
      </c>
      <c r="K22" s="6">
        <f t="shared" si="8"/>
        <v>13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237</v>
      </c>
      <c r="K23" s="6">
        <f t="shared" si="8"/>
        <v>13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22.5</v>
      </c>
      <c r="F24" s="62">
        <f>SUM(F13:F23)</f>
        <v>3.5</v>
      </c>
      <c r="G24" s="62">
        <f>SUM(G13:G23)</f>
        <v>237</v>
      </c>
      <c r="H24" s="81"/>
      <c r="I24" s="62">
        <f t="shared" si="7"/>
        <v>26</v>
      </c>
      <c r="J24" s="82">
        <f>J23</f>
        <v>237</v>
      </c>
      <c r="K24" s="82">
        <f t="shared" si="8"/>
        <v>13</v>
      </c>
      <c r="L24" s="83">
        <f>SUM(L13:L23)</f>
        <v>0</v>
      </c>
      <c r="M24" s="81">
        <f>SUM(M13:M23)</f>
        <v>237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68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250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243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237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2015-05-01T13:28:38Z</cp:lastPrinted>
  <dcterms:created xsi:type="dcterms:W3CDTF">2014-06-10T19:48:08Z</dcterms:created>
  <dcterms:modified xsi:type="dcterms:W3CDTF">2015-05-08T16:00:10Z</dcterms:modified>
</cp:coreProperties>
</file>