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L15" i="1"/>
  <c r="N15" i="1" s="1"/>
  <c r="L13" i="1"/>
  <c r="N13" i="1" s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<sst xmlns="http://schemas.openxmlformats.org/spreadsheetml/2006/main" count="143" uniqueCount="72">
  <si>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</si>
  <si>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</si>
  <si>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</si>
  <si>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</si>
  <si>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</si>
  <si>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</si>
  <si>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</si>
  <si>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</si>
  <si>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</si>
  <si>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</si>
  <si>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</si>
  <si>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</si>
  <si>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</si>
  <si>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</si>
  <si>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</si>
  <si>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</si>
  <si>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</si>
  <si>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</si>
  <si>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</si>
  <si>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</si>
  <si>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</si>
  <si>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</si>
  <si>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</si>
  <si>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</si>
  <si>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</si>
  <si>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</si>
  <si>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</si>
  <si>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</si>
  <si>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</si>
  <si>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</si>
  <si>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</si>
  <si>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</si>
  <si>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</si>
  <si>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</si>
  <si>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</si>
  <si>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</si>
  <si>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</si>
  <si>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</si>
  <si>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</si>
  <si>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</si>
  <si>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</si>
  <si>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</si>
  <si>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</si>
  <si>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</si>
  <si>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</si>
  <si>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</si>
  <si>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</si>
  <si>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</si>
  <si>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</si>
  <si>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</si>
  <si>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</si>
  <si>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</si>
  <si>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</si>
  <si>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</si>
  <si>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</si>
  <si>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</si>
  <si>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</si>
  <si>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</si>
  <si>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</si>
  <si>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</si>
  <si>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</si>
  <si>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</si>
  <si>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 B18</t>
  </si>
  <si>
    <t>Machine # B17</t>
  </si>
  <si>
    <t>J</t>
  </si>
  <si>
    <t>JO</t>
  </si>
  <si>
    <t>0012-85-C</t>
  </si>
  <si>
    <t>GHK</t>
  </si>
  <si>
    <t xml:space="preserve">JOB OUT </t>
  </si>
  <si>
    <t>NO PARTS AT MACH-MR</t>
  </si>
  <si>
    <t>0012-85-C-10</t>
  </si>
  <si>
    <t>JOB OUT-MR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</si>
</sst>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1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4" zoomScale="90" zoomScaleNormal="90" workbookViewId="0">
      <selection activeCell="T27" sqref="T27:W27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3">
      <c r="B2" s="225" t="s">
        <v>24</v>
      </c>
      <c r="C2" s="205"/>
      <c r="D2" s="21"/>
      <c r="E2" s="226" t="s">
        <v>66</v>
      </c>
      <c r="F2" s="227"/>
      <c r="G2" s="228"/>
      <c r="H2" s="22"/>
      <c r="I2" s="2"/>
      <c r="J2" s="204" t="s">
        <v>0</v>
      </c>
      <c r="K2" s="229"/>
      <c r="L2" s="23" t="s">
        <v>64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373880</v>
      </c>
      <c r="F3" s="227"/>
      <c r="G3" s="228"/>
      <c r="H3" s="22"/>
      <c r="I3" s="25"/>
      <c r="J3" s="204" t="s">
        <v>25</v>
      </c>
      <c r="K3" s="229"/>
      <c r="L3" s="204" t="s">
        <v>70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25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62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25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7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42163</v>
      </c>
      <c r="C13" s="30" t="s">
        <v>65</v>
      </c>
      <c r="D13" s="30"/>
      <c r="E13" s="30">
        <v>0</v>
      </c>
      <c r="F13" s="77">
        <v>4</v>
      </c>
      <c r="G13" s="32">
        <v>0</v>
      </c>
      <c r="H13" s="4"/>
      <c r="I13" s="5"/>
      <c r="J13" s="6">
        <f>SUM(G$12:G13)</f>
        <v>0</v>
      </c>
      <c r="K13" s="6">
        <f>E$4-J13</f>
        <v>25</v>
      </c>
      <c r="L13" s="7">
        <f t="shared" ref="L13:L23" si="0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1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2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42165</v>
      </c>
      <c r="C14" s="30" t="s">
        <v>65</v>
      </c>
      <c r="D14" s="30"/>
      <c r="E14" s="30">
        <v>2</v>
      </c>
      <c r="F14" s="78">
        <v>3</v>
      </c>
      <c r="G14" s="32">
        <v>10</v>
      </c>
      <c r="H14" s="4"/>
      <c r="I14" s="5"/>
      <c r="J14" s="6">
        <f>SUM(G$12:G14)</f>
        <v>10</v>
      </c>
      <c r="K14" s="6">
        <f>E$4-J14</f>
        <v>15</v>
      </c>
      <c r="L14" s="7">
        <f t="shared" si="0"/>
        <v>0</v>
      </c>
      <c r="M14" s="4">
        <f t="shared" ref="M14:M23" si="3">G14</f>
        <v>10</v>
      </c>
      <c r="N14" s="135" t="str">
        <f t="shared" ref="N14:N23" si="4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1"/>
        <v/>
      </c>
      <c r="AG14" s="6">
        <f>SUM(AD$12:AD14)</f>
        <v>0</v>
      </c>
      <c r="AH14" s="6">
        <f>AB$4-AG14</f>
        <v>0</v>
      </c>
      <c r="AI14" s="7">
        <f t="shared" si="2"/>
        <v>0</v>
      </c>
      <c r="AJ14" s="4">
        <f t="shared" ref="AJ14:AJ23" si="5">AD14</f>
        <v>0</v>
      </c>
      <c r="AK14" s="135" t="str">
        <f t="shared" ref="AK14:AK23" si="6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/>
      <c r="C15" s="30"/>
      <c r="D15" s="30"/>
      <c r="E15" s="30"/>
      <c r="F15" s="78"/>
      <c r="G15" s="32"/>
      <c r="H15" s="4"/>
      <c r="I15" s="5"/>
      <c r="J15" s="6">
        <f>SUM(G$12:G15)</f>
        <v>10</v>
      </c>
      <c r="K15" s="6">
        <f>E$4-J15</f>
        <v>15</v>
      </c>
      <c r="L15" s="7">
        <f t="shared" si="0"/>
        <v>0</v>
      </c>
      <c r="M15" s="4">
        <f t="shared" si="3"/>
        <v>0</v>
      </c>
      <c r="N15" s="135" t="str">
        <f t="shared" si="4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1"/>
        <v/>
      </c>
      <c r="AG15" s="6">
        <f>SUM(AD$12:AD15)</f>
        <v>0</v>
      </c>
      <c r="AH15" s="6">
        <f>AB$4-AG15</f>
        <v>0</v>
      </c>
      <c r="AI15" s="7">
        <f t="shared" si="2"/>
        <v>0</v>
      </c>
      <c r="AJ15" s="4">
        <f t="shared" si="5"/>
        <v>0</v>
      </c>
      <c r="AK15" s="135" t="str">
        <f t="shared" si="6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ref="I16:I24" si="7">IF(G16="","",(SUM(E16+F16+Q16)))</f>
        <v/>
      </c>
      <c r="J16" s="6">
        <f>SUM(G$12:G16)</f>
        <v>10</v>
      </c>
      <c r="K16" s="6">
        <f t="shared" ref="K16:K24" si="8">E$4-J16</f>
        <v>15</v>
      </c>
      <c r="L16" s="7">
        <f t="shared" si="0"/>
        <v>0</v>
      </c>
      <c r="M16" s="4">
        <f t="shared" si="3"/>
        <v>0</v>
      </c>
      <c r="N16" s="135" t="str">
        <f t="shared" si="4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1"/>
        <v/>
      </c>
      <c r="AG16" s="6">
        <f>SUM(AD$12:AD16)</f>
        <v>0</v>
      </c>
      <c r="AH16" s="6">
        <f t="shared" ref="AH16:AH24" si="9">AB$4-AG16</f>
        <v>0</v>
      </c>
      <c r="AI16" s="7">
        <f t="shared" si="2"/>
        <v>0</v>
      </c>
      <c r="AJ16" s="4">
        <f t="shared" si="5"/>
        <v>0</v>
      </c>
      <c r="AK16" s="135" t="str">
        <f t="shared" si="6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10</v>
      </c>
      <c r="K17" s="6">
        <f t="shared" ref="K17" si="11">E$4-J17</f>
        <v>15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2"/>
        <v>0</v>
      </c>
      <c r="AJ17" s="4">
        <f t="shared" si="5"/>
        <v>0</v>
      </c>
      <c r="AK17" s="135" t="str">
        <f t="shared" si="6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10</v>
      </c>
      <c r="K18" s="6">
        <f t="shared" ref="K18:K20" si="17">E$4-J18</f>
        <v>15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2"/>
        <v>0</v>
      </c>
      <c r="AJ18" s="4">
        <f t="shared" si="5"/>
        <v>0</v>
      </c>
      <c r="AK18" s="135" t="str">
        <f t="shared" si="6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10</v>
      </c>
      <c r="K19" s="6">
        <f t="shared" si="17"/>
        <v>15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2"/>
        <v>0</v>
      </c>
      <c r="AJ19" s="4">
        <f t="shared" si="5"/>
        <v>0</v>
      </c>
      <c r="AK19" s="135" t="str">
        <f t="shared" si="6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10</v>
      </c>
      <c r="K20" s="6">
        <f t="shared" si="17"/>
        <v>15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2"/>
        <v>0</v>
      </c>
      <c r="AJ20" s="4">
        <f t="shared" si="5"/>
        <v>0</v>
      </c>
      <c r="AK20" s="135" t="str">
        <f t="shared" si="6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7"/>
        <v/>
      </c>
      <c r="J21" s="6">
        <f>SUM(G$12:G21)</f>
        <v>10</v>
      </c>
      <c r="K21" s="6">
        <f t="shared" si="8"/>
        <v>15</v>
      </c>
      <c r="L21" s="7">
        <f t="shared" si="0"/>
        <v>0</v>
      </c>
      <c r="M21" s="4">
        <f t="shared" si="3"/>
        <v>0</v>
      </c>
      <c r="N21" s="135" t="str">
        <f t="shared" si="4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2"/>
        <v>0</v>
      </c>
      <c r="AJ21" s="4">
        <f t="shared" si="5"/>
        <v>0</v>
      </c>
      <c r="AK21" s="135" t="str">
        <f t="shared" si="6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7"/>
        <v/>
      </c>
      <c r="J22" s="6">
        <f>SUM(G$12:G22)</f>
        <v>10</v>
      </c>
      <c r="K22" s="6">
        <f t="shared" si="8"/>
        <v>15</v>
      </c>
      <c r="L22" s="7">
        <f t="shared" si="0"/>
        <v>0</v>
      </c>
      <c r="M22" s="4">
        <f t="shared" si="3"/>
        <v>0</v>
      </c>
      <c r="N22" s="135" t="str">
        <f t="shared" si="4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2"/>
        <v>0</v>
      </c>
      <c r="AJ22" s="4">
        <f t="shared" si="5"/>
        <v>0</v>
      </c>
      <c r="AK22" s="135" t="str">
        <f t="shared" si="6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7"/>
        <v/>
      </c>
      <c r="J23" s="6">
        <f>SUM(G$12:G23)</f>
        <v>10</v>
      </c>
      <c r="K23" s="6">
        <f t="shared" si="8"/>
        <v>15</v>
      </c>
      <c r="L23" s="7">
        <f t="shared" si="0"/>
        <v>0</v>
      </c>
      <c r="M23" s="4">
        <f t="shared" si="3"/>
        <v>0</v>
      </c>
      <c r="N23" s="135" t="str">
        <f t="shared" si="4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2"/>
        <v>0</v>
      </c>
      <c r="AJ23" s="4">
        <f t="shared" si="5"/>
        <v>0</v>
      </c>
      <c r="AK23" s="135" t="str">
        <f t="shared" si="6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2</v>
      </c>
      <c r="F24" s="62">
        <f>SUM(F13:F23)</f>
        <v>7</v>
      </c>
      <c r="G24" s="62">
        <f>SUM(G13:G23)</f>
        <v>10</v>
      </c>
      <c r="H24" s="81"/>
      <c r="I24" s="62">
        <f t="shared" si="7"/>
        <v>9</v>
      </c>
      <c r="J24" s="82">
        <f>J23</f>
        <v>10</v>
      </c>
      <c r="K24" s="82">
        <f t="shared" si="8"/>
        <v>15</v>
      </c>
      <c r="L24" s="83">
        <f>SUM(L13:L23)</f>
        <v>0</v>
      </c>
      <c r="M24" s="81">
        <f>SUM(M13:M23)</f>
        <v>10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5" t="s">
        <v>37</v>
      </c>
      <c r="C25" s="246"/>
      <c r="D25" s="246"/>
      <c r="E25" s="246"/>
      <c r="F25" s="246"/>
      <c r="G25" s="246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7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63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25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2</v>
      </c>
      <c r="W26" s="57">
        <f>U26/V26</f>
        <v>0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42165</v>
      </c>
      <c r="C27" s="60" t="s">
        <v>65</v>
      </c>
      <c r="D27" s="8"/>
      <c r="E27" s="30">
        <v>1</v>
      </c>
      <c r="F27" s="31">
        <v>2</v>
      </c>
      <c r="G27" s="32">
        <v>10</v>
      </c>
      <c r="H27" s="4"/>
      <c r="I27" s="7"/>
      <c r="J27" s="6">
        <f>SUM(G$26:G27)</f>
        <v>10</v>
      </c>
      <c r="K27" s="6">
        <f>E$4-J27</f>
        <v>15</v>
      </c>
      <c r="L27" s="7">
        <f t="shared" ref="L27:L37" si="23">IF(G27="",0,T$26*(I27-F27-Q27))</f>
        <v>0</v>
      </c>
      <c r="M27" s="4">
        <f>G27</f>
        <v>10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 t="s">
        <v>71</v>
      </c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4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5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6">IF(G28="","",(SUM(E28+F28+Q28)))</f>
        <v/>
      </c>
      <c r="J28" s="6">
        <f>SUM(G$26:G28)</f>
        <v>10</v>
      </c>
      <c r="K28" s="6">
        <f>E$4-J28</f>
        <v>15</v>
      </c>
      <c r="L28" s="7">
        <f t="shared" si="23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4"/>
        <v/>
      </c>
      <c r="AG28" s="6">
        <f>SUM(AD$26:AD28)</f>
        <v>0</v>
      </c>
      <c r="AH28" s="6">
        <f>AB$4-AG28</f>
        <v>0</v>
      </c>
      <c r="AI28" s="7">
        <f t="shared" si="25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10</v>
      </c>
      <c r="K29" s="6">
        <f t="shared" ref="K29:K31" si="32">E$4-J29</f>
        <v>15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5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10</v>
      </c>
      <c r="K30" s="6">
        <f t="shared" si="32"/>
        <v>15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5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10</v>
      </c>
      <c r="K31" s="6">
        <f t="shared" si="32"/>
        <v>15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5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10</v>
      </c>
      <c r="K32" s="6">
        <f t="shared" ref="K32" si="39">E$4-J32</f>
        <v>15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5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6"/>
        <v/>
      </c>
      <c r="J33" s="6">
        <f>SUM(G$26:G33)</f>
        <v>10</v>
      </c>
      <c r="K33" s="6">
        <f>E$4-J33</f>
        <v>15</v>
      </c>
      <c r="L33" s="7">
        <f t="shared" si="23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5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6"/>
        <v/>
      </c>
      <c r="J34" s="6">
        <f>SUM(G$26:G34)</f>
        <v>10</v>
      </c>
      <c r="K34" s="6">
        <f t="shared" ref="K34:K38" si="45">E$4-J34</f>
        <v>15</v>
      </c>
      <c r="L34" s="7">
        <f t="shared" si="23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5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6"/>
        <v/>
      </c>
      <c r="J35" s="6">
        <f>SUM(G$26:G35)</f>
        <v>10</v>
      </c>
      <c r="K35" s="6">
        <f t="shared" si="45"/>
        <v>15</v>
      </c>
      <c r="L35" s="7">
        <f t="shared" si="23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5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6"/>
        <v/>
      </c>
      <c r="J36" s="6">
        <f>SUM(G$26:G36)</f>
        <v>10</v>
      </c>
      <c r="K36" s="6">
        <f t="shared" si="45"/>
        <v>15</v>
      </c>
      <c r="L36" s="7">
        <f t="shared" si="23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5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6"/>
        <v/>
      </c>
      <c r="J37" s="6">
        <f>SUM(G$26:G37)</f>
        <v>10</v>
      </c>
      <c r="K37" s="6">
        <f t="shared" si="45"/>
        <v>15</v>
      </c>
      <c r="L37" s="7">
        <f t="shared" si="23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5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7">SUM(E27:E37)</f>
        <v>1</v>
      </c>
      <c r="F38" s="63">
        <f t="shared" si="47"/>
        <v>2</v>
      </c>
      <c r="G38" s="63">
        <f>SUM(G27:G37)</f>
        <v>10</v>
      </c>
      <c r="H38" s="81"/>
      <c r="I38" s="83">
        <f t="shared" ref="I38" si="48">IF(G38="","",(SUM(E38+F38+Q38)))</f>
        <v>3</v>
      </c>
      <c r="J38" s="82">
        <f>J37</f>
        <v>10</v>
      </c>
      <c r="K38" s="82">
        <f t="shared" si="45"/>
        <v>15</v>
      </c>
      <c r="L38" s="83">
        <f>SUM(L27:L37)</f>
        <v>0</v>
      </c>
      <c r="M38" s="81">
        <f>SUM(M27:M37)</f>
        <v>10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25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1</v>
      </c>
      <c r="W40" s="57">
        <f>U40/V40</f>
        <v>0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>
        <v>42165</v>
      </c>
      <c r="C41" s="37" t="s">
        <v>67</v>
      </c>
      <c r="D41" s="30"/>
      <c r="E41" s="30">
        <v>0.5</v>
      </c>
      <c r="F41" s="31">
        <v>1</v>
      </c>
      <c r="G41" s="32">
        <v>10</v>
      </c>
      <c r="H41" s="4" t="e">
        <f>IF(G41="","",(IF(#REF!=0,"",(#REF!*G41*#REF!))))</f>
        <v>#REF!</v>
      </c>
      <c r="I41" s="5">
        <f t="shared" ref="I41:I51" si="51">IF(G41="","",(SUM(E41+F41+Q41)))</f>
        <v>1.5</v>
      </c>
      <c r="J41" s="6">
        <f>SUM(G$40:G41)</f>
        <v>10</v>
      </c>
      <c r="K41" s="6">
        <f>E$4-J41</f>
        <v>15</v>
      </c>
      <c r="L41" s="7">
        <f t="shared" ref="L41:L51" si="52">IF(G41="",0,T$26*(I41-F41-Q41))</f>
        <v>0</v>
      </c>
      <c r="M41" s="4">
        <f>G41</f>
        <v>10</v>
      </c>
      <c r="N41" s="135" t="str">
        <f>IF(L41=0,"",(M41/L41))</f>
        <v/>
      </c>
      <c r="O41" s="136"/>
      <c r="P41" s="33"/>
      <c r="Q41" s="30">
        <v>0</v>
      </c>
      <c r="R41" s="30">
        <v>0</v>
      </c>
      <c r="S41" s="30">
        <v>0</v>
      </c>
      <c r="T41" s="242" t="s">
        <v>68</v>
      </c>
      <c r="U41" s="243"/>
      <c r="V41" s="243"/>
      <c r="W41" s="24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10</v>
      </c>
      <c r="K42" s="6">
        <f>E$4-J42</f>
        <v>15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 t="s">
        <v>69</v>
      </c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10</v>
      </c>
      <c r="K43" s="6">
        <f t="shared" ref="K43:K45" si="60">E$4-J43</f>
        <v>15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10</v>
      </c>
      <c r="K44" s="6">
        <f t="shared" si="60"/>
        <v>15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10</v>
      </c>
      <c r="K45" s="6">
        <f t="shared" si="60"/>
        <v>15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10</v>
      </c>
      <c r="K46" s="6">
        <f>E$4-J46</f>
        <v>15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10</v>
      </c>
      <c r="K47" s="6">
        <f t="shared" ref="K47:K52" si="67">E$4-J47</f>
        <v>15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10</v>
      </c>
      <c r="K48" s="6">
        <f t="shared" ref="K48" si="69">E$4-J48</f>
        <v>15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10</v>
      </c>
      <c r="K49" s="6">
        <f t="shared" si="67"/>
        <v>15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10</v>
      </c>
      <c r="K50" s="6">
        <f t="shared" si="67"/>
        <v>15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10</v>
      </c>
      <c r="K51" s="6">
        <f t="shared" si="67"/>
        <v>15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0.5</v>
      </c>
      <c r="F52" s="63">
        <f>SUM(F41:F51)</f>
        <v>1</v>
      </c>
      <c r="G52" s="63">
        <f>SUM(G41:G51)</f>
        <v>10</v>
      </c>
      <c r="H52" s="81" t="e">
        <f>IF(G52="","",(IF(#REF!=0,"",(#REF!*G52*#REF!))))</f>
        <v>#REF!</v>
      </c>
      <c r="I52" s="83">
        <f t="shared" ref="I52" si="73">IF(G52="","",(SUM(E52+F52+Q52)))</f>
        <v>1.5</v>
      </c>
      <c r="J52" s="82">
        <f>J51</f>
        <v>10</v>
      </c>
      <c r="K52" s="82">
        <f t="shared" si="67"/>
        <v>15</v>
      </c>
      <c r="L52" s="83">
        <f>SUM(L41:L51)</f>
        <v>0</v>
      </c>
      <c r="M52" s="81">
        <f>SUM(M41:M51)</f>
        <v>10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10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10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10</v>
      </c>
      <c r="G60" s="105"/>
      <c r="H60" s="66"/>
      <c r="I60" s="248" t="s">
        <v>61</v>
      </c>
      <c r="J60" s="249"/>
      <c r="K60" s="249"/>
      <c r="L60" s="249"/>
      <c r="M60" s="249"/>
      <c r="N60" s="249"/>
      <c r="O60" s="249"/>
      <c r="P60" s="249"/>
      <c r="Q60" s="249"/>
      <c r="R60" s="249"/>
      <c r="S60" s="249"/>
      <c r="T60" s="249"/>
      <c r="U60" s="249"/>
      <c r="V60" s="249"/>
      <c r="W60" s="250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2015-06-16T12:24:24Z</dcterms:modified>
</cp:coreProperties>
</file>