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L17" s="1"/>
  <c r="N17" s="1"/>
  <c r="J17"/>
  <c r="K17" s="1"/>
  <c r="I18"/>
  <c r="L18" s="1"/>
  <c r="N18" s="1"/>
  <c r="J18"/>
  <c r="K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<sst xmlns="http://schemas.openxmlformats.org/spreadsheetml/2006/main" count="147" uniqueCount="76">
  <si>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</si>
  <si>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</si>
  <si>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</si>
  <si>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</si>
  <si>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</si>
  <si>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</si>
  <si>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</si>
  <si>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</si>
  <si>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</si>
  <si>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</si>
  <si>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</si>
  <si>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</si>
  <si>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</si>
  <si>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</si>
  <si>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</si>
  <si>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</si>
  <si>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</si>
  <si>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</si>
  <si>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</si>
  <si>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</si>
  <si>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</si>
  <si>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</si>
  <si>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</si>
  <si>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</si>
  <si>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</si>
  <si>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</si>
  <si>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</si>
  <si>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</si>
  <si>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</si>
  <si>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</si>
  <si>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</si>
  <si>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</si>
  <si>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</si>
  <si>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</si>
  <si>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</si>
  <si>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</si>
  <si>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</si>
  <si>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</si>
  <si>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</si>
  <si>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</si>
  <si>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</si>
  <si>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</si>
  <si>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</si>
  <si>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</si>
  <si>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</si>
  <si>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</si>
  <si>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</si>
  <si>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</si>
  <si>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</si>
  <si>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</si>
  <si>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</si>
  <si>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</si>
  <si>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</si>
  <si>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</si>
  <si>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</si>
  <si>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</si>
  <si>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</si>
  <si>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</si>
  <si>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</si>
  <si>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</si>
  <si>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</si>
  <si>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</si>
  <si>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</si>
  <si>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0014-01-C</t>
  </si>
  <si>
    <t>0014-01-C-10</t>
  </si>
  <si>
    <t>Machine # HAAS</t>
  </si>
  <si>
    <t>P</t>
  </si>
  <si>
    <t>MS</t>
  </si>
  <si>
    <t>YES</t>
  </si>
  <si>
    <t>DH</t>
  </si>
  <si>
    <t>N/A</t>
  </si>
  <si>
    <t>SB</t>
  </si>
  <si>
    <t>BW</t>
  </si>
  <si>
    <t>1 on 1</t>
  </si>
  <si>
    <t>JOB OUT</t>
  </si>
  <si>
    <t>A11/K18/K1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</si>
</sst>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4"/>
      <c r="AT1" s="20"/>
    </row>
    <row r="2" spans="2:46" ht="19.5" customHeight="1">
      <c r="B2" s="226" t="s">
        <v>24</v>
      </c>
      <c r="C2" s="206"/>
      <c r="D2" s="21"/>
      <c r="E2" s="227" t="s">
        <v>63</v>
      </c>
      <c r="F2" s="228"/>
      <c r="G2" s="229"/>
      <c r="H2" s="22"/>
      <c r="I2" s="2"/>
      <c r="J2" s="205" t="s">
        <v>0</v>
      </c>
      <c r="K2" s="230"/>
      <c r="L2" s="23" t="s">
        <v>66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3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383153</v>
      </c>
      <c r="F3" s="228"/>
      <c r="G3" s="229"/>
      <c r="H3" s="22"/>
      <c r="I3" s="25"/>
      <c r="J3" s="205" t="s">
        <v>25</v>
      </c>
      <c r="K3" s="230"/>
      <c r="L3" s="205" t="s">
        <v>64</v>
      </c>
      <c r="M3" s="206"/>
      <c r="N3" s="206"/>
      <c r="O3" s="230"/>
      <c r="P3" s="22"/>
      <c r="Q3" s="22"/>
      <c r="R3" s="232"/>
      <c r="S3" s="233"/>
      <c r="T3" s="234"/>
      <c r="U3" s="205" t="s">
        <v>70</v>
      </c>
      <c r="V3" s="206"/>
      <c r="W3" s="207"/>
      <c r="Y3" s="226" t="s">
        <v>22</v>
      </c>
      <c r="Z3" s="206"/>
      <c r="AA3" s="92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1564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2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4"/>
      <c r="N6" s="85"/>
      <c r="O6" s="85"/>
      <c r="P6" s="85"/>
      <c r="Q6" s="86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3"/>
      <c r="N7" s="202"/>
      <c r="O7" s="203"/>
      <c r="P7" s="203"/>
      <c r="Q7" s="203"/>
      <c r="R7" s="204" t="s">
        <v>57</v>
      </c>
      <c r="S7" s="204"/>
      <c r="T7" s="204"/>
      <c r="U7" s="205"/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3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3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3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65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1564</v>
      </c>
      <c r="L12" s="155" t="s">
        <v>55</v>
      </c>
      <c r="M12" s="156"/>
      <c r="N12" s="155"/>
      <c r="O12" s="157"/>
      <c r="P12" s="67"/>
      <c r="Q12" s="67"/>
      <c r="R12" s="67"/>
      <c r="S12" s="68"/>
      <c r="T12" s="69"/>
      <c r="U12" s="69"/>
      <c r="V12" s="54">
        <f>SUM(F13:F23)</f>
        <v>4.5</v>
      </c>
      <c r="W12" s="55">
        <f>U12/V12</f>
        <v>0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42262</v>
      </c>
      <c r="C13" s="30" t="s">
        <v>67</v>
      </c>
      <c r="D13" s="30"/>
      <c r="E13" s="30">
        <v>2.5</v>
      </c>
      <c r="F13" s="78">
        <v>4.5</v>
      </c>
      <c r="G13" s="32">
        <v>72</v>
      </c>
      <c r="H13" s="4"/>
      <c r="I13" s="5">
        <f t="shared" ref="I13" si="0">IF(G13="","",(SUM(E13+F13+Q13)))</f>
        <v>7</v>
      </c>
      <c r="J13" s="6">
        <f>SUM(G$12:G13)</f>
        <v>72</v>
      </c>
      <c r="K13" s="6">
        <f>E$4-J13</f>
        <v>1492</v>
      </c>
      <c r="L13" s="7">
        <f t="shared" ref="L13" si="1">IF(G13="",0,$T$12*(I13-F13-Q13))</f>
        <v>0</v>
      </c>
      <c r="M13" s="4">
        <f>G13</f>
        <v>72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36</v>
      </c>
      <c r="T13" s="173" t="s">
        <v>75</v>
      </c>
      <c r="U13" s="174"/>
      <c r="V13" s="174"/>
      <c r="W13" s="175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42263</v>
      </c>
      <c r="C14" s="30" t="s">
        <v>67</v>
      </c>
      <c r="D14" s="30"/>
      <c r="E14" s="30">
        <v>6.5</v>
      </c>
      <c r="F14" s="78">
        <v>0</v>
      </c>
      <c r="G14" s="32">
        <v>292</v>
      </c>
      <c r="H14" s="4"/>
      <c r="I14" s="5">
        <f t="shared" ref="I14:I23" si="4">IF(G14="","",(SUM(E14+F14+Q14)))</f>
        <v>7.5</v>
      </c>
      <c r="J14" s="6">
        <f>SUM(G$12:G14)</f>
        <v>364</v>
      </c>
      <c r="K14" s="6">
        <f t="shared" ref="K14:K23" si="5">E$4-J14</f>
        <v>1200</v>
      </c>
      <c r="L14" s="7">
        <f t="shared" ref="L14:L23" si="6">IF(G14="",0,$T$12*(I14-F14-Q14))</f>
        <v>0</v>
      </c>
      <c r="M14" s="4">
        <f t="shared" ref="M14:M23" si="7">G14</f>
        <v>292</v>
      </c>
      <c r="N14" s="136" t="str">
        <f t="shared" ref="N14:N23" si="8">IF(L14=0,"",(M14/L14))</f>
        <v/>
      </c>
      <c r="O14" s="137"/>
      <c r="P14" s="33"/>
      <c r="Q14" s="30">
        <v>1</v>
      </c>
      <c r="R14" s="30">
        <v>4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6" t="str">
        <f t="shared" ref="AK14:AK23" si="10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42264</v>
      </c>
      <c r="C15" s="30" t="s">
        <v>67</v>
      </c>
      <c r="D15" s="30"/>
      <c r="E15" s="30">
        <v>5</v>
      </c>
      <c r="F15" s="78">
        <v>0</v>
      </c>
      <c r="G15" s="32">
        <v>181</v>
      </c>
      <c r="H15" s="4"/>
      <c r="I15" s="5">
        <f t="shared" si="4"/>
        <v>7</v>
      </c>
      <c r="J15" s="6">
        <f>SUM(G$12:G15)</f>
        <v>545</v>
      </c>
      <c r="K15" s="6">
        <f t="shared" si="5"/>
        <v>1019</v>
      </c>
      <c r="L15" s="7">
        <f t="shared" si="6"/>
        <v>0</v>
      </c>
      <c r="M15" s="4">
        <f t="shared" si="7"/>
        <v>181</v>
      </c>
      <c r="N15" s="136" t="str">
        <f t="shared" si="8"/>
        <v/>
      </c>
      <c r="O15" s="137"/>
      <c r="P15" s="33"/>
      <c r="Q15" s="8">
        <v>2</v>
      </c>
      <c r="R15" s="8">
        <v>2</v>
      </c>
      <c r="S15" s="8">
        <v>0</v>
      </c>
      <c r="T15" s="173"/>
      <c r="U15" s="174"/>
      <c r="V15" s="174"/>
      <c r="W15" s="17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6" t="str">
        <f t="shared" si="10"/>
        <v/>
      </c>
      <c r="AL15" s="137"/>
      <c r="AM15" s="33"/>
      <c r="AN15" s="87"/>
      <c r="AO15" s="87"/>
      <c r="AP15" s="87"/>
      <c r="AQ15" s="167"/>
      <c r="AR15" s="168"/>
      <c r="AS15" s="168"/>
      <c r="AT15" s="169"/>
    </row>
    <row r="16" spans="2:46" ht="15" customHeight="1">
      <c r="B16" s="9">
        <v>42264</v>
      </c>
      <c r="C16" s="35" t="s">
        <v>71</v>
      </c>
      <c r="D16" s="50"/>
      <c r="E16" s="50">
        <v>8</v>
      </c>
      <c r="F16" s="79">
        <v>0</v>
      </c>
      <c r="G16" s="10">
        <v>280</v>
      </c>
      <c r="H16" s="4" t="e">
        <f>IF(G16="","",(IF(#REF!=0,"",(#REF!*G16*#REF!))))</f>
        <v>#REF!</v>
      </c>
      <c r="I16" s="5">
        <f t="shared" si="4"/>
        <v>8</v>
      </c>
      <c r="J16" s="6">
        <f>SUM(G$12:G16)</f>
        <v>825</v>
      </c>
      <c r="K16" s="6">
        <f t="shared" si="5"/>
        <v>739</v>
      </c>
      <c r="L16" s="7">
        <f t="shared" si="6"/>
        <v>0</v>
      </c>
      <c r="M16" s="4">
        <f t="shared" si="7"/>
        <v>280</v>
      </c>
      <c r="N16" s="136" t="str">
        <f t="shared" si="8"/>
        <v/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6" t="str">
        <f t="shared" si="10"/>
        <v/>
      </c>
      <c r="AL16" s="137"/>
      <c r="AM16" s="33"/>
      <c r="AN16" s="87"/>
      <c r="AO16" s="87"/>
      <c r="AP16" s="87"/>
      <c r="AQ16" s="167"/>
      <c r="AR16" s="168"/>
      <c r="AS16" s="168"/>
      <c r="AT16" s="169"/>
    </row>
    <row r="17" spans="2:46" ht="15" customHeight="1">
      <c r="B17" s="9">
        <v>42265</v>
      </c>
      <c r="C17" s="35" t="s">
        <v>72</v>
      </c>
      <c r="D17" s="61"/>
      <c r="E17" s="61">
        <v>6.6</v>
      </c>
      <c r="F17" s="79">
        <v>0</v>
      </c>
      <c r="G17" s="10">
        <v>349</v>
      </c>
      <c r="H17" s="4"/>
      <c r="I17" s="5">
        <f t="shared" si="4"/>
        <v>6.6</v>
      </c>
      <c r="J17" s="6">
        <f>SUM(G$12:G17)</f>
        <v>1174</v>
      </c>
      <c r="K17" s="6">
        <f t="shared" si="5"/>
        <v>390</v>
      </c>
      <c r="L17" s="7">
        <f t="shared" si="6"/>
        <v>0</v>
      </c>
      <c r="M17" s="4">
        <f t="shared" si="7"/>
        <v>349</v>
      </c>
      <c r="N17" s="136" t="str">
        <f t="shared" si="8"/>
        <v/>
      </c>
      <c r="O17" s="137"/>
      <c r="P17" s="33"/>
      <c r="Q17" s="61">
        <v>0</v>
      </c>
      <c r="R17" s="61">
        <v>0</v>
      </c>
      <c r="S17" s="61">
        <v>0</v>
      </c>
      <c r="T17" s="167" t="s">
        <v>73</v>
      </c>
      <c r="U17" s="168"/>
      <c r="V17" s="168"/>
      <c r="W17" s="169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6" t="str">
        <f t="shared" si="10"/>
        <v/>
      </c>
      <c r="AL17" s="137"/>
      <c r="AM17" s="33"/>
      <c r="AN17" s="87"/>
      <c r="AO17" s="87"/>
      <c r="AP17" s="87"/>
      <c r="AQ17" s="167"/>
      <c r="AR17" s="168"/>
      <c r="AS17" s="168"/>
      <c r="AT17" s="169"/>
    </row>
    <row r="18" spans="2:46" ht="15" customHeight="1">
      <c r="B18" s="98">
        <v>42265</v>
      </c>
      <c r="C18" s="59" t="s">
        <v>72</v>
      </c>
      <c r="D18" s="61"/>
      <c r="E18" s="61">
        <v>6.6</v>
      </c>
      <c r="F18" s="79">
        <v>0</v>
      </c>
      <c r="G18" s="10">
        <v>0</v>
      </c>
      <c r="H18" s="4"/>
      <c r="I18" s="5">
        <f t="shared" si="4"/>
        <v>6.6</v>
      </c>
      <c r="J18" s="6">
        <f>SUM(G$12:G18)</f>
        <v>1174</v>
      </c>
      <c r="K18" s="6">
        <f t="shared" si="5"/>
        <v>390</v>
      </c>
      <c r="L18" s="7">
        <f t="shared" si="6"/>
        <v>0</v>
      </c>
      <c r="M18" s="4">
        <f t="shared" si="7"/>
        <v>0</v>
      </c>
      <c r="N18" s="136" t="str">
        <f t="shared" si="8"/>
        <v/>
      </c>
      <c r="O18" s="137"/>
      <c r="P18" s="33"/>
      <c r="Q18" s="61">
        <v>0</v>
      </c>
      <c r="R18" s="61">
        <v>0</v>
      </c>
      <c r="S18" s="61">
        <v>0</v>
      </c>
      <c r="T18" s="102" t="s">
        <v>74</v>
      </c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6" t="str">
        <f t="shared" si="10"/>
        <v/>
      </c>
      <c r="AL18" s="137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1174</v>
      </c>
      <c r="K19" s="6">
        <f t="shared" si="5"/>
        <v>390</v>
      </c>
      <c r="L19" s="7">
        <f t="shared" si="6"/>
        <v>0</v>
      </c>
      <c r="M19" s="4">
        <f t="shared" si="7"/>
        <v>0</v>
      </c>
      <c r="N19" s="136" t="str">
        <f t="shared" si="8"/>
        <v/>
      </c>
      <c r="O19" s="137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6" t="str">
        <f t="shared" si="10"/>
        <v/>
      </c>
      <c r="AL19" s="137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1174</v>
      </c>
      <c r="K20" s="6">
        <f t="shared" si="5"/>
        <v>390</v>
      </c>
      <c r="L20" s="7">
        <f t="shared" si="6"/>
        <v>0</v>
      </c>
      <c r="M20" s="4">
        <f t="shared" si="7"/>
        <v>0</v>
      </c>
      <c r="N20" s="136" t="str">
        <f t="shared" si="8"/>
        <v/>
      </c>
      <c r="O20" s="137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6" t="str">
        <f t="shared" si="10"/>
        <v/>
      </c>
      <c r="AL20" s="137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1174</v>
      </c>
      <c r="K21" s="6">
        <f t="shared" si="5"/>
        <v>390</v>
      </c>
      <c r="L21" s="7">
        <f t="shared" si="6"/>
        <v>0</v>
      </c>
      <c r="M21" s="4">
        <f t="shared" si="7"/>
        <v>0</v>
      </c>
      <c r="N21" s="136" t="str">
        <f t="shared" si="8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6" t="str">
        <f t="shared" si="10"/>
        <v/>
      </c>
      <c r="AL21" s="137"/>
      <c r="AM21" s="33"/>
      <c r="AN21" s="87"/>
      <c r="AO21" s="87"/>
      <c r="AP21" s="87"/>
      <c r="AQ21" s="167"/>
      <c r="AR21" s="168"/>
      <c r="AS21" s="168"/>
      <c r="AT21" s="16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1174</v>
      </c>
      <c r="K22" s="6">
        <f t="shared" si="5"/>
        <v>390</v>
      </c>
      <c r="L22" s="7">
        <f t="shared" si="6"/>
        <v>0</v>
      </c>
      <c r="M22" s="4">
        <f t="shared" si="7"/>
        <v>0</v>
      </c>
      <c r="N22" s="136" t="str">
        <f t="shared" si="8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6" t="str">
        <f t="shared" si="10"/>
        <v/>
      </c>
      <c r="AL22" s="137"/>
      <c r="AM22" s="33"/>
      <c r="AN22" s="87"/>
      <c r="AO22" s="87"/>
      <c r="AP22" s="87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1174</v>
      </c>
      <c r="K23" s="6">
        <f t="shared" si="5"/>
        <v>390</v>
      </c>
      <c r="L23" s="7">
        <f t="shared" si="6"/>
        <v>0</v>
      </c>
      <c r="M23" s="4">
        <f t="shared" si="7"/>
        <v>0</v>
      </c>
      <c r="N23" s="136" t="str">
        <f t="shared" si="8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6" t="str">
        <f t="shared" si="10"/>
        <v/>
      </c>
      <c r="AL23" s="137"/>
      <c r="AM23" s="33"/>
      <c r="AN23" s="87"/>
      <c r="AO23" s="87"/>
      <c r="AP23" s="87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35.200000000000003</v>
      </c>
      <c r="F24" s="62">
        <f>SUM(F13:F23)</f>
        <v>4.5</v>
      </c>
      <c r="G24" s="62">
        <f>SUM(G13:G23)</f>
        <v>1174</v>
      </c>
      <c r="H24" s="81"/>
      <c r="I24" s="62">
        <f t="shared" ref="I24" si="15">IF(G24="","",(SUM(E24+F24+Q24)))</f>
        <v>42.7</v>
      </c>
      <c r="J24" s="82">
        <f>J23</f>
        <v>1174</v>
      </c>
      <c r="K24" s="82">
        <f t="shared" ref="K24" si="16">E$4-J24</f>
        <v>390</v>
      </c>
      <c r="L24" s="83">
        <f>SUM(L13:L23)</f>
        <v>0</v>
      </c>
      <c r="M24" s="81">
        <f>SUM(M13:M23)</f>
        <v>1174</v>
      </c>
      <c r="N24" s="143" t="e">
        <f>SUM(M24/L24)</f>
        <v>#DIV/0!</v>
      </c>
      <c r="O24" s="144"/>
      <c r="P24" s="84"/>
      <c r="Q24" s="83">
        <f>SUM(Q13:Q23)</f>
        <v>3</v>
      </c>
      <c r="R24" s="83"/>
      <c r="S24" s="83">
        <f>SUM(S13:S23)</f>
        <v>36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3" t="e">
        <f>SUM(AJ24/AI24)</f>
        <v>#DIV/0!</v>
      </c>
      <c r="AL24" s="144"/>
      <c r="AM24" s="84"/>
      <c r="AN24" s="83">
        <f>SUM(AN13:AN23)</f>
        <v>0</v>
      </c>
      <c r="AO24" s="83"/>
      <c r="AP24" s="83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3" t="s">
        <v>37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97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62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1564</v>
      </c>
      <c r="L26" s="155" t="s">
        <v>55</v>
      </c>
      <c r="M26" s="156"/>
      <c r="N26" s="155"/>
      <c r="O26" s="157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1564</v>
      </c>
      <c r="L27" s="7">
        <f t="shared" ref="L27:L37" si="17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87"/>
      <c r="AO27" s="87"/>
      <c r="AP27" s="87"/>
      <c r="AQ27" s="164"/>
      <c r="AR27" s="165"/>
      <c r="AS27" s="165"/>
      <c r="AT27" s="16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1564</v>
      </c>
      <c r="L28" s="7">
        <f t="shared" si="17"/>
        <v>0</v>
      </c>
      <c r="M28" s="4">
        <f t="shared" ref="M28:M37" si="21">G28</f>
        <v>0</v>
      </c>
      <c r="N28" s="136" t="str">
        <f t="shared" ref="N28:N37" si="22">IF(L28=0,"",(M28/L28))</f>
        <v/>
      </c>
      <c r="O28" s="137"/>
      <c r="P28" s="33"/>
      <c r="Q28" s="8"/>
      <c r="R28" s="8"/>
      <c r="S28" s="8"/>
      <c r="T28" s="122"/>
      <c r="U28" s="158"/>
      <c r="V28" s="158"/>
      <c r="W28" s="159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6" t="str">
        <f t="shared" ref="AK28:AK37" si="24">IF(AI28=0,"",(AJ28/AI28))</f>
        <v/>
      </c>
      <c r="AL28" s="137"/>
      <c r="AM28" s="33"/>
      <c r="AN28" s="87"/>
      <c r="AO28" s="87"/>
      <c r="AP28" s="87"/>
      <c r="AQ28" s="120"/>
      <c r="AR28" s="158"/>
      <c r="AS28" s="158"/>
      <c r="AT28" s="159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1564</v>
      </c>
      <c r="L29" s="7">
        <f t="shared" ref="L29:L31" si="27">IF(G29="",0,T$26*(I29-F29-Q29))</f>
        <v>0</v>
      </c>
      <c r="M29" s="4">
        <f t="shared" ref="M29:M31" si="28">G29</f>
        <v>0</v>
      </c>
      <c r="N29" s="136" t="str">
        <f t="shared" ref="N29:N31" si="29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6" t="str">
        <f t="shared" si="24"/>
        <v/>
      </c>
      <c r="AL29" s="137"/>
      <c r="AM29" s="33"/>
      <c r="AN29" s="87"/>
      <c r="AO29" s="87"/>
      <c r="AP29" s="87"/>
      <c r="AQ29" s="120"/>
      <c r="AR29" s="158"/>
      <c r="AS29" s="158"/>
      <c r="AT29" s="159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1564</v>
      </c>
      <c r="L30" s="7">
        <f t="shared" si="27"/>
        <v>0</v>
      </c>
      <c r="M30" s="4">
        <f t="shared" si="28"/>
        <v>0</v>
      </c>
      <c r="N30" s="136" t="str">
        <f t="shared" si="29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6" t="str">
        <f t="shared" si="24"/>
        <v/>
      </c>
      <c r="AL30" s="137"/>
      <c r="AM30" s="33"/>
      <c r="AN30" s="87"/>
      <c r="AO30" s="87"/>
      <c r="AP30" s="87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1564</v>
      </c>
      <c r="L31" s="7">
        <f t="shared" si="27"/>
        <v>0</v>
      </c>
      <c r="M31" s="4">
        <f t="shared" si="28"/>
        <v>0</v>
      </c>
      <c r="N31" s="136" t="str">
        <f t="shared" si="29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6" t="str">
        <f t="shared" si="24"/>
        <v/>
      </c>
      <c r="AL31" s="137"/>
      <c r="AM31" s="33"/>
      <c r="AN31" s="87"/>
      <c r="AO31" s="87"/>
      <c r="AP31" s="87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1564</v>
      </c>
      <c r="L32" s="7">
        <f t="shared" ref="L32" si="34">IF(G32="",0,T$26*(I32-F32-Q32))</f>
        <v>0</v>
      </c>
      <c r="M32" s="4">
        <f t="shared" ref="M32" si="35">G32</f>
        <v>0</v>
      </c>
      <c r="N32" s="136" t="str">
        <f t="shared" ref="N32" si="36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6" t="str">
        <f t="shared" si="24"/>
        <v/>
      </c>
      <c r="AL32" s="137"/>
      <c r="AM32" s="33"/>
      <c r="AN32" s="87"/>
      <c r="AO32" s="87"/>
      <c r="AP32" s="87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1564</v>
      </c>
      <c r="L33" s="7">
        <f t="shared" si="17"/>
        <v>0</v>
      </c>
      <c r="M33" s="4">
        <f t="shared" si="21"/>
        <v>0</v>
      </c>
      <c r="N33" s="136" t="str">
        <f t="shared" si="22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6" t="str">
        <f t="shared" si="24"/>
        <v/>
      </c>
      <c r="AL33" s="137"/>
      <c r="AM33" s="33"/>
      <c r="AN33" s="87"/>
      <c r="AO33" s="87"/>
      <c r="AP33" s="87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1564</v>
      </c>
      <c r="L34" s="7">
        <f t="shared" si="17"/>
        <v>0</v>
      </c>
      <c r="M34" s="4">
        <f t="shared" si="21"/>
        <v>0</v>
      </c>
      <c r="N34" s="136" t="str">
        <f t="shared" si="22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6" t="str">
        <f t="shared" si="24"/>
        <v/>
      </c>
      <c r="AL34" s="137"/>
      <c r="AM34" s="33"/>
      <c r="AN34" s="87"/>
      <c r="AO34" s="87"/>
      <c r="AP34" s="87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1564</v>
      </c>
      <c r="L35" s="7">
        <f t="shared" si="17"/>
        <v>0</v>
      </c>
      <c r="M35" s="4">
        <f t="shared" si="21"/>
        <v>0</v>
      </c>
      <c r="N35" s="136" t="str">
        <f t="shared" si="22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6" t="str">
        <f t="shared" si="24"/>
        <v/>
      </c>
      <c r="AL35" s="137"/>
      <c r="AM35" s="33"/>
      <c r="AN35" s="87"/>
      <c r="AO35" s="87"/>
      <c r="AP35" s="87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1564</v>
      </c>
      <c r="L36" s="7">
        <f t="shared" si="17"/>
        <v>0</v>
      </c>
      <c r="M36" s="4">
        <f t="shared" si="21"/>
        <v>0</v>
      </c>
      <c r="N36" s="136" t="str">
        <f t="shared" si="22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6" t="str">
        <f t="shared" si="24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1564</v>
      </c>
      <c r="L37" s="7">
        <f t="shared" si="17"/>
        <v>0</v>
      </c>
      <c r="M37" s="4">
        <f t="shared" si="21"/>
        <v>0</v>
      </c>
      <c r="N37" s="136" t="str">
        <f t="shared" si="22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6" t="str">
        <f t="shared" si="24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1564</v>
      </c>
      <c r="L38" s="83">
        <f>SUM(L27:L37)</f>
        <v>0</v>
      </c>
      <c r="M38" s="81">
        <f>SUM(M27:M37)</f>
        <v>0</v>
      </c>
      <c r="N38" s="143" t="e">
        <f>SUM(M38/L38)</f>
        <v>#DIV/0!</v>
      </c>
      <c r="O38" s="144"/>
      <c r="P38" s="84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3" t="e">
        <f>SUM(AJ38/AI38)</f>
        <v>#DIV/0!</v>
      </c>
      <c r="AL38" s="144"/>
      <c r="AM38" s="84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97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1564</v>
      </c>
      <c r="L40" s="155" t="s">
        <v>55</v>
      </c>
      <c r="M40" s="156"/>
      <c r="N40" s="155"/>
      <c r="O40" s="157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1564</v>
      </c>
      <c r="L41" s="7">
        <f t="shared" ref="L41:L51" si="46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1564</v>
      </c>
      <c r="L42" s="7">
        <f t="shared" si="46"/>
        <v>0</v>
      </c>
      <c r="M42" s="4">
        <f t="shared" ref="M42:M51" si="49">G42</f>
        <v>0</v>
      </c>
      <c r="N42" s="136" t="str">
        <f t="shared" ref="N42:N51" si="50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6" t="str">
        <f t="shared" ref="AK42:AK51" si="52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1564</v>
      </c>
      <c r="L43" s="7">
        <f t="shared" ref="L43:L45" si="55">IF(G43="",0,T$26*(I43-F43-Q43))</f>
        <v>0</v>
      </c>
      <c r="M43" s="4">
        <f t="shared" ref="M43:M45" si="56">G43</f>
        <v>0</v>
      </c>
      <c r="N43" s="136" t="str">
        <f t="shared" ref="N43:N45" si="57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6" t="str">
        <f t="shared" si="52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1564</v>
      </c>
      <c r="L44" s="7">
        <f t="shared" si="55"/>
        <v>0</v>
      </c>
      <c r="M44" s="4">
        <f t="shared" si="56"/>
        <v>0</v>
      </c>
      <c r="N44" s="136" t="str">
        <f t="shared" si="57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6" t="str">
        <f t="shared" si="52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1564</v>
      </c>
      <c r="L45" s="7">
        <f t="shared" si="55"/>
        <v>0</v>
      </c>
      <c r="M45" s="4">
        <f t="shared" si="56"/>
        <v>0</v>
      </c>
      <c r="N45" s="136" t="str">
        <f t="shared" si="57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6" t="str">
        <f t="shared" si="52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1564</v>
      </c>
      <c r="L46" s="7">
        <f t="shared" si="46"/>
        <v>0</v>
      </c>
      <c r="M46" s="4">
        <f t="shared" si="49"/>
        <v>0</v>
      </c>
      <c r="N46" s="136" t="str">
        <f t="shared" si="50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6" t="str">
        <f t="shared" si="52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1564</v>
      </c>
      <c r="L47" s="7">
        <f t="shared" si="46"/>
        <v>0</v>
      </c>
      <c r="M47" s="4">
        <f t="shared" si="49"/>
        <v>0</v>
      </c>
      <c r="N47" s="136" t="str">
        <f t="shared" si="50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6" t="str">
        <f t="shared" si="52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1564</v>
      </c>
      <c r="L48" s="7">
        <f t="shared" ref="L48" si="64">IF(G48="",0,T$26*(I48-F48-Q48))</f>
        <v>0</v>
      </c>
      <c r="M48" s="4">
        <f t="shared" ref="M48" si="65">G48</f>
        <v>0</v>
      </c>
      <c r="N48" s="136" t="str">
        <f t="shared" ref="N48" si="66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6" t="str">
        <f t="shared" si="52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1564</v>
      </c>
      <c r="L49" s="7">
        <f t="shared" si="46"/>
        <v>0</v>
      </c>
      <c r="M49" s="4">
        <f t="shared" si="49"/>
        <v>0</v>
      </c>
      <c r="N49" s="136" t="str">
        <f t="shared" si="50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6" t="str">
        <f t="shared" si="52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1564</v>
      </c>
      <c r="L50" s="7">
        <f t="shared" si="46"/>
        <v>0</v>
      </c>
      <c r="M50" s="4">
        <f t="shared" si="49"/>
        <v>0</v>
      </c>
      <c r="N50" s="136" t="str">
        <f t="shared" si="50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6" t="str">
        <f t="shared" si="52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1564</v>
      </c>
      <c r="L51" s="7">
        <f t="shared" si="46"/>
        <v>0</v>
      </c>
      <c r="M51" s="4">
        <f t="shared" si="49"/>
        <v>0</v>
      </c>
      <c r="N51" s="136" t="str">
        <f t="shared" si="50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6" t="str">
        <f t="shared" si="52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1564</v>
      </c>
      <c r="L52" s="83">
        <f>SUM(L41:L51)</f>
        <v>0</v>
      </c>
      <c r="M52" s="81">
        <f>SUM(M41:M51)</f>
        <v>0</v>
      </c>
      <c r="N52" s="143" t="e">
        <f>SUM(M52/L52)</f>
        <v>#DIV/0!</v>
      </c>
      <c r="O52" s="144"/>
      <c r="P52" s="84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3" t="e">
        <f>SUM(AJ52/AI52)</f>
        <v>#DIV/0!</v>
      </c>
      <c r="AL52" s="144"/>
      <c r="AM52" s="84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97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97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5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1128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42262</v>
      </c>
      <c r="N56" s="115"/>
      <c r="O56" s="241">
        <v>0.52083333333333337</v>
      </c>
      <c r="P56" s="116"/>
      <c r="Q56" s="116"/>
      <c r="R56" s="242" t="s">
        <v>68</v>
      </c>
      <c r="S56" s="116"/>
      <c r="T56" s="242" t="s">
        <v>69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36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2</v>
      </c>
      <c r="M57" s="115"/>
      <c r="N57" s="115"/>
      <c r="O57" s="242"/>
      <c r="P57" s="116"/>
      <c r="Q57" s="116"/>
      <c r="R57" s="242"/>
      <c r="S57" s="116"/>
      <c r="T57" s="242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2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1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1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1174</v>
      </c>
      <c r="G60" s="106"/>
      <c r="H60" s="66"/>
      <c r="I60" s="246" t="s">
        <v>61</v>
      </c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2015-09-28T16:51:56Z</dcterms:modified>
</cp:coreProperties>
</file>