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14" i="1" l="1"/>
  <c r="L14" i="1" s="1"/>
  <c r="N14" i="1" s="1"/>
  <c r="J14" i="1"/>
  <c r="K14" i="1" s="1"/>
  <c r="I15" i="1"/>
  <c r="L15" i="1" s="1"/>
  <c r="N15" i="1" s="1"/>
  <c r="J15" i="1"/>
  <c r="K15" i="1" s="1"/>
  <c r="I16" i="1"/>
  <c r="J16" i="1"/>
  <c r="K16" i="1" s="1"/>
  <c r="L16" i="1"/>
  <c r="N16" i="1" s="1"/>
  <c r="I17" i="1"/>
  <c r="J17" i="1"/>
  <c r="K17" i="1" s="1"/>
  <c r="L17" i="1"/>
  <c r="N17" i="1" s="1"/>
  <c r="I18" i="1"/>
  <c r="L18" i="1" s="1"/>
  <c r="N18" i="1" s="1"/>
  <c r="J18" i="1"/>
  <c r="K18" i="1" s="1"/>
  <c r="I19" i="1"/>
  <c r="J19" i="1"/>
  <c r="K19" i="1" s="1"/>
  <c r="L19" i="1"/>
  <c r="I20" i="1"/>
  <c r="J20" i="1"/>
  <c r="K20" i="1" s="1"/>
  <c r="L20" i="1"/>
  <c r="N20" i="1" s="1"/>
  <c r="I21" i="1"/>
  <c r="J21" i="1"/>
  <c r="K21" i="1" s="1"/>
  <c r="L21" i="1"/>
  <c r="N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N19" i="1"/>
  <c r="M13" i="1"/>
  <c r="J13" i="1"/>
  <c r="K13" i="1" s="1"/>
  <c r="I13" i="1"/>
  <c r="L13" i="1" s="1"/>
  <c r="N13" i="1" s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<sst xmlns="http://schemas.openxmlformats.org/spreadsheetml/2006/main" count="142" uniqueCount="71">
  <si>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</si>
  <si>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</si>
  <si>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</si>
  <si>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</si>
  <si>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</si>
  <si>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</si>
  <si>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</si>
  <si>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</si>
  <si>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</si>
  <si>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</si>
  <si>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</si>
  <si>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</si>
  <si>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</si>
  <si>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</si>
  <si>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</si>
  <si>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</si>
  <si>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</si>
  <si>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</si>
  <si>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</si>
  <si>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</si>
  <si>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</si>
  <si>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</si>
  <si>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</si>
  <si>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</si>
  <si>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</si>
  <si>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</si>
  <si>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</si>
  <si>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</si>
  <si>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</si>
  <si>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</si>
  <si>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</si>
  <si>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</si>
  <si>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</si>
  <si>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</si>
  <si>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</si>
  <si>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</si>
  <si>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</si>
  <si>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</si>
  <si>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</si>
  <si>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</si>
  <si>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</si>
  <si>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</si>
  <si>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</si>
  <si>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</si>
  <si>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</si>
  <si>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</si>
  <si>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</si>
  <si>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</si>
  <si>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</si>
  <si>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</si>
  <si>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</si>
  <si>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</si>
  <si>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</si>
  <si>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</si>
  <si>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</si>
  <si>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</si>
  <si>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</si>
  <si>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</si>
  <si>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</si>
  <si>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</si>
  <si>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</si>
  <si>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</si>
  <si>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</si>
  <si>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0042-54-C</t>
  </si>
  <si>
    <t>A06101-0034</t>
  </si>
  <si>
    <t>Machine #  T42</t>
  </si>
  <si>
    <t>JO</t>
  </si>
  <si>
    <t>BA</t>
  </si>
  <si>
    <t>BJ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</si>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</sst>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3" fillId="3" borderId="8" xfId="1" applyFont="1" applyFill="1" applyBorder="1" applyAlignment="1">
      <alignment horizontal="center"/>
    </xf>
    <xf numFmtId="0" fontId="3" fillId="3" borderId="10" xfId="1" applyFont="1" applyFill="1" applyBorder="1" applyAlignment="1">
      <alignment horizontal="center"/>
    </xf>
    <xf numFmtId="0" fontId="3" fillId="3" borderId="11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4" fillId="3" borderId="10" xfId="1" applyFont="1" applyFill="1" applyBorder="1" applyAlignment="1">
      <alignment horizontal="center"/>
    </xf>
    <xf numFmtId="0" fontId="4" fillId="3" borderId="11" xfId="1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8" sqref="G48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 x14ac:dyDescent="0.3">
      <c r="B2" s="225" t="s">
        <v>24</v>
      </c>
      <c r="C2" s="205"/>
      <c r="D2" s="21"/>
      <c r="E2" s="226" t="s">
        <v>63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373654</v>
      </c>
      <c r="F3" s="227"/>
      <c r="G3" s="228"/>
      <c r="H3" s="22"/>
      <c r="I3" s="25"/>
      <c r="J3" s="204" t="s">
        <v>25</v>
      </c>
      <c r="K3" s="229"/>
      <c r="L3" s="204" t="s">
        <v>64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225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65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225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2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42187</v>
      </c>
      <c r="C13" s="30" t="s">
        <v>66</v>
      </c>
      <c r="D13" s="30"/>
      <c r="E13" s="30">
        <v>3</v>
      </c>
      <c r="F13" s="78">
        <v>2</v>
      </c>
      <c r="G13" s="32">
        <v>21</v>
      </c>
      <c r="H13" s="4"/>
      <c r="I13" s="5">
        <f t="shared" ref="I13" si="0">IF(G13="","",(SUM(E13+F13+Q13)))</f>
        <v>5</v>
      </c>
      <c r="J13" s="6">
        <f>SUM(G$12:G13)</f>
        <v>21</v>
      </c>
      <c r="K13" s="6">
        <f>E$4-J13</f>
        <v>204</v>
      </c>
      <c r="L13" s="7">
        <f t="shared" ref="L13" si="1">IF(G13="",0,$T$12*(I13-F13-Q13))</f>
        <v>0</v>
      </c>
      <c r="M13" s="4">
        <f>G13</f>
        <v>21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42187</v>
      </c>
      <c r="C14" s="30" t="s">
        <v>67</v>
      </c>
      <c r="D14" s="30"/>
      <c r="E14" s="30">
        <v>8</v>
      </c>
      <c r="F14" s="78">
        <v>0</v>
      </c>
      <c r="G14" s="32">
        <v>40</v>
      </c>
      <c r="H14" s="4"/>
      <c r="I14" s="5">
        <f t="shared" ref="I14:I23" si="4">IF(G14="","",(SUM(E14+F14+Q14)))</f>
        <v>8</v>
      </c>
      <c r="J14" s="6">
        <f>SUM(G$12:G14)</f>
        <v>61</v>
      </c>
      <c r="K14" s="6">
        <f t="shared" ref="K14:K23" si="5">E$4-J14</f>
        <v>164</v>
      </c>
      <c r="L14" s="7">
        <f t="shared" ref="L14:L23" si="6">IF(G14="",0,$T$12*(I14-F14-Q14))</f>
        <v>0</v>
      </c>
      <c r="M14" s="4">
        <f t="shared" ref="M14:M23" si="7">G14</f>
        <v>40</v>
      </c>
      <c r="N14" s="135" t="str">
        <f t="shared" ref="N14:N23" si="8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>
        <v>42191</v>
      </c>
      <c r="C15" s="30" t="s">
        <v>68</v>
      </c>
      <c r="D15" s="30"/>
      <c r="E15" s="30">
        <v>7</v>
      </c>
      <c r="F15" s="78">
        <v>0</v>
      </c>
      <c r="G15" s="32">
        <v>29</v>
      </c>
      <c r="H15" s="4"/>
      <c r="I15" s="5">
        <f t="shared" si="4"/>
        <v>7</v>
      </c>
      <c r="J15" s="6">
        <f>SUM(G$12:G15)</f>
        <v>90</v>
      </c>
      <c r="K15" s="6">
        <f t="shared" si="5"/>
        <v>135</v>
      </c>
      <c r="L15" s="7">
        <f t="shared" si="6"/>
        <v>0</v>
      </c>
      <c r="M15" s="4">
        <f t="shared" si="7"/>
        <v>29</v>
      </c>
      <c r="N15" s="135" t="str">
        <f t="shared" si="8"/>
        <v/>
      </c>
      <c r="O15" s="136"/>
      <c r="P15" s="33"/>
      <c r="Q15" s="8">
        <v>0</v>
      </c>
      <c r="R15" s="8">
        <v>0</v>
      </c>
      <c r="S15" s="8">
        <v>0</v>
      </c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 x14ac:dyDescent="0.3">
      <c r="B16" s="9">
        <v>42191</v>
      </c>
      <c r="C16" s="35" t="s">
        <v>66</v>
      </c>
      <c r="D16" s="50"/>
      <c r="E16" s="50">
        <v>8</v>
      </c>
      <c r="F16" s="79">
        <v>0</v>
      </c>
      <c r="G16" s="10">
        <v>39</v>
      </c>
      <c r="H16" s="4" t="e">
        <f>IF(G16="","",(IF(#REF!=0,"",(#REF!*G16*#REF!))))</f>
        <v>#REF!</v>
      </c>
      <c r="I16" s="5">
        <f t="shared" si="4"/>
        <v>8</v>
      </c>
      <c r="J16" s="6">
        <f>SUM(G$12:G16)</f>
        <v>129</v>
      </c>
      <c r="K16" s="6">
        <f t="shared" si="5"/>
        <v>96</v>
      </c>
      <c r="L16" s="7">
        <f t="shared" si="6"/>
        <v>0</v>
      </c>
      <c r="M16" s="4">
        <f t="shared" si="7"/>
        <v>39</v>
      </c>
      <c r="N16" s="135" t="str">
        <f t="shared" si="8"/>
        <v/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 x14ac:dyDescent="0.3">
      <c r="B17" s="9">
        <v>42191</v>
      </c>
      <c r="C17" s="35" t="s">
        <v>67</v>
      </c>
      <c r="D17" s="61"/>
      <c r="E17" s="61">
        <v>8</v>
      </c>
      <c r="F17" s="79">
        <v>0</v>
      </c>
      <c r="G17" s="10">
        <v>35</v>
      </c>
      <c r="H17" s="4"/>
      <c r="I17" s="5">
        <f t="shared" si="4"/>
        <v>8</v>
      </c>
      <c r="J17" s="6">
        <f>SUM(G$12:G17)</f>
        <v>164</v>
      </c>
      <c r="K17" s="6">
        <f t="shared" si="5"/>
        <v>61</v>
      </c>
      <c r="L17" s="7">
        <f t="shared" si="6"/>
        <v>0</v>
      </c>
      <c r="M17" s="4">
        <f t="shared" si="7"/>
        <v>35</v>
      </c>
      <c r="N17" s="135" t="str">
        <f t="shared" si="8"/>
        <v/>
      </c>
      <c r="O17" s="136"/>
      <c r="P17" s="33"/>
      <c r="Q17" s="61">
        <v>0</v>
      </c>
      <c r="R17" s="61">
        <v>0</v>
      </c>
      <c r="S17" s="61">
        <v>0</v>
      </c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 x14ac:dyDescent="0.3">
      <c r="B18" s="98">
        <v>42192</v>
      </c>
      <c r="C18" s="59" t="s">
        <v>68</v>
      </c>
      <c r="D18" s="61"/>
      <c r="E18" s="61">
        <v>6.5</v>
      </c>
      <c r="F18" s="79">
        <v>0</v>
      </c>
      <c r="G18" s="10">
        <v>31</v>
      </c>
      <c r="H18" s="4"/>
      <c r="I18" s="5">
        <f t="shared" si="4"/>
        <v>6.5</v>
      </c>
      <c r="J18" s="6">
        <f>SUM(G$12:G18)</f>
        <v>195</v>
      </c>
      <c r="K18" s="6">
        <f t="shared" si="5"/>
        <v>30</v>
      </c>
      <c r="L18" s="7">
        <f t="shared" si="6"/>
        <v>0</v>
      </c>
      <c r="M18" s="4">
        <f t="shared" si="7"/>
        <v>31</v>
      </c>
      <c r="N18" s="135" t="str">
        <f t="shared" si="8"/>
        <v/>
      </c>
      <c r="O18" s="136"/>
      <c r="P18" s="33"/>
      <c r="Q18" s="61">
        <v>0</v>
      </c>
      <c r="R18" s="61">
        <v>0</v>
      </c>
      <c r="S18" s="61">
        <v>0</v>
      </c>
      <c r="T18" s="242" t="s">
        <v>69</v>
      </c>
      <c r="U18" s="243"/>
      <c r="V18" s="243"/>
      <c r="W18" s="244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195</v>
      </c>
      <c r="K19" s="6">
        <f t="shared" si="5"/>
        <v>30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245" t="s">
        <v>70</v>
      </c>
      <c r="U19" s="246"/>
      <c r="V19" s="246"/>
      <c r="W19" s="247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195</v>
      </c>
      <c r="K20" s="6">
        <f t="shared" si="5"/>
        <v>30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195</v>
      </c>
      <c r="K21" s="6">
        <f t="shared" si="5"/>
        <v>30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195</v>
      </c>
      <c r="K22" s="6">
        <f t="shared" si="5"/>
        <v>30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195</v>
      </c>
      <c r="K23" s="6">
        <f t="shared" si="5"/>
        <v>30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40.5</v>
      </c>
      <c r="F24" s="62">
        <f>SUM(F13:F23)</f>
        <v>2</v>
      </c>
      <c r="G24" s="62">
        <f>SUM(G13:G23)</f>
        <v>195</v>
      </c>
      <c r="H24" s="81"/>
      <c r="I24" s="62">
        <f t="shared" ref="I24" si="15">IF(G24="","",(SUM(E24+F24+Q24)))</f>
        <v>42.5</v>
      </c>
      <c r="J24" s="82">
        <f>J23</f>
        <v>195</v>
      </c>
      <c r="K24" s="82">
        <f t="shared" ref="K24" si="16">E$4-J24</f>
        <v>30</v>
      </c>
      <c r="L24" s="83">
        <f>SUM(L13:L23)</f>
        <v>0</v>
      </c>
      <c r="M24" s="81">
        <f>SUM(M13:M23)</f>
        <v>195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8" t="s">
        <v>37</v>
      </c>
      <c r="C25" s="249"/>
      <c r="D25" s="249"/>
      <c r="E25" s="249"/>
      <c r="F25" s="249"/>
      <c r="G25" s="249"/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R25" s="249"/>
      <c r="S25" s="249"/>
      <c r="T25" s="249"/>
      <c r="U25" s="249"/>
      <c r="V25" s="249"/>
      <c r="W25" s="250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62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225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225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 x14ac:dyDescent="0.3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225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225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225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225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225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225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225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225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225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225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225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225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225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225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225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225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225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225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225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225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225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225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225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225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194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195</v>
      </c>
      <c r="G60" s="105"/>
      <c r="H60" s="66"/>
      <c r="I60" s="251" t="s">
        <v>61</v>
      </c>
      <c r="J60" s="252"/>
      <c r="K60" s="252"/>
      <c r="L60" s="252"/>
      <c r="M60" s="252"/>
      <c r="N60" s="252"/>
      <c r="O60" s="252"/>
      <c r="P60" s="252"/>
      <c r="Q60" s="252"/>
      <c r="R60" s="252"/>
      <c r="S60" s="252"/>
      <c r="T60" s="252"/>
      <c r="U60" s="252"/>
      <c r="V60" s="252"/>
      <c r="W60" s="253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2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T18:W18"/>
    <mergeCell ref="T19:W19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2015-07-08T12:28:24Z</dcterms:modified>
</cp:coreProperties>
</file>