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<sst xmlns="http://schemas.openxmlformats.org/spreadsheetml/2006/main" count="153" uniqueCount="74">
  <si>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</si>
  <si>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</si>
  <si>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</si>
  <si>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</si>
  <si>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</si>
  <si>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</si>
  <si>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</si>
  <si>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</si>
  <si>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</si>
  <si>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</si>
  <si>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</si>
  <si>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</si>
  <si>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</si>
  <si>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</si>
  <si>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</si>
  <si>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</si>
  <si>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</si>
  <si>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</si>
  <si>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</si>
  <si>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</si>
  <si>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</si>
  <si>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</si>
  <si>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</si>
  <si>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</si>
  <si>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</si>
  <si>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</si>
  <si>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</si>
  <si>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</si>
  <si>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</si>
  <si>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</si>
  <si>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</si>
  <si>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</si>
  <si>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</si>
  <si>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</si>
  <si>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</si>
  <si>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</si>
  <si>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</si>
  <si>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</si>
  <si>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</si>
  <si>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</si>
  <si>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</si>
  <si>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</si>
  <si>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</si>
  <si>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</si>
  <si>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</si>
  <si>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</si>
  <si>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</si>
  <si>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</si>
  <si>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</si>
  <si>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</si>
  <si>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</si>
  <si>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</si>
  <si>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</si>
  <si>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</si>
  <si>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</si>
  <si>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</si>
  <si>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</si>
  <si>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</si>
  <si>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</si>
  <si>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</si>
  <si>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</si>
  <si>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</si>
  <si>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Test 4/29/15</t>
  </si>
  <si>
    <t>0042-55-C</t>
  </si>
  <si>
    <t>A06101-0013</t>
  </si>
  <si>
    <t>JO</t>
  </si>
  <si>
    <t>Mach. Crash</t>
  </si>
  <si>
    <t>BA</t>
  </si>
  <si>
    <t>BJ</t>
  </si>
  <si>
    <t>940PM</t>
  </si>
  <si>
    <t>YES</t>
  </si>
  <si>
    <t>WRB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</si>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</sst>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7" sqref="G47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370227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13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42192</v>
      </c>
      <c r="C13" s="30" t="s">
        <v>65</v>
      </c>
      <c r="D13" s="30"/>
      <c r="E13" s="30">
        <v>0</v>
      </c>
      <c r="F13" s="77">
        <v>5</v>
      </c>
      <c r="G13" s="32">
        <v>0</v>
      </c>
      <c r="H13" s="4"/>
      <c r="I13" s="5"/>
      <c r="J13" s="6">
        <f>SUM(G$12:G13)</f>
        <v>0</v>
      </c>
      <c r="K13" s="6">
        <f>E$4-J13</f>
        <v>200</v>
      </c>
      <c r="L13" s="7">
        <f t="shared" ref="L13:L23" si="0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42193</v>
      </c>
      <c r="C14" s="30" t="s">
        <v>65</v>
      </c>
      <c r="D14" s="30"/>
      <c r="E14" s="30">
        <v>0</v>
      </c>
      <c r="F14" s="78">
        <v>5</v>
      </c>
      <c r="G14" s="32">
        <v>0</v>
      </c>
      <c r="H14" s="4"/>
      <c r="I14" s="5"/>
      <c r="J14" s="6">
        <f>SUM(G$12:G14)</f>
        <v>0</v>
      </c>
      <c r="K14" s="6">
        <f>E$4-J14</f>
        <v>200</v>
      </c>
      <c r="L14" s="7">
        <f t="shared" si="0"/>
        <v>0</v>
      </c>
      <c r="M14" s="4">
        <f t="shared" ref="M14:M23" si="3">G14</f>
        <v>0</v>
      </c>
      <c r="N14" s="135" t="str">
        <f t="shared" ref="N14:N23" si="4">IF(L14=0,"",(M14/L14))</f>
        <v/>
      </c>
      <c r="O14" s="136"/>
      <c r="P14" s="33"/>
      <c r="Q14" s="30">
        <v>3</v>
      </c>
      <c r="R14" s="30">
        <v>4</v>
      </c>
      <c r="S14" s="30">
        <v>0</v>
      </c>
      <c r="T14" s="166" t="s">
        <v>66</v>
      </c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35" t="str">
        <f t="shared" ref="AK14:AK23" si="6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42193</v>
      </c>
      <c r="C15" s="30" t="s">
        <v>67</v>
      </c>
      <c r="D15" s="30"/>
      <c r="E15" s="30">
        <v>0</v>
      </c>
      <c r="F15" s="78">
        <v>3</v>
      </c>
      <c r="G15" s="32">
        <v>3</v>
      </c>
      <c r="H15" s="4"/>
      <c r="I15" s="5"/>
      <c r="J15" s="6">
        <f>SUM(G$12:G15)</f>
        <v>3</v>
      </c>
      <c r="K15" s="6">
        <f>E$4-J15</f>
        <v>197</v>
      </c>
      <c r="L15" s="7">
        <f t="shared" si="0"/>
        <v>0</v>
      </c>
      <c r="M15" s="4">
        <f t="shared" si="3"/>
        <v>3</v>
      </c>
      <c r="N15" s="135" t="str">
        <f t="shared" si="4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35" t="str">
        <f t="shared" si="6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>
        <v>42194</v>
      </c>
      <c r="C16" s="35" t="s">
        <v>65</v>
      </c>
      <c r="D16" s="50"/>
      <c r="E16" s="50">
        <v>7</v>
      </c>
      <c r="F16" s="79">
        <v>0</v>
      </c>
      <c r="G16" s="10">
        <v>35</v>
      </c>
      <c r="H16" s="4" t="e">
        <f>IF(G16="","",(IF(#REF!=0,"",(#REF!*G16*#REF!))))</f>
        <v>#REF!</v>
      </c>
      <c r="I16" s="5">
        <f t="shared" ref="I16:I24" si="7">IF(G16="","",(SUM(E16+F16+Q16)))</f>
        <v>7</v>
      </c>
      <c r="J16" s="6">
        <f>SUM(G$12:G16)</f>
        <v>38</v>
      </c>
      <c r="K16" s="6">
        <f t="shared" ref="K16:K24" si="8">E$4-J16</f>
        <v>162</v>
      </c>
      <c r="L16" s="7">
        <f t="shared" si="0"/>
        <v>0</v>
      </c>
      <c r="M16" s="4">
        <f t="shared" si="3"/>
        <v>35</v>
      </c>
      <c r="N16" s="135" t="str">
        <f t="shared" si="4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35" t="str">
        <f t="shared" si="6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>
        <v>42194</v>
      </c>
      <c r="C17" s="35" t="s">
        <v>67</v>
      </c>
      <c r="D17" s="61"/>
      <c r="E17" s="61">
        <v>8</v>
      </c>
      <c r="F17" s="79">
        <v>0</v>
      </c>
      <c r="G17" s="10">
        <v>46</v>
      </c>
      <c r="H17" s="4"/>
      <c r="I17" s="5">
        <f t="shared" ref="I17" si="10">IF(G17="","",(SUM(E17+F17+Q17)))</f>
        <v>8</v>
      </c>
      <c r="J17" s="6">
        <f>SUM(G$12:G17)</f>
        <v>84</v>
      </c>
      <c r="K17" s="6">
        <f t="shared" ref="K17" si="11">E$4-J17</f>
        <v>116</v>
      </c>
      <c r="L17" s="7">
        <f t="shared" ref="L17" si="12">IF(G17="",0,$T$12*(I17-F17-Q17))</f>
        <v>0</v>
      </c>
      <c r="M17" s="4">
        <f t="shared" ref="M17" si="13">G17</f>
        <v>46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35" t="str">
        <f t="shared" si="6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>
        <v>42195</v>
      </c>
      <c r="C18" s="59" t="s">
        <v>68</v>
      </c>
      <c r="D18" s="61"/>
      <c r="E18" s="61">
        <v>7</v>
      </c>
      <c r="F18" s="79">
        <v>0</v>
      </c>
      <c r="G18" s="10">
        <v>41</v>
      </c>
      <c r="H18" s="4"/>
      <c r="I18" s="5">
        <f t="shared" ref="I18:I20" si="16">IF(G18="","",(SUM(E18+F18+Q18)))</f>
        <v>7</v>
      </c>
      <c r="J18" s="6">
        <f>SUM(G$12:G18)</f>
        <v>125</v>
      </c>
      <c r="K18" s="6">
        <f t="shared" ref="K18:K20" si="17">E$4-J18</f>
        <v>75</v>
      </c>
      <c r="L18" s="7">
        <f t="shared" ref="L18:L20" si="18">IF(G18="",0,$T$12*(I18-F18-Q18))</f>
        <v>0</v>
      </c>
      <c r="M18" s="4">
        <f t="shared" ref="M18:M20" si="19">G18</f>
        <v>41</v>
      </c>
      <c r="N18" s="135" t="str">
        <f t="shared" ref="N18:N20" si="20">IF(L18=0,"",(M18/L18))</f>
        <v/>
      </c>
      <c r="O18" s="136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35" t="str">
        <f t="shared" si="6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>
        <v>42195</v>
      </c>
      <c r="C19" s="59" t="s">
        <v>65</v>
      </c>
      <c r="D19" s="61"/>
      <c r="E19" s="61">
        <v>8</v>
      </c>
      <c r="F19" s="79">
        <v>0</v>
      </c>
      <c r="G19" s="10">
        <v>39</v>
      </c>
      <c r="H19" s="4"/>
      <c r="I19" s="5">
        <f t="shared" si="16"/>
        <v>8</v>
      </c>
      <c r="J19" s="6">
        <f>SUM(G$12:G19)</f>
        <v>164</v>
      </c>
      <c r="K19" s="6">
        <f t="shared" si="17"/>
        <v>36</v>
      </c>
      <c r="L19" s="7">
        <f t="shared" si="18"/>
        <v>0</v>
      </c>
      <c r="M19" s="4">
        <f t="shared" si="19"/>
        <v>39</v>
      </c>
      <c r="N19" s="135" t="str">
        <f t="shared" si="20"/>
        <v/>
      </c>
      <c r="O19" s="136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35" t="str">
        <f t="shared" si="6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>
        <v>42195</v>
      </c>
      <c r="C20" s="59" t="s">
        <v>67</v>
      </c>
      <c r="D20" s="61"/>
      <c r="E20" s="61">
        <v>4.5</v>
      </c>
      <c r="F20" s="79">
        <v>0</v>
      </c>
      <c r="G20" s="10">
        <v>28</v>
      </c>
      <c r="H20" s="4"/>
      <c r="I20" s="5">
        <f t="shared" si="16"/>
        <v>4.5</v>
      </c>
      <c r="J20" s="6">
        <f>SUM(G$12:G20)</f>
        <v>192</v>
      </c>
      <c r="K20" s="6">
        <f t="shared" si="17"/>
        <v>8</v>
      </c>
      <c r="L20" s="7">
        <f t="shared" si="18"/>
        <v>0</v>
      </c>
      <c r="M20" s="4">
        <f t="shared" si="19"/>
        <v>28</v>
      </c>
      <c r="N20" s="135" t="str">
        <f t="shared" si="20"/>
        <v/>
      </c>
      <c r="O20" s="136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35" t="str">
        <f t="shared" si="6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192</v>
      </c>
      <c r="K21" s="6">
        <f t="shared" si="8"/>
        <v>8</v>
      </c>
      <c r="L21" s="7">
        <f t="shared" si="0"/>
        <v>0</v>
      </c>
      <c r="M21" s="4">
        <f t="shared" si="3"/>
        <v>0</v>
      </c>
      <c r="N21" s="135" t="str">
        <f t="shared" si="4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35" t="str">
        <f t="shared" si="6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192</v>
      </c>
      <c r="K22" s="6">
        <f t="shared" si="8"/>
        <v>8</v>
      </c>
      <c r="L22" s="7">
        <f t="shared" si="0"/>
        <v>0</v>
      </c>
      <c r="M22" s="4">
        <f t="shared" si="3"/>
        <v>0</v>
      </c>
      <c r="N22" s="135" t="str">
        <f t="shared" si="4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35" t="str">
        <f t="shared" si="6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192</v>
      </c>
      <c r="K23" s="6">
        <f t="shared" si="8"/>
        <v>8</v>
      </c>
      <c r="L23" s="7">
        <f t="shared" si="0"/>
        <v>0</v>
      </c>
      <c r="M23" s="4">
        <f t="shared" si="3"/>
        <v>0</v>
      </c>
      <c r="N23" s="135" t="str">
        <f t="shared" si="4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35" t="str">
        <f t="shared" si="6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34.5</v>
      </c>
      <c r="F24" s="62">
        <f>SUM(F13:F23)</f>
        <v>13</v>
      </c>
      <c r="G24" s="62">
        <f>SUM(G13:G23)</f>
        <v>192</v>
      </c>
      <c r="H24" s="81"/>
      <c r="I24" s="62">
        <f t="shared" si="7"/>
        <v>50.5</v>
      </c>
      <c r="J24" s="82">
        <f>J23</f>
        <v>192</v>
      </c>
      <c r="K24" s="82">
        <f t="shared" si="8"/>
        <v>8</v>
      </c>
      <c r="L24" s="83">
        <f>SUM(L13:L23)</f>
        <v>0</v>
      </c>
      <c r="M24" s="81">
        <f>SUM(M13:M23)</f>
        <v>192</v>
      </c>
      <c r="N24" s="142" t="e">
        <f>SUM(M24/L24)</f>
        <v>#DIV/0!</v>
      </c>
      <c r="O24" s="143"/>
      <c r="P24" s="84"/>
      <c r="Q24" s="83">
        <f>SUM(Q13:Q23)</f>
        <v>3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3.5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42195</v>
      </c>
      <c r="C27" s="60" t="s">
        <v>67</v>
      </c>
      <c r="D27" s="8"/>
      <c r="E27" s="30">
        <v>1</v>
      </c>
      <c r="F27" s="31">
        <v>2.5</v>
      </c>
      <c r="G27" s="32">
        <v>10</v>
      </c>
      <c r="H27" s="4" t="e">
        <f>IF(G27="","",(IF(#REF!=0,"",(#REF!*G27*#REF!))))</f>
        <v>#REF!</v>
      </c>
      <c r="I27" s="7">
        <f t="shared" ref="I27:I37" si="23">IF(G27="","",(SUM(E27+F27+Q27)))</f>
        <v>3.5</v>
      </c>
      <c r="J27" s="6">
        <f>SUM(G$26:G27)</f>
        <v>10</v>
      </c>
      <c r="K27" s="6">
        <f>E$4-J27</f>
        <v>190</v>
      </c>
      <c r="L27" s="7">
        <f t="shared" ref="L27:L37" si="24">IF(G27="",0,T$26*(I27-F27-Q27))</f>
        <v>0</v>
      </c>
      <c r="M27" s="4">
        <f>G27</f>
        <v>10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>
        <v>42196</v>
      </c>
      <c r="C28" s="60" t="s">
        <v>68</v>
      </c>
      <c r="D28" s="8"/>
      <c r="E28" s="30">
        <v>5</v>
      </c>
      <c r="F28" s="34">
        <v>1</v>
      </c>
      <c r="G28" s="32">
        <v>51</v>
      </c>
      <c r="H28" s="4" t="e">
        <f>IF(G28="","",(IF(#REF!=0,"",(#REF!*G28*#REF!))))</f>
        <v>#REF!</v>
      </c>
      <c r="I28" s="7">
        <f t="shared" si="23"/>
        <v>6</v>
      </c>
      <c r="J28" s="6">
        <f>SUM(G$26:G28)</f>
        <v>61</v>
      </c>
      <c r="K28" s="6">
        <f>E$4-J28</f>
        <v>139</v>
      </c>
      <c r="L28" s="7">
        <f t="shared" si="24"/>
        <v>0</v>
      </c>
      <c r="M28" s="4">
        <f t="shared" ref="M28:M37" si="27">G28</f>
        <v>51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>
        <v>42196</v>
      </c>
      <c r="C29" s="60" t="s">
        <v>65</v>
      </c>
      <c r="D29" s="58"/>
      <c r="E29" s="58">
        <v>5</v>
      </c>
      <c r="F29" s="58">
        <v>0</v>
      </c>
      <c r="G29" s="10">
        <v>52</v>
      </c>
      <c r="H29" s="4"/>
      <c r="I29" s="7">
        <f t="shared" ref="I29:I31" si="31">IF(G29="","",(SUM(E29+F29+Q29)))</f>
        <v>5</v>
      </c>
      <c r="J29" s="6">
        <f>SUM(G$26:G29)</f>
        <v>113</v>
      </c>
      <c r="K29" s="6">
        <f t="shared" ref="K29:K31" si="32">E$4-J29</f>
        <v>87</v>
      </c>
      <c r="L29" s="7">
        <f t="shared" ref="L29:L31" si="33">IF(G29="",0,T$26*(I29-F29-Q29))</f>
        <v>0</v>
      </c>
      <c r="M29" s="4">
        <f t="shared" ref="M29:M31" si="34">G29</f>
        <v>52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>
        <v>42196</v>
      </c>
      <c r="C30" s="60" t="s">
        <v>67</v>
      </c>
      <c r="D30" s="58"/>
      <c r="E30" s="58">
        <v>6</v>
      </c>
      <c r="F30" s="58">
        <v>0</v>
      </c>
      <c r="G30" s="10">
        <v>60</v>
      </c>
      <c r="H30" s="4"/>
      <c r="I30" s="7">
        <f t="shared" si="31"/>
        <v>6</v>
      </c>
      <c r="J30" s="6">
        <f>SUM(G$26:G30)</f>
        <v>173</v>
      </c>
      <c r="K30" s="6">
        <f t="shared" si="32"/>
        <v>27</v>
      </c>
      <c r="L30" s="7">
        <f t="shared" si="33"/>
        <v>0</v>
      </c>
      <c r="M30" s="4">
        <f t="shared" si="34"/>
        <v>60</v>
      </c>
      <c r="N30" s="135" t="str">
        <f t="shared" si="35"/>
        <v/>
      </c>
      <c r="O30" s="136"/>
      <c r="P30" s="33"/>
      <c r="Q30" s="58">
        <v>0</v>
      </c>
      <c r="R30" s="58">
        <v>0</v>
      </c>
      <c r="S30" s="58">
        <v>0</v>
      </c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>
        <v>42198</v>
      </c>
      <c r="C31" s="11" t="s">
        <v>68</v>
      </c>
      <c r="D31" s="58"/>
      <c r="E31" s="58">
        <v>0.1</v>
      </c>
      <c r="F31" s="58">
        <v>0</v>
      </c>
      <c r="G31" s="10">
        <v>4</v>
      </c>
      <c r="H31" s="4"/>
      <c r="I31" s="7">
        <f t="shared" si="31"/>
        <v>0.1</v>
      </c>
      <c r="J31" s="6">
        <f>SUM(G$26:G31)</f>
        <v>177</v>
      </c>
      <c r="K31" s="6">
        <f t="shared" si="32"/>
        <v>23</v>
      </c>
      <c r="L31" s="7">
        <f t="shared" si="33"/>
        <v>0</v>
      </c>
      <c r="M31" s="4">
        <f t="shared" si="34"/>
        <v>4</v>
      </c>
      <c r="N31" s="135" t="str">
        <f t="shared" si="35"/>
        <v/>
      </c>
      <c r="O31" s="136"/>
      <c r="P31" s="33"/>
      <c r="Q31" s="58">
        <v>0</v>
      </c>
      <c r="R31" s="58">
        <v>0</v>
      </c>
      <c r="S31" s="58">
        <v>0</v>
      </c>
      <c r="T31" s="163" t="s">
        <v>72</v>
      </c>
      <c r="U31" s="164"/>
      <c r="V31" s="164"/>
      <c r="W31" s="165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177</v>
      </c>
      <c r="K32" s="6">
        <f t="shared" ref="K32" si="39">E$4-J32</f>
        <v>23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 t="s">
        <v>73</v>
      </c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177</v>
      </c>
      <c r="K33" s="6">
        <f>E$4-J33</f>
        <v>23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177</v>
      </c>
      <c r="K34" s="6">
        <f t="shared" ref="K34:K38" si="45">E$4-J34</f>
        <v>23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177</v>
      </c>
      <c r="K35" s="6">
        <f t="shared" si="45"/>
        <v>23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177</v>
      </c>
      <c r="K36" s="6">
        <f t="shared" si="45"/>
        <v>23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177</v>
      </c>
      <c r="K37" s="6">
        <f t="shared" si="45"/>
        <v>23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17.100000000000001</v>
      </c>
      <c r="F38" s="63">
        <f t="shared" si="47"/>
        <v>3.5</v>
      </c>
      <c r="G38" s="63">
        <f>SUM(G27:G37)</f>
        <v>177</v>
      </c>
      <c r="H38" s="81"/>
      <c r="I38" s="83">
        <f t="shared" ref="I38" si="48">IF(G38="","",(SUM(E38+F38+Q38)))</f>
        <v>20.6</v>
      </c>
      <c r="J38" s="82">
        <f>J37</f>
        <v>177</v>
      </c>
      <c r="K38" s="82">
        <f t="shared" si="45"/>
        <v>23</v>
      </c>
      <c r="L38" s="83">
        <f>SUM(L27:L37)</f>
        <v>0</v>
      </c>
      <c r="M38" s="81">
        <f>SUM(M27:M37)</f>
        <v>177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176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42195</v>
      </c>
      <c r="N56" s="114"/>
      <c r="O56" s="240" t="s">
        <v>69</v>
      </c>
      <c r="P56" s="115"/>
      <c r="Q56" s="115"/>
      <c r="R56" s="241" t="s">
        <v>70</v>
      </c>
      <c r="S56" s="115"/>
      <c r="T56" s="241" t="s">
        <v>71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177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3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3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192</v>
      </c>
      <c r="G60" s="105"/>
      <c r="H60" s="66"/>
      <c r="I60" s="245" t="s">
        <v>62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2015-07-24T16:22:12Z</dcterms:modified>
</cp:coreProperties>
</file>