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<sst xmlns="http://schemas.openxmlformats.org/spreadsheetml/2006/main" count="143" uniqueCount="75">
  <si>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</si>
  <si>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</si>
  <si>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</si>
  <si>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</si>
  <si>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</si>
  <si>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</si>
  <si>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</si>
  <si>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</si>
  <si>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</si>
  <si>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</si>
  <si>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</si>
  <si>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</si>
  <si>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</si>
  <si>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</si>
  <si>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</si>
  <si>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</si>
  <si>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</si>
  <si>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</si>
  <si>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</si>
  <si>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</si>
  <si>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</si>
  <si>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</si>
  <si>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</si>
  <si>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</si>
  <si>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</si>
  <si>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</si>
  <si>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</si>
  <si>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</si>
  <si>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</si>
  <si>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</si>
  <si>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</si>
  <si>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</si>
  <si>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</si>
  <si>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</si>
  <si>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</si>
  <si>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</si>
  <si>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</si>
  <si>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</si>
  <si>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</si>
  <si>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</si>
  <si>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</si>
  <si>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</si>
  <si>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</si>
  <si>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</si>
  <si>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</si>
  <si>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</si>
  <si>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</si>
  <si>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</si>
  <si>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</si>
  <si>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</si>
  <si>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</si>
  <si>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</si>
  <si>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</si>
  <si>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</si>
  <si>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</si>
  <si>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</si>
  <si>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</si>
  <si>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</si>
  <si>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</si>
  <si>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</si>
  <si>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</si>
  <si>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</si>
  <si>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100700-1</t>
  </si>
  <si>
    <t>100046-999</t>
  </si>
  <si>
    <t>A</t>
  </si>
  <si>
    <t>B</t>
  </si>
  <si>
    <t>C</t>
  </si>
  <si>
    <t>D</t>
  </si>
  <si>
    <t xml:space="preserve">Routing:     HOLD IN CNC AREA FOR 2ND OP   </t>
  </si>
  <si>
    <t>Routing:  HOLD IN CNC AREA FOR 3RD OP</t>
  </si>
  <si>
    <t>4th Operation</t>
  </si>
  <si>
    <t>JO</t>
  </si>
  <si>
    <t>BA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</si>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</sst>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3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 x14ac:dyDescent="0.3">
      <c r="B2" s="226" t="s">
        <v>24</v>
      </c>
      <c r="C2" s="205"/>
      <c r="D2" s="21"/>
      <c r="E2" s="227" t="s">
        <v>62</v>
      </c>
      <c r="F2" s="228"/>
      <c r="G2" s="229"/>
      <c r="H2" s="22"/>
      <c r="I2" s="2"/>
      <c r="J2" s="204" t="s">
        <v>0</v>
      </c>
      <c r="K2" s="230"/>
      <c r="L2" s="23" t="s">
        <v>66</v>
      </c>
      <c r="M2" s="22"/>
      <c r="N2" s="22"/>
      <c r="O2" s="22"/>
      <c r="P2" s="22"/>
      <c r="Q2" s="22"/>
      <c r="R2" s="231" t="s">
        <v>45</v>
      </c>
      <c r="S2" s="208"/>
      <c r="T2" s="209"/>
      <c r="U2" s="204"/>
      <c r="V2" s="205"/>
      <c r="W2" s="206"/>
      <c r="Y2" s="226" t="s">
        <v>24</v>
      </c>
      <c r="Z2" s="205"/>
      <c r="AA2" s="96"/>
      <c r="AB2" s="227" t="s">
        <v>62</v>
      </c>
      <c r="AC2" s="228"/>
      <c r="AD2" s="229"/>
      <c r="AE2" s="22"/>
      <c r="AF2" s="2"/>
      <c r="AG2" s="204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6" t="s">
        <v>22</v>
      </c>
      <c r="C3" s="205"/>
      <c r="D3" s="24"/>
      <c r="E3" s="227">
        <v>372450</v>
      </c>
      <c r="F3" s="228"/>
      <c r="G3" s="229"/>
      <c r="H3" s="22"/>
      <c r="I3" s="25"/>
      <c r="J3" s="204" t="s">
        <v>25</v>
      </c>
      <c r="K3" s="230"/>
      <c r="L3" s="204" t="s">
        <v>63</v>
      </c>
      <c r="M3" s="205"/>
      <c r="N3" s="205"/>
      <c r="O3" s="230"/>
      <c r="P3" s="22"/>
      <c r="Q3" s="22"/>
      <c r="R3" s="232"/>
      <c r="S3" s="233"/>
      <c r="T3" s="234"/>
      <c r="U3" s="204"/>
      <c r="V3" s="205"/>
      <c r="W3" s="206"/>
      <c r="Y3" s="226" t="s">
        <v>22</v>
      </c>
      <c r="Z3" s="205"/>
      <c r="AA3" s="95"/>
      <c r="AB3" s="227"/>
      <c r="AC3" s="228"/>
      <c r="AD3" s="229"/>
      <c r="AE3" s="22"/>
      <c r="AF3" s="25"/>
      <c r="AG3" s="204" t="s">
        <v>25</v>
      </c>
      <c r="AH3" s="230"/>
      <c r="AI3" s="204" t="s">
        <v>63</v>
      </c>
      <c r="AJ3" s="205"/>
      <c r="AK3" s="205"/>
      <c r="AL3" s="230"/>
      <c r="AM3" s="22"/>
      <c r="AN3" s="22"/>
      <c r="AO3" s="232"/>
      <c r="AP3" s="233"/>
      <c r="AQ3" s="234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1">
        <v>7</v>
      </c>
      <c r="F4" s="208"/>
      <c r="G4" s="209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89"/>
      <c r="T4" s="236"/>
      <c r="U4" s="237"/>
      <c r="V4" s="237"/>
      <c r="W4" s="238"/>
      <c r="Y4" s="207" t="s">
        <v>23</v>
      </c>
      <c r="Z4" s="209"/>
      <c r="AA4" s="95"/>
      <c r="AB4" s="231"/>
      <c r="AC4" s="208"/>
      <c r="AD4" s="209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89"/>
      <c r="AQ4" s="236"/>
      <c r="AR4" s="237"/>
      <c r="AS4" s="237"/>
      <c r="AT4" s="238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70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13"/>
      <c r="AP8" s="213"/>
      <c r="AQ8" s="21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4"/>
      <c r="O9" s="215"/>
      <c r="P9" s="215"/>
      <c r="Q9" s="215"/>
      <c r="R9" s="241" t="s">
        <v>59</v>
      </c>
      <c r="S9" s="241"/>
      <c r="T9" s="241"/>
      <c r="U9" s="217"/>
      <c r="V9" s="218"/>
      <c r="W9" s="219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4"/>
      <c r="AL9" s="215"/>
      <c r="AM9" s="215"/>
      <c r="AN9" s="215"/>
      <c r="AO9" s="216"/>
      <c r="AP9" s="216"/>
      <c r="AQ9" s="216"/>
      <c r="AR9" s="217"/>
      <c r="AS9" s="218"/>
      <c r="AT9" s="219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20" t="s">
        <v>19</v>
      </c>
      <c r="V10" s="185" t="s">
        <v>28</v>
      </c>
      <c r="W10" s="223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20" t="s">
        <v>19</v>
      </c>
      <c r="AS10" s="185" t="s">
        <v>28</v>
      </c>
      <c r="AT10" s="223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1"/>
      <c r="V11" s="222"/>
      <c r="W11" s="224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1"/>
      <c r="AS11" s="222"/>
      <c r="AT11" s="224"/>
    </row>
    <row r="12" spans="2:46" ht="15" customHeight="1" x14ac:dyDescent="0.3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7</v>
      </c>
      <c r="L12" s="154" t="s">
        <v>55</v>
      </c>
      <c r="M12" s="155"/>
      <c r="N12" s="154"/>
      <c r="O12" s="156"/>
      <c r="P12" s="70"/>
      <c r="Q12" s="70"/>
      <c r="R12" s="70" t="s">
        <v>64</v>
      </c>
      <c r="S12" s="71"/>
      <c r="T12" s="72">
        <v>2</v>
      </c>
      <c r="U12" s="72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 t="s">
        <v>67</v>
      </c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42171</v>
      </c>
      <c r="C13" s="30" t="s">
        <v>71</v>
      </c>
      <c r="D13" s="30"/>
      <c r="E13" s="30">
        <v>0</v>
      </c>
      <c r="F13" s="80">
        <v>2</v>
      </c>
      <c r="G13" s="32">
        <v>8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8</v>
      </c>
      <c r="K13" s="6">
        <f>E$4-J13</f>
        <v>-1</v>
      </c>
      <c r="L13" s="7">
        <f t="shared" ref="L13:L23" si="1">IF(G13="",0,$T$12*(I13-F13-Q13))</f>
        <v>0</v>
      </c>
      <c r="M13" s="4">
        <f>G13</f>
        <v>8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8</v>
      </c>
      <c r="K14" s="6">
        <f>E$4-J14</f>
        <v>-1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8</v>
      </c>
      <c r="K15" s="6">
        <f>E$4-J15</f>
        <v>-1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8</v>
      </c>
      <c r="K16" s="6">
        <f t="shared" ref="K16:K24" si="8">E$4-J16</f>
        <v>-1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8</v>
      </c>
      <c r="K17" s="6">
        <f t="shared" ref="K17" si="11">E$4-J17</f>
        <v>-1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8</v>
      </c>
      <c r="K18" s="6">
        <f t="shared" ref="K18:K20" si="17">E$4-J18</f>
        <v>-1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8</v>
      </c>
      <c r="K19" s="6">
        <f t="shared" si="17"/>
        <v>-1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8</v>
      </c>
      <c r="K20" s="6">
        <f t="shared" si="17"/>
        <v>-1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8</v>
      </c>
      <c r="K21" s="6">
        <f t="shared" si="8"/>
        <v>-1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8</v>
      </c>
      <c r="K22" s="6">
        <f t="shared" si="8"/>
        <v>-1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8</v>
      </c>
      <c r="K23" s="6">
        <f t="shared" si="8"/>
        <v>-1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0</v>
      </c>
      <c r="F24" s="62">
        <f>SUM(F13:F23)</f>
        <v>2</v>
      </c>
      <c r="G24" s="62">
        <f>SUM(G13:G23)</f>
        <v>8</v>
      </c>
      <c r="H24" s="84"/>
      <c r="I24" s="62">
        <f t="shared" si="0"/>
        <v>2</v>
      </c>
      <c r="J24" s="85">
        <f>J23</f>
        <v>8</v>
      </c>
      <c r="K24" s="85">
        <f t="shared" si="8"/>
        <v>-1</v>
      </c>
      <c r="L24" s="86">
        <f>SUM(L13:L23)</f>
        <v>0</v>
      </c>
      <c r="M24" s="84">
        <f>SUM(M13:M23)</f>
        <v>8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3" t="s">
        <v>68</v>
      </c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5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7</v>
      </c>
      <c r="L26" s="154" t="s">
        <v>55</v>
      </c>
      <c r="M26" s="155"/>
      <c r="N26" s="154"/>
      <c r="O26" s="156"/>
      <c r="P26" s="70"/>
      <c r="Q26" s="70"/>
      <c r="R26" s="70" t="s">
        <v>65</v>
      </c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42171</v>
      </c>
      <c r="C27" s="60" t="s">
        <v>71</v>
      </c>
      <c r="D27" s="8"/>
      <c r="E27" s="30">
        <v>0</v>
      </c>
      <c r="F27" s="31">
        <v>0</v>
      </c>
      <c r="G27" s="32">
        <v>1</v>
      </c>
      <c r="H27" s="4" t="e">
        <f>IF(G27="","",(IF(#REF!=0,"",(#REF!*G27*#REF!))))</f>
        <v>#REF!</v>
      </c>
      <c r="I27" s="7">
        <f t="shared" ref="I27:I37" si="23">IF(G27="","",(SUM(E27+F27+Q27)))</f>
        <v>0</v>
      </c>
      <c r="J27" s="6">
        <f>SUM(G$26:G27)</f>
        <v>1</v>
      </c>
      <c r="K27" s="6">
        <f>E$4-J27</f>
        <v>6</v>
      </c>
      <c r="L27" s="7">
        <f t="shared" ref="L27:L37" si="24">IF(G27="",0,T$26*(I27-F27-Q27))</f>
        <v>0</v>
      </c>
      <c r="M27" s="4">
        <f>G27</f>
        <v>1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>
        <v>42171</v>
      </c>
      <c r="C28" s="11" t="s">
        <v>72</v>
      </c>
      <c r="D28" s="8"/>
      <c r="E28" s="30">
        <v>3</v>
      </c>
      <c r="F28" s="34">
        <v>0</v>
      </c>
      <c r="G28" s="32">
        <v>7</v>
      </c>
      <c r="H28" s="4" t="e">
        <f>IF(G28="","",(IF(#REF!=0,"",(#REF!*G28*#REF!))))</f>
        <v>#REF!</v>
      </c>
      <c r="I28" s="7">
        <f t="shared" si="23"/>
        <v>3</v>
      </c>
      <c r="J28" s="6">
        <f>SUM(G$26:G28)</f>
        <v>8</v>
      </c>
      <c r="K28" s="6">
        <f>E$4-J28</f>
        <v>-1</v>
      </c>
      <c r="L28" s="7">
        <f t="shared" si="24"/>
        <v>0</v>
      </c>
      <c r="M28" s="4">
        <f t="shared" ref="M28:M37" si="27">G28</f>
        <v>7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73</v>
      </c>
      <c r="U28" s="164"/>
      <c r="V28" s="164"/>
      <c r="W28" s="16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8</v>
      </c>
      <c r="K29" s="6">
        <f t="shared" ref="K29:K31" si="32">E$4-J29</f>
        <v>-1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 t="s">
        <v>74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8</v>
      </c>
      <c r="K30" s="6">
        <f t="shared" si="32"/>
        <v>-1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8</v>
      </c>
      <c r="K31" s="6">
        <f t="shared" si="32"/>
        <v>-1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8</v>
      </c>
      <c r="K32" s="6">
        <f t="shared" ref="K32" si="39">E$4-J32</f>
        <v>-1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8</v>
      </c>
      <c r="K33" s="6">
        <f>E$4-J33</f>
        <v>-1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8</v>
      </c>
      <c r="K34" s="6">
        <f t="shared" ref="K34:K38" si="45">E$4-J34</f>
        <v>-1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8</v>
      </c>
      <c r="K35" s="6">
        <f t="shared" si="45"/>
        <v>-1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8</v>
      </c>
      <c r="K36" s="6">
        <f t="shared" si="45"/>
        <v>-1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8</v>
      </c>
      <c r="K37" s="6">
        <f t="shared" si="45"/>
        <v>-1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3</v>
      </c>
      <c r="F38" s="63">
        <f t="shared" si="47"/>
        <v>0</v>
      </c>
      <c r="G38" s="63">
        <f>SUM(G27:G37)</f>
        <v>8</v>
      </c>
      <c r="H38" s="84"/>
      <c r="I38" s="86">
        <f t="shared" ref="I38" si="48">IF(G38="","",(SUM(E38+F38+Q38)))</f>
        <v>3</v>
      </c>
      <c r="J38" s="85">
        <f>J37</f>
        <v>8</v>
      </c>
      <c r="K38" s="85">
        <f t="shared" si="45"/>
        <v>-1</v>
      </c>
      <c r="L38" s="86">
        <f>SUM(L27:L37)</f>
        <v>0</v>
      </c>
      <c r="M38" s="84">
        <f>SUM(M27:M37)</f>
        <v>8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69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7</v>
      </c>
      <c r="L40" s="154" t="s">
        <v>55</v>
      </c>
      <c r="M40" s="155"/>
      <c r="N40" s="154"/>
      <c r="O40" s="156"/>
      <c r="P40" s="70"/>
      <c r="Q40" s="70"/>
      <c r="R40" s="70" t="s">
        <v>66</v>
      </c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7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2"/>
      <c r="S56" s="115"/>
      <c r="T56" s="242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8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2015-07-09T20:32:38Z</dcterms:modified>
</cp:coreProperties>
</file>