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<sst xmlns="http://schemas.openxmlformats.org/spreadsheetml/2006/main" count="141" uniqueCount="73">
  <si>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</si>
  <si>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</si>
  <si>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</si>
  <si>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</si>
  <si>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</si>
  <si>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</si>
  <si>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</si>
  <si>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</si>
  <si>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</si>
  <si>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</si>
  <si>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</si>
  <si>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</si>
  <si>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</si>
  <si>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</si>
  <si>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</si>
  <si>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</si>
  <si>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</si>
  <si>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</si>
  <si>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</si>
  <si>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</si>
  <si>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</si>
  <si>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</si>
  <si>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</si>
  <si>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</si>
  <si>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</si>
  <si>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</si>
  <si>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</si>
  <si>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</si>
  <si>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</si>
  <si>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</si>
  <si>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</si>
  <si>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</si>
  <si>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</si>
  <si>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</si>
  <si>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</si>
  <si>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</si>
  <si>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</si>
  <si>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</si>
  <si>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</si>
  <si>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</si>
  <si>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</si>
  <si>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</si>
  <si>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</si>
  <si>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</si>
  <si>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</si>
  <si>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</si>
  <si>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</si>
  <si>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</si>
  <si>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</si>
  <si>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</si>
  <si>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</si>
  <si>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</si>
  <si>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</si>
  <si>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</si>
  <si>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</si>
  <si>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</si>
  <si>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</si>
  <si>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</si>
  <si>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</si>
  <si>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</si>
  <si>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</si>
  <si>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</si>
  <si>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101467-19U</t>
  </si>
  <si>
    <t>A02002-0024</t>
  </si>
  <si>
    <t>40 SEC</t>
  </si>
  <si>
    <t>Routing:        HOLD AT MACH FOR 2ND OP</t>
  </si>
  <si>
    <t>MR 1/9/15</t>
  </si>
  <si>
    <t>MP</t>
  </si>
  <si>
    <t>WM</t>
  </si>
  <si>
    <t>NO PART# CHG</t>
  </si>
  <si>
    <t>JOB OUT</t>
  </si>
  <si>
    <t>No parts @ mach per MR</t>
  </si>
  <si>
    <t>(2ND OP PROD SHEET)  1ST OP PROD SHEET IS IN SECONDARY FOLDER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</si>
</sst>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69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1500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66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72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1500</v>
      </c>
      <c r="L12" s="154" t="s">
        <v>55</v>
      </c>
      <c r="M12" s="155"/>
      <c r="N12" s="154" t="s">
        <v>64</v>
      </c>
      <c r="O12" s="156"/>
      <c r="P12" s="67"/>
      <c r="Q12" s="67"/>
      <c r="R12" s="67"/>
      <c r="S12" s="68"/>
      <c r="T12" s="69">
        <v>72</v>
      </c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42025</v>
      </c>
      <c r="C13" s="30" t="s">
        <v>67</v>
      </c>
      <c r="D13" s="30"/>
      <c r="E13" s="30">
        <v>4</v>
      </c>
      <c r="F13" s="77">
        <v>0</v>
      </c>
      <c r="G13" s="32">
        <v>585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585</v>
      </c>
      <c r="K13" s="6">
        <f>E$4-J13</f>
        <v>915</v>
      </c>
      <c r="L13" s="7">
        <f t="shared" ref="L13:L23" si="1">IF(G13="",0,$T$12*(I13-F13-Q13))</f>
        <v>288</v>
      </c>
      <c r="M13" s="4">
        <f>G13</f>
        <v>585</v>
      </c>
      <c r="N13" s="135">
        <f>IF(L13=0,"",(M13/L13))</f>
        <v>2.03125</v>
      </c>
      <c r="O13" s="136"/>
      <c r="P13" s="33"/>
      <c r="Q13" s="30">
        <v>0</v>
      </c>
      <c r="R13" s="30">
        <v>0</v>
      </c>
      <c r="S13" s="30">
        <v>8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42025</v>
      </c>
      <c r="C14" s="30" t="s">
        <v>68</v>
      </c>
      <c r="D14" s="30"/>
      <c r="E14" s="30">
        <v>6</v>
      </c>
      <c r="F14" s="78">
        <v>0</v>
      </c>
      <c r="G14" s="32">
        <v>699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1284</v>
      </c>
      <c r="K14" s="6">
        <f>E$4-J14</f>
        <v>216</v>
      </c>
      <c r="L14" s="7">
        <f t="shared" si="1"/>
        <v>432</v>
      </c>
      <c r="M14" s="4">
        <f t="shared" ref="M14:M23" si="4">G14</f>
        <v>699</v>
      </c>
      <c r="N14" s="135">
        <f t="shared" ref="N14:N23" si="5">IF(L14=0,"",(M14/L14))</f>
        <v>1.6180555555555556</v>
      </c>
      <c r="O14" s="136"/>
      <c r="P14" s="33"/>
      <c r="Q14" s="30">
        <v>0</v>
      </c>
      <c r="R14" s="30">
        <v>0</v>
      </c>
      <c r="S14" s="30">
        <v>0</v>
      </c>
      <c r="T14" s="172" t="s">
        <v>70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1284</v>
      </c>
      <c r="K15" s="6">
        <f>E$4-J15</f>
        <v>216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 t="s">
        <v>71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1284</v>
      </c>
      <c r="K16" s="6">
        <f t="shared" ref="K16:K24" si="8">E$4-J16</f>
        <v>216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1284</v>
      </c>
      <c r="K17" s="6">
        <f t="shared" ref="K17" si="11">E$4-J17</f>
        <v>216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1284</v>
      </c>
      <c r="K18" s="6">
        <f t="shared" ref="K18:K20" si="17">E$4-J18</f>
        <v>216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1284</v>
      </c>
      <c r="K19" s="6">
        <f t="shared" si="17"/>
        <v>216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1284</v>
      </c>
      <c r="K20" s="6">
        <f t="shared" si="17"/>
        <v>216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1284</v>
      </c>
      <c r="K21" s="6">
        <f t="shared" si="8"/>
        <v>216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1284</v>
      </c>
      <c r="K22" s="6">
        <f t="shared" si="8"/>
        <v>216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1284</v>
      </c>
      <c r="K23" s="6">
        <f t="shared" si="8"/>
        <v>216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10</v>
      </c>
      <c r="F24" s="62">
        <f>SUM(F13:F23)</f>
        <v>0</v>
      </c>
      <c r="G24" s="62">
        <f>SUM(G13:G23)</f>
        <v>1284</v>
      </c>
      <c r="H24" s="81"/>
      <c r="I24" s="62">
        <f t="shared" si="0"/>
        <v>10</v>
      </c>
      <c r="J24" s="82">
        <f>J23</f>
        <v>1284</v>
      </c>
      <c r="K24" s="82">
        <f t="shared" si="8"/>
        <v>216</v>
      </c>
      <c r="L24" s="83">
        <f>SUM(L13:L23)</f>
        <v>720</v>
      </c>
      <c r="M24" s="81">
        <f>SUM(M13:M23)</f>
        <v>1284</v>
      </c>
      <c r="N24" s="142">
        <f>SUM(M24/L24)</f>
        <v>1.7833333333333334</v>
      </c>
      <c r="O24" s="143"/>
      <c r="P24" s="84"/>
      <c r="Q24" s="83">
        <f>SUM(Q13:Q23)</f>
        <v>0</v>
      </c>
      <c r="R24" s="83"/>
      <c r="S24" s="83">
        <f>SUM(S13:S23)</f>
        <v>8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1500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1500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1275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8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1284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2015-01-08T12:59:37Z</cp:lastPrinted>
  <dcterms:created xsi:type="dcterms:W3CDTF">2014-06-10T19:48:08Z</dcterms:created>
  <dcterms:modified xsi:type="dcterms:W3CDTF">2015-02-05T22:52:25Z</dcterms:modified>
</cp:coreProperties>
</file>