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<sst xmlns="http://schemas.openxmlformats.org/spreadsheetml/2006/main" count="137" uniqueCount="69">
  <si>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</si>
  <si>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</si>
  <si>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</si>
  <si>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</si>
  <si>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</si>
  <si>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</si>
  <si>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</si>
  <si>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</si>
  <si>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</si>
  <si>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</si>
  <si>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</si>
  <si>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</si>
  <si>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</si>
  <si>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</si>
  <si>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</si>
  <si>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</si>
  <si>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</si>
  <si>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</si>
  <si>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</si>
  <si>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</si>
  <si>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</si>
  <si>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</si>
  <si>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</si>
  <si>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</si>
  <si>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</si>
  <si>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</si>
  <si>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</si>
  <si>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</si>
  <si>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</si>
  <si>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</si>
  <si>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</si>
  <si>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</si>
  <si>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</si>
  <si>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</si>
  <si>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</si>
  <si>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</si>
  <si>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</si>
  <si>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</si>
  <si>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</si>
  <si>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</si>
  <si>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</si>
  <si>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</si>
  <si>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</si>
  <si>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</si>
  <si>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</si>
  <si>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</si>
  <si>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</si>
  <si>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</si>
  <si>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</si>
  <si>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</si>
  <si>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</si>
  <si>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</si>
  <si>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</si>
  <si>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</si>
  <si>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</si>
  <si>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</si>
  <si>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</si>
  <si>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</si>
  <si>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</si>
  <si>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</si>
  <si>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</si>
  <si>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</si>
  <si>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106206-3</t>
  </si>
  <si>
    <t>106204-999</t>
  </si>
  <si>
    <t>JO</t>
  </si>
  <si>
    <t>Routing:        HOLD AT MACH</t>
  </si>
  <si>
    <t>JOB OUT</t>
  </si>
  <si>
    <t>NO PARTS AT MACH-MR</t>
  </si>
  <si>
    <t>Routing: Pack Dept.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</si>
</sst>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362452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6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6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>
        <v>4</v>
      </c>
      <c r="V12" s="54">
        <f>SUM(F13:F23)</f>
        <v>2.5</v>
      </c>
      <c r="W12" s="55">
        <f>U12/V12</f>
        <v>1.6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42059</v>
      </c>
      <c r="C13" s="30" t="s">
        <v>64</v>
      </c>
      <c r="D13" s="30"/>
      <c r="E13" s="30">
        <v>2.5</v>
      </c>
      <c r="F13" s="77">
        <v>2.5</v>
      </c>
      <c r="G13" s="32">
        <v>7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7</v>
      </c>
      <c r="K13" s="6">
        <f>E$4-J13</f>
        <v>-1</v>
      </c>
      <c r="L13" s="7">
        <f t="shared" ref="L13:L23" si="1">IF(G13="",0,$T$12*(I13-F13-Q13))</f>
        <v>0</v>
      </c>
      <c r="M13" s="4">
        <f>G13</f>
        <v>7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7</v>
      </c>
      <c r="K14" s="6">
        <f>E$4-J14</f>
        <v>-1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7</v>
      </c>
      <c r="K15" s="6">
        <f>E$4-J15</f>
        <v>-1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7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7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7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7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7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2.5</v>
      </c>
      <c r="F24" s="62">
        <f>SUM(F13:F23)</f>
        <v>2.5</v>
      </c>
      <c r="G24" s="62">
        <f>SUM(G13:G23)</f>
        <v>7</v>
      </c>
      <c r="H24" s="81"/>
      <c r="I24" s="62">
        <f t="shared" si="0"/>
        <v>5</v>
      </c>
      <c r="J24" s="82">
        <f>J23</f>
        <v>7</v>
      </c>
      <c r="K24" s="82">
        <f t="shared" si="8"/>
        <v>-1</v>
      </c>
      <c r="L24" s="83">
        <f>SUM(L13:L23)</f>
        <v>0</v>
      </c>
      <c r="M24" s="81">
        <f>SUM(M13:M23)</f>
        <v>7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65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6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>
        <v>3</v>
      </c>
      <c r="V26" s="56">
        <f>SUM(F27:F37)</f>
        <v>0.5</v>
      </c>
      <c r="W26" s="57">
        <f>U26/V26</f>
        <v>6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42062</v>
      </c>
      <c r="C27" s="60" t="s">
        <v>64</v>
      </c>
      <c r="D27" s="8"/>
      <c r="E27" s="30">
        <v>3</v>
      </c>
      <c r="F27" s="31">
        <v>0.5</v>
      </c>
      <c r="G27" s="32">
        <v>7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7</v>
      </c>
      <c r="K27" s="6">
        <f>E$4-J27</f>
        <v>-1</v>
      </c>
      <c r="L27" s="7">
        <f t="shared" ref="L27:L37" si="24">IF(G27="",0,T$26*(I27-F27-Q27))</f>
        <v>0</v>
      </c>
      <c r="M27" s="4">
        <f>G27</f>
        <v>7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66</v>
      </c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7</v>
      </c>
      <c r="K28" s="6">
        <f>E$4-J28</f>
        <v>-1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21" t="s">
        <v>67</v>
      </c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7</v>
      </c>
      <c r="K29" s="6">
        <f t="shared" ref="K29:K31" si="32">E$4-J29</f>
        <v>-1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7</v>
      </c>
      <c r="K30" s="6">
        <f t="shared" si="32"/>
        <v>-1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7</v>
      </c>
      <c r="K31" s="6">
        <f t="shared" si="32"/>
        <v>-1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7</v>
      </c>
      <c r="K32" s="6">
        <f t="shared" ref="K32" si="39">E$4-J32</f>
        <v>-1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7</v>
      </c>
      <c r="K33" s="6">
        <f>E$4-J33</f>
        <v>-1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7</v>
      </c>
      <c r="K34" s="6">
        <f t="shared" ref="K34:K38" si="45">E$4-J34</f>
        <v>-1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7</v>
      </c>
      <c r="K35" s="6">
        <f t="shared" si="45"/>
        <v>-1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7</v>
      </c>
      <c r="K36" s="6">
        <f t="shared" si="45"/>
        <v>-1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7</v>
      </c>
      <c r="K37" s="6">
        <f t="shared" si="45"/>
        <v>-1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3</v>
      </c>
      <c r="F38" s="63">
        <f t="shared" si="47"/>
        <v>0.5</v>
      </c>
      <c r="G38" s="63">
        <f>SUM(G27:G37)</f>
        <v>7</v>
      </c>
      <c r="H38" s="81"/>
      <c r="I38" s="83">
        <f t="shared" ref="I38" si="48">IF(G38="","",(SUM(E38+F38+Q38)))</f>
        <v>3.5</v>
      </c>
      <c r="J38" s="82">
        <f>J37</f>
        <v>7</v>
      </c>
      <c r="K38" s="82">
        <f t="shared" si="45"/>
        <v>-1</v>
      </c>
      <c r="L38" s="83">
        <f>SUM(L27:L37)</f>
        <v>0</v>
      </c>
      <c r="M38" s="81">
        <f>SUM(M27:M37)</f>
        <v>7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68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6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6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7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7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2015-03-20T18:36:03Z</dcterms:modified>
</cp:coreProperties>
</file>