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<sst xmlns="http://schemas.openxmlformats.org/spreadsheetml/2006/main" count="123" uniqueCount="68">
  <si>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</si>
  <si>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</si>
  <si>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</si>
  <si>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</si>
  <si>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</si>
  <si>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</si>
  <si>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</si>
  <si>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</si>
  <si>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</si>
  <si>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</si>
  <si>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</si>
  <si>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</si>
  <si>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</si>
  <si>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</si>
  <si>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</si>
  <si>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</si>
  <si>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</si>
  <si>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</si>
  <si>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</si>
  <si>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</si>
  <si>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</si>
  <si>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</si>
  <si>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</si>
  <si>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</si>
  <si>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</si>
  <si>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</si>
  <si>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</si>
  <si>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</si>
  <si>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</si>
  <si>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</si>
  <si>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</si>
  <si>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</si>
  <si>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</si>
  <si>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</si>
  <si>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</si>
  <si>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</si>
  <si>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</si>
  <si>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</si>
  <si>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</si>
  <si>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</si>
  <si>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</si>
  <si>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</si>
  <si>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</si>
  <si>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</si>
  <si>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</si>
  <si>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</si>
  <si>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</si>
  <si>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</si>
  <si>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</si>
  <si>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</si>
  <si>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</si>
  <si>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</si>
  <si>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</si>
  <si>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</si>
  <si>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</si>
  <si>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</si>
  <si>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11-4-L-BLNK</t>
  </si>
  <si>
    <t>A02071-0096</t>
  </si>
  <si>
    <t>NEED TOP HOLE</t>
  </si>
  <si>
    <t>Machine # H4</t>
  </si>
  <si>
    <t>HVD</t>
  </si>
  <si>
    <t>WAD</t>
  </si>
  <si>
    <t>Mach alarm</t>
  </si>
  <si>
    <t>CYCLE 2M 55S               S/U 2HRS</t>
  </si>
  <si>
    <t>B</t>
  </si>
  <si>
    <t>187390.11.1</t>
  </si>
  <si>
    <t>JOB OUT</t>
  </si>
  <si>
    <t>No parts @ mach-AW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</si>
</sst>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64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44">
        <v>381442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 t="s">
        <v>65</v>
      </c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250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63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250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>
        <v>2</v>
      </c>
      <c r="V12" s="44">
        <f>SUM(F13:F50)</f>
        <v>2</v>
      </c>
      <c r="W12" s="45">
        <f>IF(V12=0,"",U12/V12)</f>
        <v>1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42241</v>
      </c>
      <c r="C13" s="28" t="s">
        <v>60</v>
      </c>
      <c r="D13" s="28"/>
      <c r="E13" s="28">
        <v>2</v>
      </c>
      <c r="F13" s="29">
        <v>2</v>
      </c>
      <c r="G13" s="30">
        <v>6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6</v>
      </c>
      <c r="K13" s="6">
        <f>E$4-J13</f>
        <v>244</v>
      </c>
      <c r="L13" s="7">
        <f t="shared" ref="L13:L50" si="1">IF(G13="",0,$T$12*(I13-F13-Q13))</f>
        <v>0</v>
      </c>
      <c r="M13" s="4">
        <f>G13</f>
        <v>6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1</v>
      </c>
      <c r="T13" s="175">
        <v>11</v>
      </c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8"/>
      <c r="AR13" s="179"/>
      <c r="AS13" s="179"/>
      <c r="AT13" s="180"/>
    </row>
    <row r="14" spans="2:46" ht="15" customHeight="1">
      <c r="B14" s="27">
        <v>42242</v>
      </c>
      <c r="C14" s="28" t="s">
        <v>61</v>
      </c>
      <c r="D14" s="28"/>
      <c r="E14" s="28">
        <v>6.6</v>
      </c>
      <c r="F14" s="32">
        <v>0</v>
      </c>
      <c r="G14" s="30">
        <v>62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68</v>
      </c>
      <c r="K14" s="6">
        <f>E$4-J14</f>
        <v>182</v>
      </c>
      <c r="L14" s="7">
        <f t="shared" si="1"/>
        <v>0</v>
      </c>
      <c r="M14" s="4">
        <f t="shared" ref="M14:M50" si="4">G14</f>
        <v>62</v>
      </c>
      <c r="N14" s="89" t="str">
        <f t="shared" ref="N14:N50" si="5">IF(L14=0,"",(M14/L14))</f>
        <v/>
      </c>
      <c r="O14" s="90"/>
      <c r="P14" s="31"/>
      <c r="Q14" s="28">
        <v>1</v>
      </c>
      <c r="R14" s="28">
        <v>4</v>
      </c>
      <c r="S14" s="28">
        <v>0</v>
      </c>
      <c r="T14" s="178" t="s">
        <v>62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8"/>
      <c r="AR14" s="179"/>
      <c r="AS14" s="179"/>
      <c r="AT14" s="180"/>
    </row>
    <row r="15" spans="2:46" ht="15" customHeight="1">
      <c r="B15" s="27">
        <v>42242</v>
      </c>
      <c r="C15" s="28" t="s">
        <v>60</v>
      </c>
      <c r="D15" s="28"/>
      <c r="E15" s="28">
        <v>2</v>
      </c>
      <c r="F15" s="32">
        <v>0</v>
      </c>
      <c r="G15" s="30">
        <v>14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82</v>
      </c>
      <c r="K15" s="6">
        <f>E$4-J15</f>
        <v>168</v>
      </c>
      <c r="L15" s="7">
        <f t="shared" si="1"/>
        <v>0</v>
      </c>
      <c r="M15" s="4">
        <f t="shared" si="4"/>
        <v>14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5"/>
      <c r="U15" s="176"/>
      <c r="V15" s="176"/>
      <c r="W15" s="177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5"/>
      <c r="AR15" s="176"/>
      <c r="AS15" s="176"/>
      <c r="AT15" s="177"/>
    </row>
    <row r="16" spans="2:46" ht="15" customHeight="1">
      <c r="B16" s="9">
        <v>42243</v>
      </c>
      <c r="C16" s="33" t="s">
        <v>61</v>
      </c>
      <c r="D16" s="48"/>
      <c r="E16" s="48">
        <v>3</v>
      </c>
      <c r="F16" s="10">
        <v>0</v>
      </c>
      <c r="G16" s="11">
        <v>27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109</v>
      </c>
      <c r="K16" s="6">
        <f t="shared" ref="K16:K50" si="8">E$4-J16</f>
        <v>141</v>
      </c>
      <c r="L16" s="7">
        <f t="shared" si="1"/>
        <v>0</v>
      </c>
      <c r="M16" s="4">
        <f t="shared" si="4"/>
        <v>27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5" t="s">
        <v>66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8"/>
      <c r="AR16" s="179"/>
      <c r="AS16" s="179"/>
      <c r="AT16" s="180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109</v>
      </c>
      <c r="K17" s="6">
        <f t="shared" si="8"/>
        <v>141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8" t="s">
        <v>67</v>
      </c>
      <c r="U17" s="179"/>
      <c r="V17" s="179"/>
      <c r="W17" s="18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8"/>
      <c r="AR17" s="179"/>
      <c r="AS17" s="179"/>
      <c r="AT17" s="180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109</v>
      </c>
      <c r="K18" s="6">
        <f t="shared" si="8"/>
        <v>141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109</v>
      </c>
      <c r="K19" s="6">
        <f t="shared" ref="K19:K45" si="11">E$4-J19</f>
        <v>141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109</v>
      </c>
      <c r="K20" s="6">
        <f t="shared" si="11"/>
        <v>141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109</v>
      </c>
      <c r="K21" s="6">
        <f t="shared" si="11"/>
        <v>141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109</v>
      </c>
      <c r="K22" s="6">
        <f t="shared" si="11"/>
        <v>141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109</v>
      </c>
      <c r="K23" s="6">
        <f t="shared" si="11"/>
        <v>141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109</v>
      </c>
      <c r="K24" s="6">
        <f t="shared" si="11"/>
        <v>141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109</v>
      </c>
      <c r="K25" s="6">
        <f t="shared" si="11"/>
        <v>141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109</v>
      </c>
      <c r="K26" s="6">
        <f t="shared" si="11"/>
        <v>141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109</v>
      </c>
      <c r="K27" s="6">
        <f t="shared" si="11"/>
        <v>141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109</v>
      </c>
      <c r="K28" s="6">
        <f t="shared" si="11"/>
        <v>141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109</v>
      </c>
      <c r="K29" s="6">
        <f t="shared" si="11"/>
        <v>141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109</v>
      </c>
      <c r="K30" s="6">
        <f t="shared" si="11"/>
        <v>141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109</v>
      </c>
      <c r="K31" s="6">
        <f t="shared" si="11"/>
        <v>141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109</v>
      </c>
      <c r="K32" s="6">
        <f t="shared" si="11"/>
        <v>141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109</v>
      </c>
      <c r="K33" s="6">
        <f t="shared" si="11"/>
        <v>141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109</v>
      </c>
      <c r="K34" s="6">
        <f t="shared" si="11"/>
        <v>141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109</v>
      </c>
      <c r="K35" s="6">
        <f t="shared" ref="K35:K41" si="17">E$4-J35</f>
        <v>141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109</v>
      </c>
      <c r="K36" s="6">
        <f t="shared" si="17"/>
        <v>141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109</v>
      </c>
      <c r="K37" s="6">
        <f t="shared" si="17"/>
        <v>141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109</v>
      </c>
      <c r="K38" s="6">
        <f t="shared" si="17"/>
        <v>141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109</v>
      </c>
      <c r="K39" s="6">
        <f t="shared" si="17"/>
        <v>141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109</v>
      </c>
      <c r="K40" s="6">
        <f t="shared" si="17"/>
        <v>141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109</v>
      </c>
      <c r="K41" s="6">
        <f t="shared" si="17"/>
        <v>141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109</v>
      </c>
      <c r="K42" s="6">
        <f t="shared" si="11"/>
        <v>141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109</v>
      </c>
      <c r="K43" s="6">
        <f t="shared" si="11"/>
        <v>141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109</v>
      </c>
      <c r="K44" s="6">
        <f t="shared" si="11"/>
        <v>141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109</v>
      </c>
      <c r="K45" s="6">
        <f t="shared" si="11"/>
        <v>141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109</v>
      </c>
      <c r="K46" s="6">
        <f t="shared" ref="K46:K49" si="23">E$4-J46</f>
        <v>141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109</v>
      </c>
      <c r="K47" s="6">
        <f t="shared" si="23"/>
        <v>141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109</v>
      </c>
      <c r="K48" s="6">
        <f t="shared" si="23"/>
        <v>141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109</v>
      </c>
      <c r="K49" s="6">
        <f t="shared" si="23"/>
        <v>141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109</v>
      </c>
      <c r="K50" s="6">
        <f t="shared" si="8"/>
        <v>141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13.6</v>
      </c>
      <c r="F51" s="56">
        <f>SUM(F13:F50)</f>
        <v>2</v>
      </c>
      <c r="G51" s="56">
        <f>SUM(G13:G50)</f>
        <v>109</v>
      </c>
      <c r="H51" s="57"/>
      <c r="I51" s="56">
        <f>SUM(I13:I50)</f>
        <v>16.600000000000001</v>
      </c>
      <c r="J51" s="58">
        <f>J50</f>
        <v>109</v>
      </c>
      <c r="K51" s="58">
        <f>K50</f>
        <v>141</v>
      </c>
      <c r="L51" s="59">
        <f>SUM(L13:L50)</f>
        <v>0</v>
      </c>
      <c r="M51" s="57">
        <f>SUM(M13:M50)</f>
        <v>109</v>
      </c>
      <c r="N51" s="202" t="str">
        <f>IF(L51&lt;&gt;0,SUM(M51/L51),"")</f>
        <v/>
      </c>
      <c r="O51" s="203"/>
      <c r="P51" s="60"/>
      <c r="Q51" s="56">
        <f>SUM(Q13:Q50)</f>
        <v>1</v>
      </c>
      <c r="R51" s="59"/>
      <c r="S51" s="59">
        <f>SUM(S13:S50)</f>
        <v>1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>
        <v>123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/>
      <c r="N55" s="119"/>
      <c r="O55" s="183"/>
      <c r="P55" s="116"/>
      <c r="Q55" s="116"/>
      <c r="R55" s="116"/>
      <c r="S55" s="116"/>
      <c r="T55" s="116"/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1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1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1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8" t="s">
        <v>47</v>
      </c>
      <c r="C59" s="169"/>
      <c r="D59" s="169"/>
      <c r="E59" s="169"/>
      <c r="F59" s="170">
        <f>J51</f>
        <v>109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2015-08-29T14:14:29Z</dcterms:modified>
</cp:coreProperties>
</file>