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H48" i="1"/>
  <c r="AG48" i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H43" i="1"/>
  <c r="AG43" i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H40" i="1"/>
  <c r="AG40" i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H35" i="1"/>
  <c r="AG35" i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H32" i="1"/>
  <c r="AG32" i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H27" i="1"/>
  <c r="AG27" i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H24" i="1"/>
  <c r="AG24" i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H19" i="1"/>
  <c r="AG19" i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<sst xmlns="http://schemas.openxmlformats.org/spreadsheetml/2006/main" count="127" uniqueCount="69">
  <si>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</si>
  <si>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</si>
  <si>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</si>
  <si>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</si>
  <si>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</si>
  <si>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</si>
  <si>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</si>
  <si>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</si>
  <si>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</si>
  <si>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</si>
  <si>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</si>
  <si>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</si>
  <si>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</si>
  <si>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</si>
  <si>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</si>
  <si>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</si>
  <si>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</si>
  <si>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</si>
  <si>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</si>
  <si>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</si>
  <si>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</si>
  <si>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</si>
  <si>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</si>
  <si>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</si>
  <si>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</si>
  <si>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</si>
  <si>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</si>
  <si>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</si>
  <si>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</si>
  <si>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</si>
  <si>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</si>
  <si>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</si>
  <si>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</si>
  <si>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</si>
  <si>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</si>
  <si>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</si>
  <si>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</si>
  <si>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</si>
  <si>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</si>
  <si>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</si>
  <si>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</si>
  <si>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</si>
  <si>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</si>
  <si>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</si>
  <si>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</si>
  <si>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</si>
  <si>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</si>
  <si>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</si>
  <si>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</si>
  <si>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</si>
  <si>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</si>
  <si>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</si>
  <si>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</si>
  <si>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</si>
  <si>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</si>
  <si>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182511.15.1</t>
  </si>
  <si>
    <t>3min 3sec     1hr 30min</t>
  </si>
  <si>
    <t>A02071-0096</t>
  </si>
  <si>
    <t>NEEDS TOP HOLE</t>
  </si>
  <si>
    <t>Machine #  H4</t>
  </si>
  <si>
    <t>HVD</t>
  </si>
  <si>
    <t xml:space="preserve">A </t>
  </si>
  <si>
    <t>JB</t>
  </si>
  <si>
    <t>2PM</t>
  </si>
  <si>
    <t>YES</t>
  </si>
  <si>
    <t>DH</t>
  </si>
  <si>
    <t>1103-A-BLNK</t>
  </si>
  <si>
    <t>GHK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</si>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</sst>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6" sqref="F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66</v>
      </c>
      <c r="F2" s="129"/>
      <c r="G2" s="130"/>
      <c r="H2" s="22"/>
      <c r="I2" s="2"/>
      <c r="J2" s="124" t="s">
        <v>0</v>
      </c>
      <c r="K2" s="125"/>
      <c r="L2" s="54" t="s">
        <v>61</v>
      </c>
      <c r="M2" s="22"/>
      <c r="N2" s="22"/>
      <c r="O2" s="22"/>
      <c r="P2" s="22"/>
      <c r="Q2" s="22"/>
      <c r="R2" s="134" t="s">
        <v>48</v>
      </c>
      <c r="S2" s="135"/>
      <c r="T2" s="136"/>
      <c r="U2" s="124" t="s">
        <v>55</v>
      </c>
      <c r="V2" s="127"/>
      <c r="W2" s="131"/>
      <c r="Y2" s="126" t="s">
        <v>24</v>
      </c>
      <c r="Z2" s="127"/>
      <c r="AA2" s="76"/>
      <c r="AB2" s="128"/>
      <c r="AC2" s="129"/>
      <c r="AD2" s="130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28">
        <v>373868</v>
      </c>
      <c r="F3" s="129"/>
      <c r="G3" s="130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28"/>
      <c r="AC3" s="129"/>
      <c r="AD3" s="130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6" t="s">
        <v>23</v>
      </c>
      <c r="C4" s="136"/>
      <c r="D4" s="50"/>
      <c r="E4" s="134">
        <v>100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6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6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56</v>
      </c>
      <c r="S8" s="87"/>
      <c r="T8" s="87"/>
      <c r="U8" s="87"/>
      <c r="V8" s="87"/>
      <c r="W8" s="88"/>
      <c r="Y8" s="146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100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42165</v>
      </c>
      <c r="C13" s="28" t="s">
        <v>60</v>
      </c>
      <c r="D13" s="28"/>
      <c r="E13" s="28">
        <v>6</v>
      </c>
      <c r="F13" s="29">
        <v>1</v>
      </c>
      <c r="G13" s="30">
        <v>39</v>
      </c>
      <c r="H13" s="4" t="e">
        <f>IF(G13="","",(IF(#REF!=0,"",(#REF!*G13*#REF!))))</f>
        <v>#REF!</v>
      </c>
      <c r="I13" s="5">
        <f t="shared" ref="I13:I50" si="0">IF(G13="","",(SUM(E13+F13+Q13)))</f>
        <v>7</v>
      </c>
      <c r="J13" s="6">
        <f>SUM(G$12:G13)</f>
        <v>39</v>
      </c>
      <c r="K13" s="6">
        <f>E$4-J13</f>
        <v>61</v>
      </c>
      <c r="L13" s="7">
        <f t="shared" ref="L13:L50" si="1">IF(G13="",0,$T$12*(I13-F13-Q13))</f>
        <v>0</v>
      </c>
      <c r="M13" s="4">
        <f>G13</f>
        <v>39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42166</v>
      </c>
      <c r="C14" s="28" t="s">
        <v>62</v>
      </c>
      <c r="D14" s="28"/>
      <c r="E14" s="28">
        <v>5</v>
      </c>
      <c r="F14" s="32">
        <v>0</v>
      </c>
      <c r="G14" s="30">
        <v>27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66</v>
      </c>
      <c r="K14" s="6">
        <f>E$4-J14</f>
        <v>34</v>
      </c>
      <c r="L14" s="7">
        <f t="shared" si="1"/>
        <v>0</v>
      </c>
      <c r="M14" s="4">
        <f t="shared" ref="M14:M50" si="4">G14</f>
        <v>27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42167</v>
      </c>
      <c r="C15" s="28" t="s">
        <v>62</v>
      </c>
      <c r="D15" s="28"/>
      <c r="E15" s="28">
        <v>3</v>
      </c>
      <c r="F15" s="32">
        <v>0</v>
      </c>
      <c r="G15" s="30">
        <v>10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76</v>
      </c>
      <c r="K15" s="6">
        <f>E$4-J15</f>
        <v>24</v>
      </c>
      <c r="L15" s="7">
        <f t="shared" si="1"/>
        <v>0</v>
      </c>
      <c r="M15" s="4">
        <f t="shared" si="4"/>
        <v>10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>
        <v>42170</v>
      </c>
      <c r="C16" s="33" t="s">
        <v>60</v>
      </c>
      <c r="D16" s="48"/>
      <c r="E16" s="48">
        <v>7</v>
      </c>
      <c r="F16" s="10">
        <v>0</v>
      </c>
      <c r="G16" s="11">
        <v>40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116</v>
      </c>
      <c r="K16" s="6">
        <f t="shared" ref="K16:K50" si="8">E$4-J16</f>
        <v>-16</v>
      </c>
      <c r="L16" s="7">
        <f t="shared" si="1"/>
        <v>0</v>
      </c>
      <c r="M16" s="4">
        <f t="shared" si="4"/>
        <v>40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>
        <v>42171</v>
      </c>
      <c r="C17" s="34" t="s">
        <v>62</v>
      </c>
      <c r="D17" s="48"/>
      <c r="E17" s="48">
        <v>3</v>
      </c>
      <c r="F17" s="10">
        <v>0</v>
      </c>
      <c r="G17" s="11">
        <v>10</v>
      </c>
      <c r="H17" s="4" t="e">
        <f>IF(G17="","",(IF(#REF!=0,"",(#REF!*G17*#REF!))))</f>
        <v>#REF!</v>
      </c>
      <c r="I17" s="5">
        <f t="shared" si="0"/>
        <v>3</v>
      </c>
      <c r="J17" s="6">
        <f>SUM(G$12:G17)</f>
        <v>126</v>
      </c>
      <c r="K17" s="6">
        <f t="shared" si="8"/>
        <v>-26</v>
      </c>
      <c r="L17" s="7">
        <f t="shared" si="1"/>
        <v>0</v>
      </c>
      <c r="M17" s="4">
        <f t="shared" si="4"/>
        <v>10</v>
      </c>
      <c r="N17" s="89" t="str">
        <f t="shared" si="9"/>
        <v/>
      </c>
      <c r="O17" s="90"/>
      <c r="P17" s="31"/>
      <c r="Q17" s="46">
        <v>0</v>
      </c>
      <c r="R17" s="46">
        <v>0</v>
      </c>
      <c r="S17" s="46">
        <v>0</v>
      </c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>
        <v>42172</v>
      </c>
      <c r="C18" s="49" t="s">
        <v>60</v>
      </c>
      <c r="D18" s="48"/>
      <c r="E18" s="48">
        <v>9</v>
      </c>
      <c r="F18" s="10">
        <v>0</v>
      </c>
      <c r="G18" s="11">
        <v>55</v>
      </c>
      <c r="H18" s="4" t="e">
        <f>IF(G18="","",(IF(#REF!=0,"",(#REF!*G18*#REF!))))</f>
        <v>#REF!</v>
      </c>
      <c r="I18" s="5">
        <f t="shared" si="0"/>
        <v>9</v>
      </c>
      <c r="J18" s="6">
        <f>SUM(G$12:G18)</f>
        <v>181</v>
      </c>
      <c r="K18" s="6">
        <f t="shared" si="8"/>
        <v>-81</v>
      </c>
      <c r="L18" s="7">
        <f t="shared" si="1"/>
        <v>0</v>
      </c>
      <c r="M18" s="4">
        <f t="shared" si="4"/>
        <v>55</v>
      </c>
      <c r="N18" s="89" t="str">
        <f t="shared" si="9"/>
        <v/>
      </c>
      <c r="O18" s="90"/>
      <c r="P18" s="31"/>
      <c r="Q18" s="46">
        <v>0</v>
      </c>
      <c r="R18" s="46">
        <v>0</v>
      </c>
      <c r="S18" s="46">
        <v>0</v>
      </c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>
        <v>42173</v>
      </c>
      <c r="C19" s="49" t="s">
        <v>67</v>
      </c>
      <c r="D19" s="47"/>
      <c r="E19" s="46">
        <v>6.5</v>
      </c>
      <c r="F19" s="46">
        <v>0</v>
      </c>
      <c r="G19" s="11">
        <v>54</v>
      </c>
      <c r="H19" s="4"/>
      <c r="I19" s="5">
        <f t="shared" si="0"/>
        <v>6.5</v>
      </c>
      <c r="J19" s="6">
        <f>SUM(G$12:G19)</f>
        <v>235</v>
      </c>
      <c r="K19" s="6">
        <f t="shared" ref="K19:K45" si="11">E$4-J19</f>
        <v>-135</v>
      </c>
      <c r="L19" s="7">
        <f t="shared" ref="L19:L45" si="12">IF(G19="",0,$T$12*(I19-F19-Q19))</f>
        <v>0</v>
      </c>
      <c r="M19" s="4">
        <f t="shared" ref="M19:M45" si="13">G19</f>
        <v>54</v>
      </c>
      <c r="N19" s="89" t="str">
        <f t="shared" ref="N19" si="14">IF(L19=0,"",(M19/L19))</f>
        <v/>
      </c>
      <c r="O19" s="90"/>
      <c r="P19" s="31"/>
      <c r="Q19" s="46">
        <v>0</v>
      </c>
      <c r="R19" s="46">
        <v>0</v>
      </c>
      <c r="S19" s="46">
        <v>0</v>
      </c>
      <c r="T19" s="143" t="s">
        <v>68</v>
      </c>
      <c r="U19" s="144"/>
      <c r="V19" s="144"/>
      <c r="W19" s="145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235</v>
      </c>
      <c r="K20" s="6">
        <f t="shared" si="11"/>
        <v>-135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235</v>
      </c>
      <c r="K21" s="6">
        <f t="shared" si="11"/>
        <v>-135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235</v>
      </c>
      <c r="K22" s="6">
        <f t="shared" si="11"/>
        <v>-135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235</v>
      </c>
      <c r="K23" s="6">
        <f t="shared" si="11"/>
        <v>-135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235</v>
      </c>
      <c r="K24" s="6">
        <f t="shared" si="11"/>
        <v>-135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235</v>
      </c>
      <c r="K25" s="6">
        <f t="shared" si="11"/>
        <v>-135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235</v>
      </c>
      <c r="K26" s="6">
        <f t="shared" si="11"/>
        <v>-135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235</v>
      </c>
      <c r="K27" s="6">
        <f t="shared" si="11"/>
        <v>-135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235</v>
      </c>
      <c r="K28" s="6">
        <f t="shared" si="11"/>
        <v>-135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235</v>
      </c>
      <c r="K29" s="6">
        <f t="shared" si="11"/>
        <v>-135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235</v>
      </c>
      <c r="K30" s="6">
        <f t="shared" si="11"/>
        <v>-135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235</v>
      </c>
      <c r="K31" s="6">
        <f t="shared" si="11"/>
        <v>-135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235</v>
      </c>
      <c r="K32" s="6">
        <f t="shared" si="11"/>
        <v>-135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235</v>
      </c>
      <c r="K33" s="6">
        <f t="shared" si="11"/>
        <v>-135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235</v>
      </c>
      <c r="K34" s="6">
        <f t="shared" si="11"/>
        <v>-135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235</v>
      </c>
      <c r="K35" s="6">
        <f t="shared" ref="K35:K41" si="17">E$4-J35</f>
        <v>-135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235</v>
      </c>
      <c r="K36" s="6">
        <f t="shared" si="17"/>
        <v>-135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235</v>
      </c>
      <c r="K37" s="6">
        <f t="shared" si="17"/>
        <v>-135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235</v>
      </c>
      <c r="K38" s="6">
        <f t="shared" si="17"/>
        <v>-135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235</v>
      </c>
      <c r="K39" s="6">
        <f t="shared" si="17"/>
        <v>-135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235</v>
      </c>
      <c r="K40" s="6">
        <f t="shared" si="17"/>
        <v>-135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235</v>
      </c>
      <c r="K41" s="6">
        <f t="shared" si="17"/>
        <v>-135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235</v>
      </c>
      <c r="K42" s="6">
        <f t="shared" si="11"/>
        <v>-135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235</v>
      </c>
      <c r="K43" s="6">
        <f t="shared" si="11"/>
        <v>-135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235</v>
      </c>
      <c r="K44" s="6">
        <f t="shared" si="11"/>
        <v>-135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235</v>
      </c>
      <c r="K45" s="6">
        <f t="shared" si="11"/>
        <v>-135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235</v>
      </c>
      <c r="K46" s="6">
        <f t="shared" ref="K46:K49" si="23">E$4-J46</f>
        <v>-135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235</v>
      </c>
      <c r="K47" s="6">
        <f t="shared" si="23"/>
        <v>-135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235</v>
      </c>
      <c r="K48" s="6">
        <f t="shared" si="23"/>
        <v>-135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235</v>
      </c>
      <c r="K49" s="6">
        <f t="shared" si="23"/>
        <v>-135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235</v>
      </c>
      <c r="K50" s="6">
        <f t="shared" si="8"/>
        <v>-135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39.5</v>
      </c>
      <c r="F51" s="56">
        <f>SUM(F13:F50)</f>
        <v>1</v>
      </c>
      <c r="G51" s="56">
        <f>SUM(G13:G50)</f>
        <v>235</v>
      </c>
      <c r="H51" s="57"/>
      <c r="I51" s="56">
        <f>SUM(I13:I50)</f>
        <v>40.5</v>
      </c>
      <c r="J51" s="58">
        <f>J50</f>
        <v>235</v>
      </c>
      <c r="K51" s="58">
        <f>K50</f>
        <v>-135</v>
      </c>
      <c r="L51" s="59">
        <f>SUM(L13:L50)</f>
        <v>0</v>
      </c>
      <c r="M51" s="57">
        <f>SUM(M13:M50)</f>
        <v>235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38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90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42165</v>
      </c>
      <c r="N55" s="119"/>
      <c r="O55" s="183" t="s">
        <v>63</v>
      </c>
      <c r="P55" s="116"/>
      <c r="Q55" s="116"/>
      <c r="R55" s="116" t="s">
        <v>64</v>
      </c>
      <c r="S55" s="116"/>
      <c r="T55" s="116" t="s">
        <v>65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235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2015-06-25T19:22:28Z</dcterms:modified>
</cp:coreProperties>
</file>