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<sst xmlns="http://schemas.openxmlformats.org/spreadsheetml/2006/main" count="125" uniqueCount="69">
  <si>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</si>
  <si>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</si>
  <si>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</si>
  <si>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</si>
  <si>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</si>
  <si>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</si>
  <si>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</si>
  <si>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</si>
  <si>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</si>
  <si>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</si>
  <si>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</si>
  <si>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</si>
  <si>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</si>
  <si>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</si>
  <si>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</si>
  <si>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</si>
  <si>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</si>
  <si>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</si>
  <si>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</si>
  <si>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</si>
  <si>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</si>
  <si>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</si>
  <si>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</si>
  <si>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</si>
  <si>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</si>
  <si>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</si>
  <si>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</si>
  <si>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</si>
  <si>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</si>
  <si>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</si>
  <si>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</si>
  <si>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</si>
  <si>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</si>
  <si>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</si>
  <si>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</si>
  <si>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</si>
  <si>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</si>
  <si>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</si>
  <si>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</si>
  <si>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</si>
  <si>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</si>
  <si>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</si>
  <si>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</si>
  <si>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</si>
  <si>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</si>
  <si>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</si>
  <si>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</si>
  <si>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</si>
  <si>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</si>
  <si>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</si>
  <si>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</si>
  <si>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</si>
  <si>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</si>
  <si>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</si>
  <si>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</si>
  <si>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</si>
  <si>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</si>
  <si>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1104-A-BLNK</t>
  </si>
  <si>
    <t>A02071-0072</t>
  </si>
  <si>
    <t>NEED TOP HOLE</t>
  </si>
  <si>
    <t>DM</t>
  </si>
  <si>
    <t>A</t>
  </si>
  <si>
    <t>183170.14.1</t>
  </si>
  <si>
    <t>YES</t>
  </si>
  <si>
    <t>DH</t>
  </si>
  <si>
    <t>WAD</t>
  </si>
  <si>
    <t>Bar feeder issues</t>
  </si>
  <si>
    <t>JOB OUT</t>
  </si>
  <si>
    <t>No parts@mach-MR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</si>
</sst>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2" sqref="E42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7" t="s">
        <v>57</v>
      </c>
      <c r="F2" s="198"/>
      <c r="G2" s="199"/>
      <c r="H2" s="22"/>
      <c r="I2" s="2"/>
      <c r="J2" s="181" t="s">
        <v>0</v>
      </c>
      <c r="K2" s="182"/>
      <c r="L2" s="54" t="s">
        <v>61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379221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 t="s">
        <v>62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 x14ac:dyDescent="0.3">
      <c r="B8" s="155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/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42219</v>
      </c>
      <c r="C13" s="28" t="s">
        <v>60</v>
      </c>
      <c r="D13" s="28"/>
      <c r="E13" s="28">
        <v>6</v>
      </c>
      <c r="F13" s="29">
        <v>2</v>
      </c>
      <c r="G13" s="30">
        <v>48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48</v>
      </c>
      <c r="K13" s="6">
        <f>E$4-J13</f>
        <v>102</v>
      </c>
      <c r="L13" s="7">
        <f t="shared" ref="L13:L50" si="1">IF(G13="",0,$T$12*(I13-F13-Q13))</f>
        <v>0</v>
      </c>
      <c r="M13" s="4">
        <f>G13</f>
        <v>48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42220</v>
      </c>
      <c r="C14" s="28" t="s">
        <v>65</v>
      </c>
      <c r="D14" s="28"/>
      <c r="E14" s="28">
        <v>7</v>
      </c>
      <c r="F14" s="32">
        <v>0</v>
      </c>
      <c r="G14" s="30">
        <v>67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115</v>
      </c>
      <c r="K14" s="6">
        <f>E$4-J14</f>
        <v>35</v>
      </c>
      <c r="L14" s="7">
        <f t="shared" si="1"/>
        <v>0</v>
      </c>
      <c r="M14" s="4">
        <f t="shared" ref="M14:M50" si="4">G14</f>
        <v>67</v>
      </c>
      <c r="N14" s="103" t="str">
        <f t="shared" ref="N14:N50" si="5">IF(L14=0,"",(M14/L14))</f>
        <v/>
      </c>
      <c r="O14" s="104"/>
      <c r="P14" s="31"/>
      <c r="Q14" s="28">
        <v>0.6</v>
      </c>
      <c r="R14" s="28">
        <v>1</v>
      </c>
      <c r="S14" s="28">
        <v>0</v>
      </c>
      <c r="T14" s="133" t="s">
        <v>66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42220</v>
      </c>
      <c r="C15" s="28" t="s">
        <v>60</v>
      </c>
      <c r="D15" s="28"/>
      <c r="E15" s="28"/>
      <c r="F15" s="32">
        <v>0</v>
      </c>
      <c r="G15" s="30">
        <v>54</v>
      </c>
      <c r="H15" s="4" t="e">
        <f>IF(G15="","",(IF(#REF!=0,"",(#REF!*G15*#REF!))))</f>
        <v>#REF!</v>
      </c>
      <c r="I15" s="5">
        <f t="shared" si="0"/>
        <v>0</v>
      </c>
      <c r="J15" s="6">
        <f>SUM(G$12:G15)</f>
        <v>169</v>
      </c>
      <c r="K15" s="6">
        <f>E$4-J15</f>
        <v>-19</v>
      </c>
      <c r="L15" s="7">
        <f t="shared" si="1"/>
        <v>0</v>
      </c>
      <c r="M15" s="4">
        <f t="shared" si="4"/>
        <v>54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3" t="s">
        <v>66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42221</v>
      </c>
      <c r="C16" s="33" t="s">
        <v>65</v>
      </c>
      <c r="D16" s="48"/>
      <c r="E16" s="48">
        <v>1</v>
      </c>
      <c r="F16" s="10">
        <v>0</v>
      </c>
      <c r="G16" s="11">
        <v>9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178</v>
      </c>
      <c r="K16" s="6">
        <f t="shared" ref="K16:K50" si="8">E$4-J16</f>
        <v>-28</v>
      </c>
      <c r="L16" s="7">
        <f t="shared" si="1"/>
        <v>0</v>
      </c>
      <c r="M16" s="4">
        <f t="shared" si="4"/>
        <v>9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67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178</v>
      </c>
      <c r="K17" s="6">
        <f t="shared" si="8"/>
        <v>-28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68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178</v>
      </c>
      <c r="K18" s="6">
        <f t="shared" si="8"/>
        <v>-28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178</v>
      </c>
      <c r="K19" s="6">
        <f t="shared" ref="K19:K45" si="11">E$4-J19</f>
        <v>-28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178</v>
      </c>
      <c r="K20" s="6">
        <f t="shared" si="11"/>
        <v>-28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178</v>
      </c>
      <c r="K21" s="6">
        <f t="shared" si="11"/>
        <v>-28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178</v>
      </c>
      <c r="K22" s="6">
        <f t="shared" si="11"/>
        <v>-28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178</v>
      </c>
      <c r="K23" s="6">
        <f t="shared" si="11"/>
        <v>-28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178</v>
      </c>
      <c r="K24" s="6">
        <f t="shared" si="11"/>
        <v>-28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178</v>
      </c>
      <c r="K25" s="6">
        <f t="shared" si="11"/>
        <v>-28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178</v>
      </c>
      <c r="K26" s="6">
        <f t="shared" si="11"/>
        <v>-28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178</v>
      </c>
      <c r="K27" s="6">
        <f t="shared" si="11"/>
        <v>-28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178</v>
      </c>
      <c r="K28" s="6">
        <f t="shared" si="11"/>
        <v>-28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178</v>
      </c>
      <c r="K29" s="6">
        <f t="shared" si="11"/>
        <v>-28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178</v>
      </c>
      <c r="K30" s="6">
        <f t="shared" si="11"/>
        <v>-28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178</v>
      </c>
      <c r="K31" s="6">
        <f t="shared" si="11"/>
        <v>-28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178</v>
      </c>
      <c r="K32" s="6">
        <f t="shared" si="11"/>
        <v>-28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178</v>
      </c>
      <c r="K33" s="6">
        <f t="shared" si="11"/>
        <v>-28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178</v>
      </c>
      <c r="K34" s="6">
        <f t="shared" si="11"/>
        <v>-28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178</v>
      </c>
      <c r="K35" s="6">
        <f t="shared" ref="K35:K41" si="17">E$4-J35</f>
        <v>-28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178</v>
      </c>
      <c r="K36" s="6">
        <f t="shared" si="17"/>
        <v>-28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178</v>
      </c>
      <c r="K37" s="6">
        <f t="shared" si="17"/>
        <v>-28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178</v>
      </c>
      <c r="K38" s="6">
        <f t="shared" si="17"/>
        <v>-28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178</v>
      </c>
      <c r="K39" s="6">
        <f t="shared" si="17"/>
        <v>-28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178</v>
      </c>
      <c r="K40" s="6">
        <f t="shared" si="17"/>
        <v>-28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178</v>
      </c>
      <c r="K41" s="6">
        <f t="shared" si="17"/>
        <v>-28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178</v>
      </c>
      <c r="K42" s="6">
        <f t="shared" si="11"/>
        <v>-28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178</v>
      </c>
      <c r="K43" s="6">
        <f t="shared" si="11"/>
        <v>-28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178</v>
      </c>
      <c r="K44" s="6">
        <f t="shared" si="11"/>
        <v>-28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178</v>
      </c>
      <c r="K45" s="6">
        <f t="shared" si="11"/>
        <v>-28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178</v>
      </c>
      <c r="K46" s="6">
        <f t="shared" ref="K46:K49" si="23">E$4-J46</f>
        <v>-28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178</v>
      </c>
      <c r="K47" s="6">
        <f t="shared" si="23"/>
        <v>-28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178</v>
      </c>
      <c r="K48" s="6">
        <f t="shared" si="23"/>
        <v>-28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178</v>
      </c>
      <c r="K49" s="6">
        <f t="shared" si="23"/>
        <v>-28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178</v>
      </c>
      <c r="K50" s="6">
        <f t="shared" si="8"/>
        <v>-28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14</v>
      </c>
      <c r="F51" s="56">
        <f>SUM(F13:F50)</f>
        <v>2</v>
      </c>
      <c r="G51" s="56">
        <f>SUM(G13:G50)</f>
        <v>178</v>
      </c>
      <c r="H51" s="57"/>
      <c r="I51" s="56">
        <f>SUM(I13:I50)</f>
        <v>16.600000000000001</v>
      </c>
      <c r="J51" s="58">
        <f>J50</f>
        <v>178</v>
      </c>
      <c r="K51" s="58">
        <f>K50</f>
        <v>-28</v>
      </c>
      <c r="L51" s="59">
        <f>SUM(L13:L50)</f>
        <v>0</v>
      </c>
      <c r="M51" s="57">
        <f>SUM(M13:M50)</f>
        <v>178</v>
      </c>
      <c r="N51" s="110" t="str">
        <f>IF(L51&lt;&gt;0,SUM(M51/L51),"")</f>
        <v/>
      </c>
      <c r="O51" s="111"/>
      <c r="P51" s="60"/>
      <c r="Q51" s="56">
        <f>SUM(Q13:Q50)</f>
        <v>0.6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176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0.6</v>
      </c>
      <c r="M55" s="200">
        <v>42219</v>
      </c>
      <c r="N55" s="92"/>
      <c r="O55" s="102">
        <v>0.55208333333333337</v>
      </c>
      <c r="P55" s="95"/>
      <c r="Q55" s="95"/>
      <c r="R55" s="196" t="s">
        <v>63</v>
      </c>
      <c r="S55" s="95"/>
      <c r="T55" s="196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0.6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178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2015-08-11T16:39:49Z</dcterms:modified>
</cp:coreProperties>
</file>