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<sst xmlns="http://schemas.openxmlformats.org/spreadsheetml/2006/main" count="144" uniqueCount="73">
  <si>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</si>
  <si>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</si>
  <si>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</si>
  <si>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</si>
  <si>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</si>
  <si>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</si>
  <si>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</si>
  <si>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</si>
  <si>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</si>
  <si>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</si>
  <si>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</si>
  <si>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</si>
  <si>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</si>
  <si>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</si>
  <si>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</si>
  <si>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</si>
  <si>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</si>
  <si>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</si>
  <si>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</si>
  <si>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</si>
  <si>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</si>
  <si>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</si>
  <si>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</si>
  <si>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</si>
  <si>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</si>
  <si>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</si>
  <si>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</si>
  <si>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</si>
  <si>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</si>
  <si>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</si>
  <si>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</si>
  <si>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</si>
  <si>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</si>
  <si>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</si>
  <si>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</si>
  <si>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</si>
  <si>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</si>
  <si>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</si>
  <si>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</si>
  <si>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</si>
  <si>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</si>
  <si>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</si>
  <si>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</si>
  <si>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</si>
  <si>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</si>
  <si>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</si>
  <si>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</si>
  <si>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</si>
  <si>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</si>
  <si>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</si>
  <si>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</si>
  <si>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</si>
  <si>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</si>
  <si>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</si>
  <si>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</si>
  <si>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</si>
  <si>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</si>
  <si>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</si>
  <si>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</si>
  <si>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</si>
  <si>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</si>
  <si>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</si>
  <si>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1308-A-BLNK</t>
  </si>
  <si>
    <t>A02071-0176</t>
  </si>
  <si>
    <t>Machine # H1</t>
  </si>
  <si>
    <t>JB</t>
  </si>
  <si>
    <t>13 M</t>
  </si>
  <si>
    <t>18 M</t>
  </si>
  <si>
    <t>YES</t>
  </si>
  <si>
    <t>DH</t>
  </si>
  <si>
    <t>JOB OUT</t>
  </si>
  <si>
    <t>No parts@mach per MR</t>
  </si>
  <si>
    <t>A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</si>
</sst>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72</v>
      </c>
      <c r="M2" s="22"/>
      <c r="N2" s="22"/>
      <c r="O2" s="22"/>
      <c r="P2" s="22"/>
      <c r="Q2" s="22"/>
      <c r="R2" s="230" t="s">
        <v>45</v>
      </c>
      <c r="S2" s="208"/>
      <c r="T2" s="209"/>
      <c r="U2" s="204">
        <v>4655997</v>
      </c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381246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3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3</v>
      </c>
      <c r="L12" s="154" t="s">
        <v>55</v>
      </c>
      <c r="M12" s="155"/>
      <c r="N12" s="154" t="s">
        <v>66</v>
      </c>
      <c r="O12" s="156"/>
      <c r="P12" s="67"/>
      <c r="Q12" s="67"/>
      <c r="R12" s="67"/>
      <c r="S12" s="68"/>
      <c r="T12" s="69"/>
      <c r="U12" s="69"/>
      <c r="V12" s="54">
        <f>SUM(F13:F23)</f>
        <v>4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42234</v>
      </c>
      <c r="C13" s="30" t="s">
        <v>65</v>
      </c>
      <c r="D13" s="30"/>
      <c r="E13" s="30">
        <v>0</v>
      </c>
      <c r="F13" s="78">
        <v>2</v>
      </c>
      <c r="G13" s="32">
        <v>0</v>
      </c>
      <c r="H13" s="4"/>
      <c r="I13" s="5">
        <f t="shared" ref="I13" si="0">IF(G13="","",(SUM(E13+F13+Q13)))</f>
        <v>2</v>
      </c>
      <c r="J13" s="6">
        <f>SUM(G$12:G13)</f>
        <v>0</v>
      </c>
      <c r="K13" s="6">
        <f>E$4-J13</f>
        <v>3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42235</v>
      </c>
      <c r="C14" s="30" t="s">
        <v>65</v>
      </c>
      <c r="D14" s="30"/>
      <c r="E14" s="30">
        <v>1.5</v>
      </c>
      <c r="F14" s="78">
        <v>2</v>
      </c>
      <c r="G14" s="32">
        <v>4</v>
      </c>
      <c r="H14" s="4"/>
      <c r="I14" s="5">
        <f t="shared" ref="I14:I23" si="4">IF(G14="","",(SUM(E14+F14+Q14)))</f>
        <v>3.5</v>
      </c>
      <c r="J14" s="6">
        <f>SUM(G$12:G14)</f>
        <v>4</v>
      </c>
      <c r="K14" s="6">
        <f t="shared" ref="K14:K23" si="5">E$4-J14</f>
        <v>-1</v>
      </c>
      <c r="L14" s="7">
        <f t="shared" ref="L14:L23" si="6">IF(G14="",0,$T$12*(I14-F14-Q14))</f>
        <v>0</v>
      </c>
      <c r="M14" s="4">
        <f t="shared" ref="M14:M23" si="7">G14</f>
        <v>4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4</v>
      </c>
      <c r="K15" s="6">
        <f t="shared" si="5"/>
        <v>-1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4</v>
      </c>
      <c r="K16" s="6">
        <f t="shared" si="5"/>
        <v>-1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4</v>
      </c>
      <c r="K17" s="6">
        <f t="shared" si="5"/>
        <v>-1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4</v>
      </c>
      <c r="K18" s="6">
        <f t="shared" si="5"/>
        <v>-1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4</v>
      </c>
      <c r="K19" s="6">
        <f t="shared" si="5"/>
        <v>-1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4</v>
      </c>
      <c r="K20" s="6">
        <f t="shared" si="5"/>
        <v>-1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4</v>
      </c>
      <c r="K21" s="6">
        <f t="shared" si="5"/>
        <v>-1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4</v>
      </c>
      <c r="K22" s="6">
        <f t="shared" si="5"/>
        <v>-1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4</v>
      </c>
      <c r="K23" s="6">
        <f t="shared" si="5"/>
        <v>-1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1.5</v>
      </c>
      <c r="F24" s="62">
        <f>SUM(F13:F23)</f>
        <v>4</v>
      </c>
      <c r="G24" s="62">
        <f>SUM(G13:G23)</f>
        <v>4</v>
      </c>
      <c r="H24" s="81"/>
      <c r="I24" s="62">
        <f t="shared" ref="I24" si="15">IF(G24="","",(SUM(E24+F24+Q24)))</f>
        <v>5.5</v>
      </c>
      <c r="J24" s="82">
        <f>J23</f>
        <v>4</v>
      </c>
      <c r="K24" s="82">
        <f t="shared" ref="K24" si="16">E$4-J24</f>
        <v>-1</v>
      </c>
      <c r="L24" s="83">
        <f>SUM(L13:L23)</f>
        <v>0</v>
      </c>
      <c r="M24" s="81">
        <f>SUM(M13:M23)</f>
        <v>4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3</v>
      </c>
      <c r="L26" s="154" t="s">
        <v>55</v>
      </c>
      <c r="M26" s="155"/>
      <c r="N26" s="154" t="s">
        <v>67</v>
      </c>
      <c r="O26" s="156"/>
      <c r="P26" s="67"/>
      <c r="Q26" s="67"/>
      <c r="R26" s="67"/>
      <c r="S26" s="68"/>
      <c r="T26" s="70"/>
      <c r="U26" s="71"/>
      <c r="V26" s="56">
        <f>SUM(F27:F37)</f>
        <v>3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42235</v>
      </c>
      <c r="C27" s="60" t="s">
        <v>65</v>
      </c>
      <c r="D27" s="8"/>
      <c r="E27" s="30">
        <v>2</v>
      </c>
      <c r="F27" s="31">
        <v>3</v>
      </c>
      <c r="G27" s="32">
        <v>4</v>
      </c>
      <c r="H27" s="4"/>
      <c r="I27" s="7"/>
      <c r="J27" s="6">
        <f>SUM(G$26:G27)</f>
        <v>4</v>
      </c>
      <c r="K27" s="6">
        <f>E$4-J27</f>
        <v>-1</v>
      </c>
      <c r="L27" s="7">
        <f t="shared" ref="L27:L37" si="17">IF(G27="",0,T$26*(I27-F27-Q27))</f>
        <v>0</v>
      </c>
      <c r="M27" s="4">
        <f>G27</f>
        <v>4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 t="s">
        <v>70</v>
      </c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4</v>
      </c>
      <c r="K28" s="6">
        <f>E$4-J28</f>
        <v>-1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 t="s">
        <v>71</v>
      </c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4</v>
      </c>
      <c r="K29" s="6">
        <f t="shared" ref="K29:K31" si="26">E$4-J29</f>
        <v>-1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4</v>
      </c>
      <c r="K30" s="6">
        <f t="shared" si="26"/>
        <v>-1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4</v>
      </c>
      <c r="K31" s="6">
        <f t="shared" si="26"/>
        <v>-1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4</v>
      </c>
      <c r="K32" s="6">
        <f t="shared" ref="K32" si="33">E$4-J32</f>
        <v>-1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4</v>
      </c>
      <c r="K33" s="6">
        <f>E$4-J33</f>
        <v>-1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4</v>
      </c>
      <c r="K34" s="6">
        <f t="shared" ref="K34:K38" si="39">E$4-J34</f>
        <v>-1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4</v>
      </c>
      <c r="K35" s="6">
        <f t="shared" si="39"/>
        <v>-1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4</v>
      </c>
      <c r="K36" s="6">
        <f t="shared" si="39"/>
        <v>-1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4</v>
      </c>
      <c r="K37" s="6">
        <f t="shared" si="39"/>
        <v>-1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2</v>
      </c>
      <c r="F38" s="63">
        <f t="shared" si="41"/>
        <v>3</v>
      </c>
      <c r="G38" s="63">
        <f>SUM(G27:G37)</f>
        <v>4</v>
      </c>
      <c r="H38" s="81"/>
      <c r="I38" s="83">
        <f t="shared" ref="I38" si="42">IF(G38="","",(SUM(E38+F38+Q38)))</f>
        <v>5</v>
      </c>
      <c r="J38" s="82">
        <f>J37</f>
        <v>4</v>
      </c>
      <c r="K38" s="82">
        <f t="shared" si="39"/>
        <v>-1</v>
      </c>
      <c r="L38" s="83">
        <f>SUM(L27:L37)</f>
        <v>0</v>
      </c>
      <c r="M38" s="81">
        <f>SUM(M27:M37)</f>
        <v>4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3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3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3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3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3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3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3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3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3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3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3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3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3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4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42236</v>
      </c>
      <c r="N56" s="114"/>
      <c r="O56" s="240">
        <v>0.41666666666666669</v>
      </c>
      <c r="P56" s="115"/>
      <c r="Q56" s="115"/>
      <c r="R56" s="241" t="s">
        <v>68</v>
      </c>
      <c r="S56" s="115"/>
      <c r="T56" s="241" t="s">
        <v>69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4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4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2015-08-29T14:17:32Z</dcterms:modified>
</cp:coreProperties>
</file>