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<sst xmlns="http://schemas.openxmlformats.org/spreadsheetml/2006/main" count="137" uniqueCount="68">
  <si>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</si>
  <si>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</si>
  <si>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</si>
  <si>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</si>
  <si>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</si>
  <si>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</si>
  <si>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</si>
  <si>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</si>
  <si>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</si>
  <si>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</si>
  <si>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</si>
  <si>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</si>
  <si>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</si>
  <si>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</si>
  <si>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</si>
  <si>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</si>
  <si>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</si>
  <si>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</si>
  <si>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</si>
  <si>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</si>
  <si>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</si>
  <si>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</si>
  <si>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</si>
  <si>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</si>
  <si>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</si>
  <si>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</si>
  <si>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</si>
  <si>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</si>
  <si>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</si>
  <si>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</si>
  <si>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</si>
  <si>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</si>
  <si>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</si>
  <si>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</si>
  <si>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</si>
  <si>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</si>
  <si>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</si>
  <si>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</si>
  <si>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</si>
  <si>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</si>
  <si>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</si>
  <si>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</si>
  <si>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</si>
  <si>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</si>
  <si>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</si>
  <si>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</si>
  <si>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</si>
  <si>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</si>
  <si>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</si>
  <si>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</si>
  <si>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</si>
  <si>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</si>
  <si>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</si>
  <si>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</si>
  <si>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</si>
  <si>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</si>
  <si>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</si>
  <si>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</si>
  <si>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</si>
  <si>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</si>
  <si>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</si>
  <si>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</si>
  <si>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A</t>
  </si>
  <si>
    <t>A09001-0038</t>
  </si>
  <si>
    <t>JO</t>
  </si>
  <si>
    <t>BA</t>
  </si>
  <si>
    <t>Routing:        HOLD AT MACH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</si>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</sst>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17" sqref="F17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4"/>
      <c r="AT1" s="20"/>
    </row>
    <row r="2" spans="2:46" ht="19.5" customHeight="1" x14ac:dyDescent="0.3">
      <c r="B2" s="147" t="s">
        <v>24</v>
      </c>
      <c r="C2" s="148"/>
      <c r="D2" s="21"/>
      <c r="E2" s="149">
        <v>302360</v>
      </c>
      <c r="F2" s="150"/>
      <c r="G2" s="151"/>
      <c r="H2" s="22"/>
      <c r="I2" s="2"/>
      <c r="J2" s="145" t="s">
        <v>0</v>
      </c>
      <c r="K2" s="146"/>
      <c r="L2" s="23" t="s">
        <v>62</v>
      </c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3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 x14ac:dyDescent="0.3">
      <c r="B3" s="147" t="s">
        <v>22</v>
      </c>
      <c r="C3" s="148"/>
      <c r="D3" s="24"/>
      <c r="E3" s="149" t="s">
        <v>67</v>
      </c>
      <c r="F3" s="150"/>
      <c r="G3" s="151"/>
      <c r="H3" s="22"/>
      <c r="I3" s="25"/>
      <c r="J3" s="145" t="s">
        <v>25</v>
      </c>
      <c r="K3" s="146"/>
      <c r="L3" s="145" t="s">
        <v>63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2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 x14ac:dyDescent="0.3">
      <c r="B4" s="210" t="s">
        <v>23</v>
      </c>
      <c r="C4" s="191"/>
      <c r="D4" s="24"/>
      <c r="E4" s="189">
        <v>75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2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 x14ac:dyDescent="0.3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4"/>
      <c r="N6" s="85"/>
      <c r="O6" s="85"/>
      <c r="P6" s="85"/>
      <c r="Q6" s="86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4" t="s">
        <v>60</v>
      </c>
      <c r="AP6" s="185"/>
      <c r="AQ6" s="185"/>
      <c r="AR6" s="185"/>
      <c r="AS6" s="185"/>
      <c r="AT6" s="186"/>
    </row>
    <row r="7" spans="2:46" ht="16.5" customHeight="1" x14ac:dyDescent="0.3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3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3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 x14ac:dyDescent="0.3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3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3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 x14ac:dyDescent="0.35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 x14ac:dyDescent="0.3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 x14ac:dyDescent="0.35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 x14ac:dyDescent="0.3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75</v>
      </c>
      <c r="L12" s="169" t="s">
        <v>55</v>
      </c>
      <c r="M12" s="170"/>
      <c r="N12" s="169"/>
      <c r="O12" s="171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42045</v>
      </c>
      <c r="C13" s="30" t="s">
        <v>64</v>
      </c>
      <c r="D13" s="30"/>
      <c r="E13" s="30"/>
      <c r="F13" s="77"/>
      <c r="G13" s="32">
        <v>10</v>
      </c>
      <c r="H13" s="4" t="e">
        <f>IF(G13="","",(IF(#REF!=0,"",(#REF!*G13*#REF!))))</f>
        <v>#REF!</v>
      </c>
      <c r="I13" s="5">
        <f t="shared" ref="I13:I24" si="0">IF(G13="","",(SUM(E13+F13+Q13)))</f>
        <v>0</v>
      </c>
      <c r="J13" s="6">
        <f>SUM(G$12:G13)</f>
        <v>10</v>
      </c>
      <c r="K13" s="6">
        <f>E$4-J13</f>
        <v>65</v>
      </c>
      <c r="L13" s="7">
        <f t="shared" ref="L13:L23" si="1">IF(G13="",0,$T$12*(I13-F13-Q13))</f>
        <v>0</v>
      </c>
      <c r="M13" s="4">
        <f>G13</f>
        <v>10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 x14ac:dyDescent="0.3">
      <c r="B14" s="29">
        <v>42045</v>
      </c>
      <c r="C14" s="30" t="s">
        <v>65</v>
      </c>
      <c r="D14" s="30"/>
      <c r="E14" s="30">
        <v>7</v>
      </c>
      <c r="F14" s="78">
        <v>0</v>
      </c>
      <c r="G14" s="32">
        <v>70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80</v>
      </c>
      <c r="K14" s="6">
        <f>E$4-J14</f>
        <v>-5</v>
      </c>
      <c r="L14" s="7">
        <f t="shared" si="1"/>
        <v>0</v>
      </c>
      <c r="M14" s="4">
        <f t="shared" ref="M14:M23" si="4">G14</f>
        <v>70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 x14ac:dyDescent="0.3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80</v>
      </c>
      <c r="K15" s="6">
        <f>E$4-J15</f>
        <v>-5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/>
      <c r="U15" s="108"/>
      <c r="V15" s="108"/>
      <c r="W15" s="109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87"/>
      <c r="AO15" s="87"/>
      <c r="AP15" s="87"/>
      <c r="AQ15" s="107"/>
      <c r="AR15" s="108"/>
      <c r="AS15" s="108"/>
      <c r="AT15" s="109"/>
    </row>
    <row r="16" spans="2:46" ht="15" customHeight="1" x14ac:dyDescent="0.3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80</v>
      </c>
      <c r="K16" s="6">
        <f t="shared" ref="K16:K24" si="8">E$4-J16</f>
        <v>-5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87"/>
      <c r="AO16" s="87"/>
      <c r="AP16" s="87"/>
      <c r="AQ16" s="107"/>
      <c r="AR16" s="108"/>
      <c r="AS16" s="108"/>
      <c r="AT16" s="109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80</v>
      </c>
      <c r="K17" s="6">
        <f t="shared" ref="K17" si="11">E$4-J17</f>
        <v>-5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87"/>
      <c r="AO17" s="87"/>
      <c r="AP17" s="87"/>
      <c r="AQ17" s="107"/>
      <c r="AR17" s="108"/>
      <c r="AS17" s="108"/>
      <c r="AT17" s="109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80</v>
      </c>
      <c r="K18" s="6">
        <f t="shared" ref="K18:K20" si="17">E$4-J18</f>
        <v>-5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80</v>
      </c>
      <c r="K19" s="6">
        <f t="shared" si="17"/>
        <v>-5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80</v>
      </c>
      <c r="K20" s="6">
        <f t="shared" si="17"/>
        <v>-5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80</v>
      </c>
      <c r="K21" s="6">
        <f t="shared" si="8"/>
        <v>-5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87"/>
      <c r="AO21" s="87"/>
      <c r="AP21" s="87"/>
      <c r="AQ21" s="107"/>
      <c r="AR21" s="108"/>
      <c r="AS21" s="108"/>
      <c r="AT21" s="109"/>
    </row>
    <row r="22" spans="2:46" ht="15" customHeight="1" x14ac:dyDescent="0.3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80</v>
      </c>
      <c r="K22" s="6">
        <f t="shared" si="8"/>
        <v>-5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87"/>
      <c r="AO22" s="87"/>
      <c r="AP22" s="87"/>
      <c r="AQ22" s="112"/>
      <c r="AR22" s="113"/>
      <c r="AS22" s="113"/>
      <c r="AT22" s="114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80</v>
      </c>
      <c r="K23" s="6">
        <f t="shared" si="8"/>
        <v>-5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87"/>
      <c r="AO23" s="87"/>
      <c r="AP23" s="87"/>
      <c r="AQ23" s="112"/>
      <c r="AR23" s="113"/>
      <c r="AS23" s="113"/>
      <c r="AT23" s="114"/>
    </row>
    <row r="24" spans="2:46" ht="15" customHeight="1" x14ac:dyDescent="0.3">
      <c r="B24" s="123" t="s">
        <v>20</v>
      </c>
      <c r="C24" s="124"/>
      <c r="D24" s="52"/>
      <c r="E24" s="62">
        <f>SUM(E13:E23)</f>
        <v>7</v>
      </c>
      <c r="F24" s="62">
        <f>SUM(F13:F23)</f>
        <v>0</v>
      </c>
      <c r="G24" s="62">
        <f>SUM(G13:G23)</f>
        <v>80</v>
      </c>
      <c r="H24" s="81"/>
      <c r="I24" s="62">
        <f t="shared" si="0"/>
        <v>7</v>
      </c>
      <c r="J24" s="82">
        <f>J23</f>
        <v>80</v>
      </c>
      <c r="K24" s="82">
        <f t="shared" si="8"/>
        <v>-5</v>
      </c>
      <c r="L24" s="83">
        <f>SUM(L13:L23)</f>
        <v>0</v>
      </c>
      <c r="M24" s="81">
        <f>SUM(M13:M23)</f>
        <v>80</v>
      </c>
      <c r="N24" s="121" t="e">
        <f>SUM(M24/L24)</f>
        <v>#DIV/0!</v>
      </c>
      <c r="O24" s="122"/>
      <c r="P24" s="84"/>
      <c r="Q24" s="83">
        <f>SUM(Q13:Q23)</f>
        <v>0</v>
      </c>
      <c r="R24" s="83"/>
      <c r="S24" s="83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1" t="e">
        <f>SUM(AJ24/AI24)</f>
        <v>#DIV/0!</v>
      </c>
      <c r="AL24" s="122"/>
      <c r="AM24" s="84"/>
      <c r="AN24" s="83">
        <f>SUM(AN13:AN23)</f>
        <v>0</v>
      </c>
      <c r="AO24" s="83"/>
      <c r="AP24" s="83">
        <f>SUM(AP13:AP23)</f>
        <v>0</v>
      </c>
      <c r="AQ24" s="158"/>
      <c r="AR24" s="159"/>
      <c r="AS24" s="159"/>
      <c r="AT24" s="160"/>
    </row>
    <row r="25" spans="2:46" s="12" customFormat="1" ht="15" thickBot="1" x14ac:dyDescent="0.35">
      <c r="B25" s="161" t="s">
        <v>66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97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 x14ac:dyDescent="0.3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75</v>
      </c>
      <c r="L26" s="169" t="s">
        <v>55</v>
      </c>
      <c r="M26" s="170"/>
      <c r="N26" s="169"/>
      <c r="O26" s="171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75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0"/>
      <c r="U27" s="231"/>
      <c r="V27" s="231"/>
      <c r="W27" s="232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7"/>
      <c r="AO27" s="87"/>
      <c r="AP27" s="87"/>
      <c r="AQ27" s="230"/>
      <c r="AR27" s="231"/>
      <c r="AS27" s="231"/>
      <c r="AT27" s="232"/>
    </row>
    <row r="28" spans="2:46" ht="15" customHeight="1" x14ac:dyDescent="0.3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75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7"/>
      <c r="AO28" s="87"/>
      <c r="AP28" s="87"/>
      <c r="AQ28" s="104"/>
      <c r="AR28" s="105"/>
      <c r="AS28" s="105"/>
      <c r="AT28" s="106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75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7"/>
      <c r="AO29" s="87"/>
      <c r="AP29" s="87"/>
      <c r="AQ29" s="104"/>
      <c r="AR29" s="105"/>
      <c r="AS29" s="105"/>
      <c r="AT29" s="106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75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7"/>
      <c r="AO30" s="87"/>
      <c r="AP30" s="87"/>
      <c r="AQ30" s="104"/>
      <c r="AR30" s="105"/>
      <c r="AS30" s="105"/>
      <c r="AT30" s="106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75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7"/>
      <c r="AO31" s="87"/>
      <c r="AP31" s="87"/>
      <c r="AQ31" s="104"/>
      <c r="AR31" s="105"/>
      <c r="AS31" s="105"/>
      <c r="AT31" s="106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75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7"/>
      <c r="AO32" s="87"/>
      <c r="AP32" s="87"/>
      <c r="AQ32" s="104"/>
      <c r="AR32" s="105"/>
      <c r="AS32" s="105"/>
      <c r="AT32" s="106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75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7"/>
      <c r="AO33" s="87"/>
      <c r="AP33" s="87"/>
      <c r="AQ33" s="104"/>
      <c r="AR33" s="105"/>
      <c r="AS33" s="105"/>
      <c r="AT33" s="106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75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7"/>
      <c r="AO34" s="87"/>
      <c r="AP34" s="87"/>
      <c r="AQ34" s="104"/>
      <c r="AR34" s="105"/>
      <c r="AS34" s="105"/>
      <c r="AT34" s="106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75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7"/>
      <c r="AO35" s="87"/>
      <c r="AP35" s="87"/>
      <c r="AQ35" s="104"/>
      <c r="AR35" s="105"/>
      <c r="AS35" s="105"/>
      <c r="AT35" s="106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75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75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 x14ac:dyDescent="0.3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75</v>
      </c>
      <c r="L38" s="83">
        <f>SUM(L27:L37)</f>
        <v>0</v>
      </c>
      <c r="M38" s="81">
        <f>SUM(M27:M37)</f>
        <v>0</v>
      </c>
      <c r="N38" s="121" t="e">
        <f>SUM(M38/L38)</f>
        <v>#DIV/0!</v>
      </c>
      <c r="O38" s="122"/>
      <c r="P38" s="84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1" t="e">
        <f>SUM(AJ38/AI38)</f>
        <v>#DIV/0!</v>
      </c>
      <c r="AL38" s="122"/>
      <c r="AM38" s="84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" thickBot="1" x14ac:dyDescent="0.35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97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 x14ac:dyDescent="0.3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75</v>
      </c>
      <c r="L40" s="169" t="s">
        <v>55</v>
      </c>
      <c r="M40" s="170"/>
      <c r="N40" s="169"/>
      <c r="O40" s="171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75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75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75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75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75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75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75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75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75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75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75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 x14ac:dyDescent="0.3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75</v>
      </c>
      <c r="L52" s="83">
        <f>SUM(L41:L51)</f>
        <v>0</v>
      </c>
      <c r="M52" s="81">
        <f>SUM(M41:M51)</f>
        <v>0</v>
      </c>
      <c r="N52" s="121" t="e">
        <f>SUM(M52/L52)</f>
        <v>#DIV/0!</v>
      </c>
      <c r="O52" s="122"/>
      <c r="P52" s="84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1" t="e">
        <f>SUM(AJ52/AI52)</f>
        <v>#DIV/0!</v>
      </c>
      <c r="AL52" s="122"/>
      <c r="AM52" s="84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 x14ac:dyDescent="0.35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97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 x14ac:dyDescent="0.3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97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5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 x14ac:dyDescent="0.3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3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 x14ac:dyDescent="0.3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 x14ac:dyDescent="0.35">
      <c r="B60" s="220" t="s">
        <v>47</v>
      </c>
      <c r="C60" s="221"/>
      <c r="D60" s="221"/>
      <c r="E60" s="221"/>
      <c r="F60" s="222">
        <f>G24</f>
        <v>80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 x14ac:dyDescent="0.3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2014-10-07T20:17:03Z</cp:lastPrinted>
  <dcterms:created xsi:type="dcterms:W3CDTF">2014-06-10T19:48:08Z</dcterms:created>
  <dcterms:modified xsi:type="dcterms:W3CDTF">2015-07-09T17:36:44Z</dcterms:modified>
</cp:coreProperties>
</file>