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I14" i="1" l="1"/>
  <c r="J14" i="1"/>
  <c r="K14" i="1" s="1"/>
  <c r="L14" i="1"/>
  <c r="N14" i="1" s="1"/>
  <c r="I15" i="1"/>
  <c r="J15" i="1"/>
  <c r="K15" i="1" s="1"/>
  <c r="L15" i="1"/>
  <c r="I16" i="1"/>
  <c r="J16" i="1"/>
  <c r="K16" i="1" s="1"/>
  <c r="L16" i="1"/>
  <c r="N16" i="1" s="1"/>
  <c r="I17" i="1"/>
  <c r="J17" i="1"/>
  <c r="K17" i="1" s="1"/>
  <c r="L17" i="1"/>
  <c r="N17" i="1" s="1"/>
  <c r="I18" i="1"/>
  <c r="J18" i="1"/>
  <c r="K18" i="1" s="1"/>
  <c r="L18" i="1"/>
  <c r="N18" i="1" s="1"/>
  <c r="I19" i="1"/>
  <c r="J19" i="1"/>
  <c r="K19" i="1" s="1"/>
  <c r="L19" i="1"/>
  <c r="I20" i="1"/>
  <c r="J20" i="1"/>
  <c r="K20" i="1" s="1"/>
  <c r="L20" i="1"/>
  <c r="N20" i="1" s="1"/>
  <c r="I21" i="1"/>
  <c r="J21" i="1"/>
  <c r="K21" i="1" s="1"/>
  <c r="L21" i="1"/>
  <c r="N21" i="1" s="1"/>
  <c r="I22" i="1"/>
  <c r="J22" i="1"/>
  <c r="K22" i="1" s="1"/>
  <c r="L22" i="1"/>
  <c r="N22" i="1" s="1"/>
  <c r="I23" i="1"/>
  <c r="J23" i="1"/>
  <c r="K23" i="1" s="1"/>
  <c r="L23" i="1"/>
  <c r="N23" i="1" s="1"/>
  <c r="M14" i="1"/>
  <c r="M15" i="1"/>
  <c r="M16" i="1"/>
  <c r="M17" i="1"/>
  <c r="M18" i="1"/>
  <c r="M19" i="1"/>
  <c r="M20" i="1"/>
  <c r="M21" i="1"/>
  <c r="M22" i="1"/>
  <c r="M23" i="1"/>
  <c r="N15" i="1"/>
  <c r="N19" i="1"/>
  <c r="M13" i="1"/>
  <c r="J13" i="1"/>
  <c r="K13" i="1" s="1"/>
  <c r="I13" i="1"/>
  <c r="L13" i="1" s="1"/>
  <c r="N13" i="1" s="1"/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H23" i="1" l="1"/>
  <c r="AC57" i="1"/>
  <c r="AI52" i="1"/>
  <c r="AG52" i="1"/>
  <c r="AH52" i="1" s="1"/>
  <c r="AH37" i="1"/>
  <c r="AF38" i="1"/>
  <c r="AC59" i="1"/>
  <c r="AI24" i="1"/>
  <c r="AI38" i="1"/>
  <c r="AJ24" i="1"/>
  <c r="AJ38" i="1"/>
  <c r="AJ52" i="1"/>
  <c r="AK41" i="1"/>
  <c r="AK14" i="1"/>
  <c r="AK28" i="1"/>
  <c r="AF52" i="1"/>
  <c r="AF24" i="1"/>
  <c r="AE52" i="1"/>
  <c r="AK52" i="1" l="1"/>
  <c r="AK24" i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V40" i="1" l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L27" i="1"/>
  <c r="K51" i="1" l="1"/>
  <c r="J52" i="1"/>
  <c r="K52" i="1" s="1"/>
  <c r="K37" i="1"/>
  <c r="J38" i="1"/>
  <c r="K38" i="1" s="1"/>
  <c r="F57" i="1"/>
  <c r="N36" i="1"/>
  <c r="N34" i="1"/>
  <c r="N27" i="1"/>
  <c r="M24" i="1"/>
  <c r="M38" i="1"/>
  <c r="L28" i="1"/>
  <c r="N28" i="1" s="1"/>
  <c r="J24" i="1" l="1"/>
  <c r="K24" i="1" s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6" i="1"/>
  <c r="H23" i="1"/>
  <c r="H22" i="1"/>
  <c r="H21" i="1"/>
  <c r="H16" i="1"/>
  <c r="L41" i="1" l="1"/>
  <c r="N41" i="1" s="1"/>
  <c r="L38" i="1"/>
  <c r="N38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<sst xmlns="http://schemas.openxmlformats.org/spreadsheetml/2006/main" count="140" uniqueCount="72">
  <si>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</si>
  <si>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</si>
  <si>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</si>
  <si>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</si>
  <si>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</si>
  <si>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</si>
  <si>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</si>
  <si>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</si>
  <si>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</si>
  <si>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</si>
  <si>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</si>
  <si>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</si>
  <si>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</si>
  <si>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</si>
  <si>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</si>
  <si>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</si>
  <si>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</si>
  <si>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</si>
  <si>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</si>
  <si>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</si>
  <si>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</si>
  <si>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</si>
  <si>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</si>
  <si>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</si>
  <si>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</si>
  <si>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</si>
  <si>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</si>
  <si>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</si>
  <si>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</si>
  <si>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</si>
  <si>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</si>
  <si>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</si>
  <si>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</si>
  <si>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</si>
  <si>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</si>
  <si>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</si>
  <si>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</si>
  <si>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</si>
  <si>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</si>
  <si>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</si>
  <si>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</si>
  <si>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</si>
  <si>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</si>
  <si>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</si>
  <si>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</si>
  <si>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</si>
  <si>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</si>
  <si>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</si>
  <si>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</si>
  <si>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</si>
  <si>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</si>
  <si>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</si>
  <si>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</si>
  <si>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</si>
  <si>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</si>
  <si>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</si>
  <si>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</si>
  <si>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</si>
  <si>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</si>
  <si>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</si>
  <si>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</si>
  <si>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</si>
  <si>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</si>
  <si>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42412-10</t>
  </si>
  <si>
    <t>Machine # CITIZEN</t>
  </si>
  <si>
    <t>YES</t>
  </si>
  <si>
    <t>VG</t>
  </si>
  <si>
    <t>Set-up</t>
  </si>
  <si>
    <t xml:space="preserve">bw </t>
  </si>
  <si>
    <t>bw/B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</si>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</sst>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51" sqref="E51"/>
    </sheetView>
  </sheetViews>
  <sheetFormatPr defaultColWidth="9.109375" defaultRowHeight="14.4" x14ac:dyDescent="0.3"/>
  <cols>
    <col min="1" max="1" width="2.6640625" style="1" hidden="1" customWidth="1"/>
    <col min="2" max="2" width="9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97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 x14ac:dyDescent="0.3">
      <c r="B2" s="225" t="s">
        <v>24</v>
      </c>
      <c r="C2" s="205"/>
      <c r="D2" s="21"/>
      <c r="E2" s="226">
        <v>42412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377765</v>
      </c>
      <c r="F3" s="227"/>
      <c r="G3" s="228"/>
      <c r="H3" s="22"/>
      <c r="I3" s="25"/>
      <c r="J3" s="204" t="s">
        <v>25</v>
      </c>
      <c r="K3" s="229"/>
      <c r="L3" s="204" t="s">
        <v>63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64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4</v>
      </c>
      <c r="W12" s="55">
        <f>U12/V12</f>
        <v>0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42205</v>
      </c>
      <c r="C13" s="30" t="s">
        <v>69</v>
      </c>
      <c r="D13" s="30"/>
      <c r="E13" s="30">
        <v>4</v>
      </c>
      <c r="F13" s="78">
        <v>4</v>
      </c>
      <c r="G13" s="32">
        <v>180</v>
      </c>
      <c r="H13" s="4"/>
      <c r="I13" s="5">
        <f t="shared" ref="I13" si="0">IF(G13="","",(SUM(E13+F13+Q13)))</f>
        <v>8</v>
      </c>
      <c r="J13" s="6">
        <f>SUM(G$12:G13)</f>
        <v>180</v>
      </c>
      <c r="K13" s="6">
        <f>E$4-J13</f>
        <v>20</v>
      </c>
      <c r="L13" s="7">
        <f t="shared" ref="L13" si="1">IF(G13="",0,$T$12*(I13-F13-Q13))</f>
        <v>0</v>
      </c>
      <c r="M13" s="4">
        <f>G13</f>
        <v>180</v>
      </c>
      <c r="N13" s="135" t="str">
        <f>IF(L13=0,"",(M13/L13))</f>
        <v/>
      </c>
      <c r="O13" s="136"/>
      <c r="P13" s="33"/>
      <c r="Q13" s="30">
        <v>0</v>
      </c>
      <c r="R13" s="30">
        <v>0</v>
      </c>
      <c r="S13" s="30">
        <v>6</v>
      </c>
      <c r="T13" s="166" t="s">
        <v>67</v>
      </c>
      <c r="U13" s="167"/>
      <c r="V13" s="167"/>
      <c r="W13" s="168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42205</v>
      </c>
      <c r="C14" s="30" t="s">
        <v>68</v>
      </c>
      <c r="D14" s="30"/>
      <c r="E14" s="30">
        <v>1</v>
      </c>
      <c r="F14" s="78">
        <v>0</v>
      </c>
      <c r="G14" s="32">
        <v>20</v>
      </c>
      <c r="H14" s="4"/>
      <c r="I14" s="5">
        <f t="shared" ref="I14:I23" si="4">IF(G14="","",(SUM(E14+F14+Q14)))</f>
        <v>1</v>
      </c>
      <c r="J14" s="6">
        <f>SUM(G$12:G14)</f>
        <v>200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20</v>
      </c>
      <c r="N14" s="135" t="str">
        <f t="shared" ref="N14:N23" si="8">IF(L14=0,"",(M14/L14))</f>
        <v/>
      </c>
      <c r="O14" s="136"/>
      <c r="P14" s="33"/>
      <c r="Q14" s="30">
        <v>0</v>
      </c>
      <c r="R14" s="30">
        <v>0</v>
      </c>
      <c r="S14" s="30">
        <v>0</v>
      </c>
      <c r="T14" s="172" t="s">
        <v>70</v>
      </c>
      <c r="U14" s="173"/>
      <c r="V14" s="173"/>
      <c r="W14" s="174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200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66" t="s">
        <v>71</v>
      </c>
      <c r="U15" s="167"/>
      <c r="V15" s="167"/>
      <c r="W15" s="168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 x14ac:dyDescent="0.3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200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 x14ac:dyDescent="0.3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200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 x14ac:dyDescent="0.3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200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 x14ac:dyDescent="0.3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200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 x14ac:dyDescent="0.3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200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 x14ac:dyDescent="0.3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200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 x14ac:dyDescent="0.3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200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200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5</v>
      </c>
      <c r="F24" s="62">
        <f>SUM(F13:F23)</f>
        <v>4</v>
      </c>
      <c r="G24" s="62">
        <f>SUM(G13:G23)</f>
        <v>200</v>
      </c>
      <c r="H24" s="81"/>
      <c r="I24" s="62">
        <f t="shared" ref="I24" si="15">IF(G24="","",(SUM(E24+F24+Q24)))</f>
        <v>9</v>
      </c>
      <c r="J24" s="82">
        <f>J23</f>
        <v>200</v>
      </c>
      <c r="K24" s="82">
        <f t="shared" ref="K24" si="16">E$4-J24</f>
        <v>0</v>
      </c>
      <c r="L24" s="83">
        <f>SUM(L13:L23)</f>
        <v>0</v>
      </c>
      <c r="M24" s="81">
        <f>SUM(M13:M23)</f>
        <v>200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6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200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 x14ac:dyDescent="0.3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200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 x14ac:dyDescent="0.3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200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 x14ac:dyDescent="0.3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200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200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200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200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200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200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200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200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200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200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200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200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200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200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200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200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200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200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200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200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201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42202</v>
      </c>
      <c r="N56" s="114"/>
      <c r="O56" s="240"/>
      <c r="P56" s="115"/>
      <c r="Q56" s="115"/>
      <c r="R56" s="241" t="s">
        <v>65</v>
      </c>
      <c r="S56" s="115"/>
      <c r="T56" s="241" t="s">
        <v>66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6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200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2015-04-22T11:19:37Z</cp:lastPrinted>
  <dcterms:created xsi:type="dcterms:W3CDTF">2014-06-10T19:48:08Z</dcterms:created>
  <dcterms:modified xsi:type="dcterms:W3CDTF">2015-07-24T12:12:50Z</dcterms:modified>
</cp:coreProperties>
</file>