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<sst xmlns="http://schemas.openxmlformats.org/spreadsheetml/2006/main" count="124" uniqueCount="70">
  <si>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</si>
  <si>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</si>
  <si>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</si>
  <si>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</si>
  <si>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</si>
  <si>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</si>
  <si>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</si>
  <si>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</si>
  <si>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</si>
  <si>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</si>
  <si>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</si>
  <si>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</si>
  <si>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</si>
  <si>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</si>
  <si>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</si>
  <si>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</si>
  <si>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</si>
  <si>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</si>
  <si>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</si>
  <si>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</si>
  <si>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</si>
  <si>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</si>
  <si>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</si>
  <si>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</si>
  <si>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</si>
  <si>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</si>
  <si>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</si>
  <si>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</si>
  <si>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</si>
  <si>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</si>
  <si>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</si>
  <si>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</si>
  <si>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</si>
  <si>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</si>
  <si>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</si>
  <si>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</si>
  <si>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</si>
  <si>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</si>
  <si>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</si>
  <si>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</si>
  <si>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</si>
  <si>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</si>
  <si>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</si>
  <si>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</si>
  <si>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</si>
  <si>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</si>
  <si>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</si>
  <si>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</si>
  <si>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</si>
  <si>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</si>
  <si>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</si>
  <si>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</si>
  <si>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</si>
  <si>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</si>
  <si>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</si>
  <si>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</si>
  <si>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5-4-B-BLNK</t>
  </si>
  <si>
    <t>N/A</t>
  </si>
  <si>
    <t>53sec         1hr</t>
  </si>
  <si>
    <t>Machine # H3</t>
  </si>
  <si>
    <t>A02071-0032</t>
  </si>
  <si>
    <t>A</t>
  </si>
  <si>
    <t>HVD</t>
  </si>
  <si>
    <t>DM</t>
  </si>
  <si>
    <t>2PM</t>
  </si>
  <si>
    <t>YES</t>
  </si>
  <si>
    <t>DH</t>
  </si>
  <si>
    <t>WAD</t>
  </si>
  <si>
    <t>JOB OUT</t>
  </si>
  <si>
    <t>NO PARTS AT AMCH-MR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</si>
</sst>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61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57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376119</v>
      </c>
      <c r="F3" s="145"/>
      <c r="G3" s="146"/>
      <c r="H3" s="22"/>
      <c r="I3" s="23"/>
      <c r="J3" s="124" t="s">
        <v>25</v>
      </c>
      <c r="K3" s="125"/>
      <c r="L3" s="124" t="s">
        <v>60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58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62</v>
      </c>
      <c r="D13" s="28"/>
      <c r="E13" s="28">
        <v>7</v>
      </c>
      <c r="F13" s="29">
        <v>1</v>
      </c>
      <c r="G13" s="30">
        <v>383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383</v>
      </c>
      <c r="K13" s="6">
        <f>E$4-J13</f>
        <v>117</v>
      </c>
      <c r="L13" s="7">
        <f t="shared" ref="L13:L50" si="1">IF(G13="",0,$T$12*(I13-F13-Q13))</f>
        <v>0</v>
      </c>
      <c r="M13" s="4">
        <f>G13</f>
        <v>383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42186</v>
      </c>
      <c r="C14" s="28" t="s">
        <v>63</v>
      </c>
      <c r="D14" s="28"/>
      <c r="E14" s="28">
        <v>7.6</v>
      </c>
      <c r="F14" s="32">
        <v>0</v>
      </c>
      <c r="G14" s="30">
        <v>344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727</v>
      </c>
      <c r="K14" s="6">
        <f>E$4-J14</f>
        <v>-227</v>
      </c>
      <c r="L14" s="7">
        <f t="shared" si="1"/>
        <v>0</v>
      </c>
      <c r="M14" s="4">
        <f t="shared" ref="M14:M50" si="4">G14</f>
        <v>344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42187</v>
      </c>
      <c r="C15" s="28" t="s">
        <v>67</v>
      </c>
      <c r="D15" s="28"/>
      <c r="E15" s="28">
        <v>7</v>
      </c>
      <c r="F15" s="32">
        <v>0</v>
      </c>
      <c r="G15" s="30">
        <v>353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1080</v>
      </c>
      <c r="K15" s="6">
        <f>E$4-J15</f>
        <v>-580</v>
      </c>
      <c r="L15" s="7">
        <f t="shared" si="1"/>
        <v>0</v>
      </c>
      <c r="M15" s="4">
        <f t="shared" si="4"/>
        <v>353</v>
      </c>
      <c r="N15" s="89" t="str">
        <f t="shared" si="5"/>
        <v/>
      </c>
      <c r="O15" s="90"/>
      <c r="P15" s="31"/>
      <c r="Q15" s="46">
        <v>1</v>
      </c>
      <c r="R15" s="46">
        <v>1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42187</v>
      </c>
      <c r="C16" s="33" t="s">
        <v>63</v>
      </c>
      <c r="D16" s="48"/>
      <c r="E16" s="48">
        <v>1</v>
      </c>
      <c r="F16" s="10">
        <v>0</v>
      </c>
      <c r="G16" s="11">
        <v>68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1148</v>
      </c>
      <c r="K16" s="6">
        <f t="shared" ref="K16:K50" si="8">E$4-J16</f>
        <v>-648</v>
      </c>
      <c r="L16" s="7">
        <f t="shared" si="1"/>
        <v>0</v>
      </c>
      <c r="M16" s="4">
        <f t="shared" si="4"/>
        <v>68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80" t="s">
        <v>68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1148</v>
      </c>
      <c r="K17" s="6">
        <f t="shared" si="8"/>
        <v>-648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 t="s">
        <v>69</v>
      </c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1148</v>
      </c>
      <c r="K18" s="6">
        <f t="shared" si="8"/>
        <v>-648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1148</v>
      </c>
      <c r="K19" s="6">
        <f t="shared" ref="K19:K45" si="11">E$4-J19</f>
        <v>-648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1148</v>
      </c>
      <c r="K20" s="6">
        <f t="shared" si="11"/>
        <v>-648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1148</v>
      </c>
      <c r="K21" s="6">
        <f t="shared" si="11"/>
        <v>-648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1148</v>
      </c>
      <c r="K22" s="6">
        <f t="shared" si="11"/>
        <v>-648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1148</v>
      </c>
      <c r="K23" s="6">
        <f t="shared" si="11"/>
        <v>-648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1148</v>
      </c>
      <c r="K24" s="6">
        <f t="shared" si="11"/>
        <v>-648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1148</v>
      </c>
      <c r="K25" s="6">
        <f t="shared" si="11"/>
        <v>-648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1148</v>
      </c>
      <c r="K26" s="6">
        <f t="shared" si="11"/>
        <v>-648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1148</v>
      </c>
      <c r="K27" s="6">
        <f t="shared" si="11"/>
        <v>-648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1148</v>
      </c>
      <c r="K28" s="6">
        <f t="shared" si="11"/>
        <v>-648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1148</v>
      </c>
      <c r="K29" s="6">
        <f t="shared" si="11"/>
        <v>-648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1148</v>
      </c>
      <c r="K30" s="6">
        <f t="shared" si="11"/>
        <v>-648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1148</v>
      </c>
      <c r="K31" s="6">
        <f t="shared" si="11"/>
        <v>-648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1148</v>
      </c>
      <c r="K32" s="6">
        <f t="shared" si="11"/>
        <v>-648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1148</v>
      </c>
      <c r="K33" s="6">
        <f t="shared" si="11"/>
        <v>-648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1148</v>
      </c>
      <c r="K34" s="6">
        <f t="shared" si="11"/>
        <v>-648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1148</v>
      </c>
      <c r="K35" s="6">
        <f t="shared" ref="K35:K41" si="17">E$4-J35</f>
        <v>-648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1148</v>
      </c>
      <c r="K36" s="6">
        <f t="shared" si="17"/>
        <v>-648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1148</v>
      </c>
      <c r="K37" s="6">
        <f t="shared" si="17"/>
        <v>-648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1148</v>
      </c>
      <c r="K38" s="6">
        <f t="shared" si="17"/>
        <v>-648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1148</v>
      </c>
      <c r="K39" s="6">
        <f t="shared" si="17"/>
        <v>-648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1148</v>
      </c>
      <c r="K40" s="6">
        <f t="shared" si="17"/>
        <v>-648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1148</v>
      </c>
      <c r="K41" s="6">
        <f t="shared" si="17"/>
        <v>-648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1148</v>
      </c>
      <c r="K42" s="6">
        <f t="shared" si="11"/>
        <v>-648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1148</v>
      </c>
      <c r="K43" s="6">
        <f t="shared" si="11"/>
        <v>-648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1148</v>
      </c>
      <c r="K44" s="6">
        <f t="shared" si="11"/>
        <v>-648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1148</v>
      </c>
      <c r="K45" s="6">
        <f t="shared" si="11"/>
        <v>-648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1148</v>
      </c>
      <c r="K46" s="6">
        <f t="shared" ref="K46:K49" si="23">E$4-J46</f>
        <v>-648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1148</v>
      </c>
      <c r="K47" s="6">
        <f t="shared" si="23"/>
        <v>-648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1148</v>
      </c>
      <c r="K48" s="6">
        <f t="shared" si="23"/>
        <v>-648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1148</v>
      </c>
      <c r="K49" s="6">
        <f t="shared" si="23"/>
        <v>-648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1148</v>
      </c>
      <c r="K50" s="6">
        <f t="shared" si="8"/>
        <v>-648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22.6</v>
      </c>
      <c r="F51" s="56">
        <f>SUM(F13:F50)</f>
        <v>1</v>
      </c>
      <c r="G51" s="56">
        <f>SUM(G13:G50)</f>
        <v>1148</v>
      </c>
      <c r="H51" s="57"/>
      <c r="I51" s="56">
        <f>SUM(I13:I50)</f>
        <v>24.6</v>
      </c>
      <c r="J51" s="58">
        <f>J50</f>
        <v>1148</v>
      </c>
      <c r="K51" s="58">
        <f>K50</f>
        <v>-648</v>
      </c>
      <c r="L51" s="59">
        <f>SUM(L13:L50)</f>
        <v>0</v>
      </c>
      <c r="M51" s="57">
        <f>SUM(M13:M50)</f>
        <v>1148</v>
      </c>
      <c r="N51" s="202" t="str">
        <f>IF(L51&lt;&gt;0,SUM(M51/L51),"")</f>
        <v/>
      </c>
      <c r="O51" s="203"/>
      <c r="P51" s="60"/>
      <c r="Q51" s="56">
        <f>SUM(Q13:Q50)</f>
        <v>1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1142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1</v>
      </c>
      <c r="M55" s="122">
        <v>42186</v>
      </c>
      <c r="N55" s="119"/>
      <c r="O55" s="183" t="s">
        <v>64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1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1148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2015-07-07T12:29:55Z</dcterms:modified>
</cp:coreProperties>
</file>