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<sst xmlns="http://schemas.openxmlformats.org/spreadsheetml/2006/main" count="123" uniqueCount="69">
  <si>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</si>
  <si>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</si>
  <si>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</si>
  <si>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</si>
  <si>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</si>
  <si>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</si>
  <si>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</si>
  <si>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</si>
  <si>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</si>
  <si>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</si>
  <si>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</si>
  <si>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</si>
  <si>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</si>
  <si>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</si>
  <si>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</si>
  <si>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</si>
  <si>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</si>
  <si>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</si>
  <si>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</si>
  <si>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</si>
  <si>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</si>
  <si>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</si>
  <si>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</si>
  <si>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</si>
  <si>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</si>
  <si>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</si>
  <si>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</si>
  <si>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</si>
  <si>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</si>
  <si>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</si>
  <si>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</si>
  <si>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</si>
  <si>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</si>
  <si>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</si>
  <si>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</si>
  <si>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</si>
  <si>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</si>
  <si>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</si>
  <si>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</si>
  <si>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</si>
  <si>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</si>
  <si>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</si>
  <si>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</si>
  <si>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</si>
  <si>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</si>
  <si>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</si>
  <si>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</si>
  <si>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</si>
  <si>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</si>
  <si>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</si>
  <si>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</si>
  <si>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</si>
  <si>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</si>
  <si>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</si>
  <si>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</si>
  <si>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</si>
  <si>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9-4-G-BLNK</t>
  </si>
  <si>
    <t>A02071-0064</t>
  </si>
  <si>
    <t>NEEDS TOP HOLE</t>
  </si>
  <si>
    <t>Machine # H1</t>
  </si>
  <si>
    <t>WAD</t>
  </si>
  <si>
    <t>Ben W</t>
  </si>
  <si>
    <t>no parts at mach-mr</t>
  </si>
  <si>
    <t>JOB OUT</t>
  </si>
  <si>
    <t>11AM</t>
  </si>
  <si>
    <t>YES</t>
  </si>
  <si>
    <t>DH</t>
  </si>
  <si>
    <t xml:space="preserve">A </t>
  </si>
  <si>
    <t>173895.1.1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</si>
</sst>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8" sqref="F48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56</v>
      </c>
      <c r="F2" s="129"/>
      <c r="G2" s="130"/>
      <c r="H2" s="22"/>
      <c r="I2" s="2"/>
      <c r="J2" s="124" t="s">
        <v>0</v>
      </c>
      <c r="K2" s="125"/>
      <c r="L2" s="54" t="s">
        <v>67</v>
      </c>
      <c r="M2" s="22"/>
      <c r="N2" s="22"/>
      <c r="O2" s="22"/>
      <c r="P2" s="22"/>
      <c r="Q2" s="22"/>
      <c r="R2" s="134" t="s">
        <v>48</v>
      </c>
      <c r="S2" s="135"/>
      <c r="T2" s="136"/>
      <c r="U2" s="124" t="s">
        <v>68</v>
      </c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377106</v>
      </c>
      <c r="F3" s="145"/>
      <c r="G3" s="146"/>
      <c r="H3" s="22"/>
      <c r="I3" s="23"/>
      <c r="J3" s="124" t="s">
        <v>25</v>
      </c>
      <c r="K3" s="125"/>
      <c r="L3" s="124" t="s">
        <v>57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400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 t="s">
        <v>58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>
        <v>1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59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400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42198</v>
      </c>
      <c r="C13" s="28" t="s">
        <v>60</v>
      </c>
      <c r="D13" s="28"/>
      <c r="E13" s="28">
        <v>4</v>
      </c>
      <c r="F13" s="29">
        <v>0</v>
      </c>
      <c r="G13" s="30">
        <v>145</v>
      </c>
      <c r="H13" s="4" t="e">
        <f>IF(G13="","",(IF(#REF!=0,"",(#REF!*G13*#REF!))))</f>
        <v>#REF!</v>
      </c>
      <c r="I13" s="5">
        <f t="shared" ref="I13:I50" si="0">IF(G13="","",(SUM(E13+F13+Q13)))</f>
        <v>4</v>
      </c>
      <c r="J13" s="6">
        <f>SUM(G$12:G13)</f>
        <v>145</v>
      </c>
      <c r="K13" s="6">
        <f>E$4-J13</f>
        <v>255</v>
      </c>
      <c r="L13" s="7">
        <f t="shared" ref="L13:L50" si="1">IF(G13="",0,$T$12*(I13-F13-Q13))</f>
        <v>0</v>
      </c>
      <c r="M13" s="4">
        <f>G13</f>
        <v>145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42198</v>
      </c>
      <c r="C14" s="28" t="s">
        <v>61</v>
      </c>
      <c r="D14" s="28"/>
      <c r="E14" s="28">
        <v>7.6</v>
      </c>
      <c r="F14" s="32">
        <v>0</v>
      </c>
      <c r="G14" s="30">
        <v>254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399</v>
      </c>
      <c r="K14" s="6">
        <f>E$4-J14</f>
        <v>1</v>
      </c>
      <c r="L14" s="7">
        <f t="shared" si="1"/>
        <v>0</v>
      </c>
      <c r="M14" s="4">
        <f t="shared" ref="M14:M50" si="4">G14</f>
        <v>254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5"/>
      <c r="U14" s="176"/>
      <c r="V14" s="176"/>
      <c r="W14" s="177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>
        <v>42199</v>
      </c>
      <c r="C15" s="28" t="s">
        <v>60</v>
      </c>
      <c r="D15" s="28"/>
      <c r="E15" s="28">
        <v>1</v>
      </c>
      <c r="F15" s="32">
        <v>0</v>
      </c>
      <c r="G15" s="30">
        <v>20</v>
      </c>
      <c r="H15" s="4" t="e">
        <f>IF(G15="","",(IF(#REF!=0,"",(#REF!*G15*#REF!))))</f>
        <v>#REF!</v>
      </c>
      <c r="I15" s="5">
        <f t="shared" si="0"/>
        <v>1</v>
      </c>
      <c r="J15" s="6">
        <f>SUM(G$12:G15)</f>
        <v>419</v>
      </c>
      <c r="K15" s="6">
        <f>E$4-J15</f>
        <v>-19</v>
      </c>
      <c r="L15" s="7">
        <f t="shared" si="1"/>
        <v>0</v>
      </c>
      <c r="M15" s="4">
        <f t="shared" si="4"/>
        <v>20</v>
      </c>
      <c r="N15" s="89" t="str">
        <f t="shared" si="5"/>
        <v/>
      </c>
      <c r="O15" s="90"/>
      <c r="P15" s="31"/>
      <c r="Q15" s="46">
        <v>0</v>
      </c>
      <c r="R15" s="46">
        <v>0</v>
      </c>
      <c r="S15" s="46">
        <v>0</v>
      </c>
      <c r="T15" s="180" t="s">
        <v>63</v>
      </c>
      <c r="U15" s="181"/>
      <c r="V15" s="181"/>
      <c r="W15" s="182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80"/>
      <c r="AR15" s="181"/>
      <c r="AS15" s="181"/>
      <c r="AT15" s="182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419</v>
      </c>
      <c r="K16" s="6">
        <f t="shared" ref="K16:K50" si="8">E$4-J16</f>
        <v>-19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 t="s">
        <v>62</v>
      </c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419</v>
      </c>
      <c r="K17" s="6">
        <f t="shared" si="8"/>
        <v>-19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419</v>
      </c>
      <c r="K18" s="6">
        <f t="shared" si="8"/>
        <v>-19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419</v>
      </c>
      <c r="K19" s="6">
        <f t="shared" ref="K19:K45" si="11">E$4-J19</f>
        <v>-19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419</v>
      </c>
      <c r="K20" s="6">
        <f t="shared" si="11"/>
        <v>-19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419</v>
      </c>
      <c r="K21" s="6">
        <f t="shared" si="11"/>
        <v>-19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419</v>
      </c>
      <c r="K22" s="6">
        <f t="shared" si="11"/>
        <v>-19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419</v>
      </c>
      <c r="K23" s="6">
        <f t="shared" si="11"/>
        <v>-19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419</v>
      </c>
      <c r="K24" s="6">
        <f t="shared" si="11"/>
        <v>-19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419</v>
      </c>
      <c r="K25" s="6">
        <f t="shared" si="11"/>
        <v>-19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419</v>
      </c>
      <c r="K26" s="6">
        <f t="shared" si="11"/>
        <v>-19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419</v>
      </c>
      <c r="K27" s="6">
        <f t="shared" si="11"/>
        <v>-19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419</v>
      </c>
      <c r="K28" s="6">
        <f t="shared" si="11"/>
        <v>-19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419</v>
      </c>
      <c r="K29" s="6">
        <f t="shared" si="11"/>
        <v>-19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419</v>
      </c>
      <c r="K30" s="6">
        <f t="shared" si="11"/>
        <v>-19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419</v>
      </c>
      <c r="K31" s="6">
        <f t="shared" si="11"/>
        <v>-19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419</v>
      </c>
      <c r="K32" s="6">
        <f t="shared" si="11"/>
        <v>-19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419</v>
      </c>
      <c r="K33" s="6">
        <f t="shared" si="11"/>
        <v>-19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419</v>
      </c>
      <c r="K34" s="6">
        <f t="shared" si="11"/>
        <v>-19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419</v>
      </c>
      <c r="K35" s="6">
        <f t="shared" ref="K35:K41" si="17">E$4-J35</f>
        <v>-19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419</v>
      </c>
      <c r="K36" s="6">
        <f t="shared" si="17"/>
        <v>-19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419</v>
      </c>
      <c r="K37" s="6">
        <f t="shared" si="17"/>
        <v>-19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419</v>
      </c>
      <c r="K38" s="6">
        <f t="shared" si="17"/>
        <v>-19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419</v>
      </c>
      <c r="K39" s="6">
        <f t="shared" si="17"/>
        <v>-19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419</v>
      </c>
      <c r="K40" s="6">
        <f t="shared" si="17"/>
        <v>-19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419</v>
      </c>
      <c r="K41" s="6">
        <f t="shared" si="17"/>
        <v>-19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419</v>
      </c>
      <c r="K42" s="6">
        <f t="shared" si="11"/>
        <v>-19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419</v>
      </c>
      <c r="K43" s="6">
        <f t="shared" si="11"/>
        <v>-19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419</v>
      </c>
      <c r="K44" s="6">
        <f t="shared" si="11"/>
        <v>-19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419</v>
      </c>
      <c r="K45" s="6">
        <f t="shared" si="11"/>
        <v>-19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419</v>
      </c>
      <c r="K46" s="6">
        <f t="shared" ref="K46:K49" si="23">E$4-J46</f>
        <v>-19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419</v>
      </c>
      <c r="K47" s="6">
        <f t="shared" si="23"/>
        <v>-19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419</v>
      </c>
      <c r="K48" s="6">
        <f t="shared" si="23"/>
        <v>-19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419</v>
      </c>
      <c r="K49" s="6">
        <f t="shared" si="23"/>
        <v>-19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419</v>
      </c>
      <c r="K50" s="6">
        <f t="shared" si="8"/>
        <v>-19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12.6</v>
      </c>
      <c r="F51" s="56">
        <f>SUM(F13:F50)</f>
        <v>0</v>
      </c>
      <c r="G51" s="56">
        <f>SUM(G13:G50)</f>
        <v>419</v>
      </c>
      <c r="H51" s="57"/>
      <c r="I51" s="56">
        <f>SUM(I13:I50)</f>
        <v>12.6</v>
      </c>
      <c r="J51" s="58">
        <f>J50</f>
        <v>419</v>
      </c>
      <c r="K51" s="58">
        <f>K50</f>
        <v>-19</v>
      </c>
      <c r="L51" s="59">
        <f>SUM(L13:L50)</f>
        <v>0</v>
      </c>
      <c r="M51" s="57">
        <f>SUM(M13:M50)</f>
        <v>419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420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42198</v>
      </c>
      <c r="N55" s="119"/>
      <c r="O55" s="183" t="s">
        <v>64</v>
      </c>
      <c r="P55" s="116"/>
      <c r="Q55" s="116"/>
      <c r="R55" s="116" t="s">
        <v>65</v>
      </c>
      <c r="S55" s="116"/>
      <c r="T55" s="116" t="s">
        <v>66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78" t="s">
        <v>45</v>
      </c>
      <c r="K57" s="179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78" t="s">
        <v>45</v>
      </c>
      <c r="AH57" s="179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419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2015-07-14T15:56:39Z</dcterms:modified>
</cp:coreProperties>
</file>