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N15" s="1"/>
  <c r="I16"/>
  <c r="L16" s="1"/>
  <c r="N16" s="1"/>
  <c r="J16"/>
  <c r="K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<sst xmlns="http://schemas.openxmlformats.org/spreadsheetml/2006/main" count="143" uniqueCount="72">
  <si>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</si>
  <si>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</si>
  <si>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</si>
  <si>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</si>
  <si>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</si>
  <si>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</si>
  <si>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</si>
  <si>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</si>
  <si>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</si>
  <si>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</si>
  <si>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</si>
  <si>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</si>
  <si>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</si>
  <si>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</si>
  <si>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</si>
  <si>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</si>
  <si>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</si>
  <si>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</si>
  <si>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</si>
  <si>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</si>
  <si>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</si>
  <si>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</si>
  <si>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</si>
  <si>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</si>
  <si>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</si>
  <si>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</si>
  <si>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</si>
  <si>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</si>
  <si>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</si>
  <si>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</si>
  <si>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</si>
  <si>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</si>
  <si>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</si>
  <si>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</si>
  <si>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</si>
  <si>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</si>
  <si>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</si>
  <si>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</si>
  <si>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</si>
  <si>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</si>
  <si>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</si>
  <si>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</si>
  <si>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</si>
  <si>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</si>
  <si>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</si>
  <si>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</si>
  <si>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</si>
  <si>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</si>
  <si>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</si>
  <si>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</si>
  <si>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</si>
  <si>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</si>
  <si>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</si>
  <si>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</si>
  <si>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</si>
  <si>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</si>
  <si>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</si>
  <si>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</si>
  <si>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</si>
  <si>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</si>
  <si>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</si>
  <si>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</si>
  <si>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A3646-2</t>
  </si>
  <si>
    <t>A3646-2U</t>
  </si>
  <si>
    <t>Machine # DP TAPPER 0077</t>
  </si>
  <si>
    <t>JT</t>
  </si>
  <si>
    <t>JN</t>
  </si>
  <si>
    <t>TWJ</t>
  </si>
  <si>
    <t>F</t>
  </si>
  <si>
    <t>YES</t>
  </si>
  <si>
    <t>DH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</si>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</sst>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68</v>
      </c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>
      <c r="B3" s="148" t="s">
        <v>22</v>
      </c>
      <c r="C3" s="149"/>
      <c r="D3" s="24"/>
      <c r="E3" s="150">
        <v>385368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>
      <c r="B4" s="214" t="s">
        <v>23</v>
      </c>
      <c r="C4" s="195"/>
      <c r="D4" s="24"/>
      <c r="E4" s="193">
        <v>350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350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0.4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42275</v>
      </c>
      <c r="C13" s="30" t="s">
        <v>65</v>
      </c>
      <c r="D13" s="30"/>
      <c r="E13" s="30">
        <v>0</v>
      </c>
      <c r="F13" s="78">
        <v>0.4</v>
      </c>
      <c r="G13" s="32">
        <v>2</v>
      </c>
      <c r="H13" s="4"/>
      <c r="I13" s="5">
        <f t="shared" ref="I13" si="0">IF(G13="","",(SUM(E13+F13+Q13)))</f>
        <v>0.4</v>
      </c>
      <c r="J13" s="6">
        <f>SUM(G$12:G13)</f>
        <v>2</v>
      </c>
      <c r="K13" s="6">
        <f>E$4-J13</f>
        <v>348</v>
      </c>
      <c r="L13" s="7">
        <f t="shared" ref="L13" si="1">IF(G13="",0,$T$12*(I13-F13-Q13))</f>
        <v>0</v>
      </c>
      <c r="M13" s="4">
        <f>G13</f>
        <v>2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08"/>
      <c r="AR13" s="109"/>
      <c r="AS13" s="109"/>
      <c r="AT13" s="110"/>
    </row>
    <row r="14" spans="2:46" ht="15" customHeight="1">
      <c r="B14" s="29"/>
      <c r="C14" s="30"/>
      <c r="D14" s="30"/>
      <c r="E14" s="30"/>
      <c r="F14" s="78"/>
      <c r="G14" s="32">
        <v>105</v>
      </c>
      <c r="H14" s="4"/>
      <c r="I14" s="5">
        <f t="shared" ref="I14:I23" si="4">IF(G14="","",(SUM(E14+F14+Q14)))</f>
        <v>0</v>
      </c>
      <c r="J14" s="6">
        <f>SUM(G$12:G14)</f>
        <v>107</v>
      </c>
      <c r="K14" s="6">
        <f t="shared" ref="K14:K23" si="5">E$4-J14</f>
        <v>243</v>
      </c>
      <c r="L14" s="7">
        <f t="shared" ref="L14:L23" si="6">IF(G14="",0,$T$12*(I14-F14-Q14))</f>
        <v>0</v>
      </c>
      <c r="M14" s="4">
        <f t="shared" ref="M14:M23" si="7">G14</f>
        <v>105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70"/>
      <c r="U14" s="171"/>
      <c r="V14" s="171"/>
      <c r="W14" s="17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70"/>
      <c r="AR14" s="171"/>
      <c r="AS14" s="171"/>
      <c r="AT14" s="172"/>
    </row>
    <row r="15" spans="2:46" ht="15" customHeight="1">
      <c r="B15" s="29">
        <v>42275</v>
      </c>
      <c r="C15" s="30" t="s">
        <v>66</v>
      </c>
      <c r="D15" s="30"/>
      <c r="E15" s="30"/>
      <c r="F15" s="78"/>
      <c r="G15" s="32">
        <v>245</v>
      </c>
      <c r="H15" s="4"/>
      <c r="I15" s="5">
        <f t="shared" si="4"/>
        <v>0</v>
      </c>
      <c r="J15" s="6">
        <f>SUM(G$12:G15)</f>
        <v>352</v>
      </c>
      <c r="K15" s="6">
        <f t="shared" si="5"/>
        <v>-2</v>
      </c>
      <c r="L15" s="7">
        <f t="shared" si="6"/>
        <v>0</v>
      </c>
      <c r="M15" s="4">
        <f t="shared" si="7"/>
        <v>245</v>
      </c>
      <c r="N15" s="111" t="str">
        <f t="shared" si="8"/>
        <v/>
      </c>
      <c r="O15" s="112"/>
      <c r="P15" s="33"/>
      <c r="Q15" s="8">
        <v>0</v>
      </c>
      <c r="R15" s="8">
        <v>0</v>
      </c>
      <c r="S15" s="8">
        <v>0</v>
      </c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70"/>
      <c r="AR15" s="171"/>
      <c r="AS15" s="171"/>
      <c r="AT15" s="172"/>
    </row>
    <row r="16" spans="2:46" ht="15" customHeight="1">
      <c r="B16" s="9">
        <v>42276</v>
      </c>
      <c r="C16" s="35" t="s">
        <v>67</v>
      </c>
      <c r="D16" s="50"/>
      <c r="E16" s="50">
        <v>4.5</v>
      </c>
      <c r="F16" s="79">
        <v>0</v>
      </c>
      <c r="G16" s="10">
        <v>1180</v>
      </c>
      <c r="H16" s="4" t="e">
        <f>IF(G16="","",(IF(#REF!=0,"",(#REF!*G16*#REF!))))</f>
        <v>#REF!</v>
      </c>
      <c r="I16" s="5">
        <f t="shared" si="4"/>
        <v>4.5</v>
      </c>
      <c r="J16" s="6">
        <f>SUM(G$12:G16)</f>
        <v>1532</v>
      </c>
      <c r="K16" s="6">
        <f t="shared" si="5"/>
        <v>-1182</v>
      </c>
      <c r="L16" s="7">
        <f t="shared" si="6"/>
        <v>0</v>
      </c>
      <c r="M16" s="4">
        <f t="shared" si="7"/>
        <v>1180</v>
      </c>
      <c r="N16" s="111" t="str">
        <f t="shared" si="8"/>
        <v/>
      </c>
      <c r="O16" s="112"/>
      <c r="P16" s="33"/>
      <c r="Q16" s="8">
        <v>0</v>
      </c>
      <c r="R16" s="8">
        <v>0</v>
      </c>
      <c r="S16" s="8">
        <v>0</v>
      </c>
      <c r="T16" s="170"/>
      <c r="U16" s="171"/>
      <c r="V16" s="171"/>
      <c r="W16" s="172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70"/>
      <c r="AR16" s="171"/>
      <c r="AS16" s="171"/>
      <c r="AT16" s="172"/>
    </row>
    <row r="17" spans="2:46" ht="15" customHeight="1">
      <c r="B17" s="9">
        <v>42276</v>
      </c>
      <c r="C17" s="35" t="s">
        <v>66</v>
      </c>
      <c r="D17" s="61"/>
      <c r="E17" s="61">
        <v>5.5</v>
      </c>
      <c r="F17" s="79">
        <v>0</v>
      </c>
      <c r="G17" s="10">
        <v>1000</v>
      </c>
      <c r="H17" s="4"/>
      <c r="I17" s="5">
        <f t="shared" si="4"/>
        <v>5.5</v>
      </c>
      <c r="J17" s="6">
        <f>SUM(G$12:G17)</f>
        <v>2532</v>
      </c>
      <c r="K17" s="6">
        <f t="shared" si="5"/>
        <v>-2182</v>
      </c>
      <c r="L17" s="7">
        <f t="shared" si="6"/>
        <v>0</v>
      </c>
      <c r="M17" s="4">
        <f t="shared" si="7"/>
        <v>1000</v>
      </c>
      <c r="N17" s="111" t="str">
        <f t="shared" si="8"/>
        <v/>
      </c>
      <c r="O17" s="112"/>
      <c r="P17" s="33"/>
      <c r="Q17" s="61">
        <v>0</v>
      </c>
      <c r="R17" s="61">
        <v>0</v>
      </c>
      <c r="S17" s="61">
        <v>0</v>
      </c>
      <c r="T17" s="108" t="s">
        <v>71</v>
      </c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70"/>
      <c r="AR17" s="171"/>
      <c r="AS17" s="171"/>
      <c r="AT17" s="172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2532</v>
      </c>
      <c r="K18" s="6">
        <f t="shared" si="5"/>
        <v>-2182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2532</v>
      </c>
      <c r="K19" s="6">
        <f t="shared" si="5"/>
        <v>-2182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2532</v>
      </c>
      <c r="K20" s="6">
        <f t="shared" si="5"/>
        <v>-2182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2532</v>
      </c>
      <c r="K21" s="6">
        <f t="shared" si="5"/>
        <v>-2182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70"/>
      <c r="U21" s="171"/>
      <c r="V21" s="171"/>
      <c r="W21" s="172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70"/>
      <c r="AR21" s="171"/>
      <c r="AS21" s="171"/>
      <c r="AT21" s="172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2532</v>
      </c>
      <c r="K22" s="6">
        <f t="shared" si="5"/>
        <v>-2182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2532</v>
      </c>
      <c r="K23" s="6">
        <f t="shared" si="5"/>
        <v>-2182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10</v>
      </c>
      <c r="F24" s="62">
        <f>SUM(F13:F23)</f>
        <v>0.4</v>
      </c>
      <c r="G24" s="62">
        <f>SUM(G13:G23)</f>
        <v>2532</v>
      </c>
      <c r="H24" s="81"/>
      <c r="I24" s="62">
        <f t="shared" ref="I24" si="15">IF(G24="","",(SUM(E24+F24+Q24)))</f>
        <v>10.4</v>
      </c>
      <c r="J24" s="82">
        <f>J23</f>
        <v>2532</v>
      </c>
      <c r="K24" s="82">
        <f t="shared" ref="K24" si="16">E$4-J24</f>
        <v>-2182</v>
      </c>
      <c r="L24" s="83">
        <f>SUM(L13:L23)</f>
        <v>0</v>
      </c>
      <c r="M24" s="81">
        <f>SUM(M13:M23)</f>
        <v>2532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350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350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350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350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350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350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350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350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350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350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350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350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350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350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350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350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350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350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350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350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350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350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350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350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350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350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42275</v>
      </c>
      <c r="N56" s="143"/>
      <c r="O56" s="237">
        <v>0.5625</v>
      </c>
      <c r="P56" s="117"/>
      <c r="Q56" s="117"/>
      <c r="R56" s="116" t="s">
        <v>69</v>
      </c>
      <c r="S56" s="117"/>
      <c r="T56" s="116" t="s">
        <v>70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2532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2015-10-02T16:25:42Z</dcterms:modified>
</cp:coreProperties>
</file>