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<sst xmlns="http://schemas.openxmlformats.org/spreadsheetml/2006/main" count="129" uniqueCount="72">
  <si>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</si>
  <si>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</si>
  <si>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</si>
  <si>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</si>
  <si>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</si>
  <si>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</si>
  <si>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</si>
  <si>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</si>
  <si>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</si>
  <si>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</si>
  <si>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</si>
  <si>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</si>
  <si>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</si>
  <si>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</si>
  <si>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</si>
  <si>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</si>
  <si>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</si>
  <si>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</si>
  <si>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</si>
  <si>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</si>
  <si>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</si>
  <si>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</si>
  <si>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</si>
  <si>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</si>
  <si>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</si>
  <si>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</si>
  <si>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</si>
  <si>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</si>
  <si>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</si>
  <si>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</si>
  <si>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</si>
  <si>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</si>
  <si>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</si>
  <si>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</si>
  <si>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</si>
  <si>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</si>
  <si>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</si>
  <si>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</si>
  <si>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</si>
  <si>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</si>
  <si>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</si>
  <si>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</si>
  <si>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</si>
  <si>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</si>
  <si>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</si>
  <si>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</si>
  <si>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</si>
  <si>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</si>
  <si>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</si>
  <si>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</si>
  <si>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</si>
  <si>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</si>
  <si>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</si>
  <si>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</si>
  <si>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</si>
  <si>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</si>
  <si>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ASC-11</t>
  </si>
  <si>
    <t xml:space="preserve">  2HRS</t>
  </si>
  <si>
    <t>NEED 2ND OP ON H2</t>
  </si>
  <si>
    <t>Machine #  H1</t>
  </si>
  <si>
    <t>184196.11.1</t>
  </si>
  <si>
    <t>A02071-0052</t>
  </si>
  <si>
    <t>HVD</t>
  </si>
  <si>
    <t>Went to diff part</t>
  </si>
  <si>
    <t>WAD</t>
  </si>
  <si>
    <t>Ben W</t>
  </si>
  <si>
    <t>Hearing test</t>
  </si>
  <si>
    <t>Power fail/2.6 deburr</t>
  </si>
  <si>
    <t>9am</t>
  </si>
  <si>
    <t>yes</t>
  </si>
  <si>
    <t>DH</t>
  </si>
  <si>
    <t>1st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</si>
</sst>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60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375328</v>
      </c>
      <c r="F3" s="179"/>
      <c r="G3" s="180"/>
      <c r="H3" s="22"/>
      <c r="I3" s="23"/>
      <c r="J3" s="181" t="s">
        <v>25</v>
      </c>
      <c r="K3" s="182"/>
      <c r="L3" s="181" t="s">
        <v>61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400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9" t="s">
        <v>53</v>
      </c>
      <c r="S7" s="200"/>
      <c r="T7" s="200"/>
      <c r="U7" s="200"/>
      <c r="V7" s="200"/>
      <c r="W7" s="201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9" t="s">
        <v>53</v>
      </c>
      <c r="AP7" s="200"/>
      <c r="AQ7" s="200"/>
      <c r="AR7" s="200"/>
      <c r="AS7" s="200"/>
      <c r="AT7" s="201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2" t="s">
        <v>57</v>
      </c>
      <c r="S8" s="203"/>
      <c r="T8" s="203"/>
      <c r="U8" s="203"/>
      <c r="V8" s="203"/>
      <c r="W8" s="204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400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42186</v>
      </c>
      <c r="C13" s="28" t="s">
        <v>62</v>
      </c>
      <c r="D13" s="28"/>
      <c r="E13" s="28">
        <v>0</v>
      </c>
      <c r="F13" s="29">
        <v>2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2</v>
      </c>
      <c r="J13" s="6">
        <f>SUM(G$12:G13)</f>
        <v>0</v>
      </c>
      <c r="K13" s="6">
        <f>E$4-J13</f>
        <v>400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0" t="s">
        <v>63</v>
      </c>
      <c r="U13" s="131"/>
      <c r="V13" s="131"/>
      <c r="W13" s="13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42200</v>
      </c>
      <c r="C14" s="28" t="s">
        <v>64</v>
      </c>
      <c r="D14" s="28"/>
      <c r="E14" s="28">
        <v>4</v>
      </c>
      <c r="F14" s="32">
        <v>0</v>
      </c>
      <c r="G14" s="30">
        <v>84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84</v>
      </c>
      <c r="K14" s="6">
        <f>E$4-J14</f>
        <v>316</v>
      </c>
      <c r="L14" s="7">
        <f t="shared" si="1"/>
        <v>0</v>
      </c>
      <c r="M14" s="4">
        <f t="shared" ref="M14:M50" si="4">G14</f>
        <v>84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42200</v>
      </c>
      <c r="C15" s="28" t="s">
        <v>65</v>
      </c>
      <c r="D15" s="28"/>
      <c r="E15" s="28">
        <v>7.1</v>
      </c>
      <c r="F15" s="32">
        <v>0</v>
      </c>
      <c r="G15" s="30">
        <v>129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213</v>
      </c>
      <c r="K15" s="6">
        <f>E$4-J15</f>
        <v>187</v>
      </c>
      <c r="L15" s="7">
        <f t="shared" si="1"/>
        <v>0</v>
      </c>
      <c r="M15" s="4">
        <f t="shared" si="4"/>
        <v>129</v>
      </c>
      <c r="N15" s="103" t="str">
        <f t="shared" si="5"/>
        <v/>
      </c>
      <c r="O15" s="104"/>
      <c r="P15" s="31"/>
      <c r="Q15" s="46">
        <v>0.5</v>
      </c>
      <c r="R15" s="46">
        <v>0</v>
      </c>
      <c r="S15" s="46">
        <v>0</v>
      </c>
      <c r="T15" s="130" t="s">
        <v>66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42201</v>
      </c>
      <c r="C16" s="33" t="s">
        <v>64</v>
      </c>
      <c r="D16" s="48"/>
      <c r="E16" s="48">
        <v>7.6</v>
      </c>
      <c r="F16" s="10">
        <v>0</v>
      </c>
      <c r="G16" s="11">
        <v>137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350</v>
      </c>
      <c r="K16" s="6">
        <f t="shared" ref="K16:K50" si="8">E$4-J16</f>
        <v>50</v>
      </c>
      <c r="L16" s="7">
        <f t="shared" si="1"/>
        <v>0</v>
      </c>
      <c r="M16" s="4">
        <f t="shared" si="4"/>
        <v>137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>
        <v>42201</v>
      </c>
      <c r="C17" s="34" t="s">
        <v>65</v>
      </c>
      <c r="D17" s="48"/>
      <c r="E17" s="48">
        <v>5</v>
      </c>
      <c r="F17" s="10">
        <v>0</v>
      </c>
      <c r="G17" s="11">
        <v>81</v>
      </c>
      <c r="H17" s="4" t="e">
        <f>IF(G17="","",(IF(#REF!=0,"",(#REF!*G17*#REF!))))</f>
        <v>#REF!</v>
      </c>
      <c r="I17" s="5">
        <f t="shared" si="0"/>
        <v>5</v>
      </c>
      <c r="J17" s="6">
        <f>SUM(G$12:G17)</f>
        <v>431</v>
      </c>
      <c r="K17" s="6">
        <f t="shared" si="8"/>
        <v>-31</v>
      </c>
      <c r="L17" s="7">
        <f t="shared" si="1"/>
        <v>0</v>
      </c>
      <c r="M17" s="4">
        <f t="shared" si="4"/>
        <v>81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 t="s">
        <v>67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>
        <v>42202</v>
      </c>
      <c r="C18" s="49" t="s">
        <v>64</v>
      </c>
      <c r="D18" s="48"/>
      <c r="E18" s="48">
        <v>3.5</v>
      </c>
      <c r="F18" s="10">
        <v>0</v>
      </c>
      <c r="G18" s="11">
        <v>37</v>
      </c>
      <c r="H18" s="4" t="e">
        <f>IF(G18="","",(IF(#REF!=0,"",(#REF!*G18*#REF!))))</f>
        <v>#REF!</v>
      </c>
      <c r="I18" s="5">
        <f t="shared" si="0"/>
        <v>3.5</v>
      </c>
      <c r="J18" s="6">
        <f>SUM(G$12:G18)</f>
        <v>468</v>
      </c>
      <c r="K18" s="6">
        <f t="shared" si="8"/>
        <v>-68</v>
      </c>
      <c r="L18" s="7">
        <f t="shared" si="1"/>
        <v>0</v>
      </c>
      <c r="M18" s="4">
        <f t="shared" si="4"/>
        <v>37</v>
      </c>
      <c r="N18" s="103" t="str">
        <f t="shared" si="9"/>
        <v/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468</v>
      </c>
      <c r="K19" s="6">
        <f t="shared" ref="K19:K45" si="11">E$4-J19</f>
        <v>-68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468</v>
      </c>
      <c r="K20" s="6">
        <f t="shared" si="11"/>
        <v>-68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468</v>
      </c>
      <c r="K21" s="6">
        <f t="shared" si="11"/>
        <v>-68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468</v>
      </c>
      <c r="K22" s="6">
        <f t="shared" si="11"/>
        <v>-68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468</v>
      </c>
      <c r="K23" s="6">
        <f t="shared" si="11"/>
        <v>-68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468</v>
      </c>
      <c r="K24" s="6">
        <f t="shared" si="11"/>
        <v>-68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468</v>
      </c>
      <c r="K25" s="6">
        <f t="shared" si="11"/>
        <v>-68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468</v>
      </c>
      <c r="K26" s="6">
        <f t="shared" si="11"/>
        <v>-68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468</v>
      </c>
      <c r="K27" s="6">
        <f t="shared" si="11"/>
        <v>-68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468</v>
      </c>
      <c r="K28" s="6">
        <f t="shared" si="11"/>
        <v>-68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468</v>
      </c>
      <c r="K29" s="6">
        <f t="shared" si="11"/>
        <v>-68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468</v>
      </c>
      <c r="K30" s="6">
        <f t="shared" si="11"/>
        <v>-68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468</v>
      </c>
      <c r="K31" s="6">
        <f t="shared" si="11"/>
        <v>-68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468</v>
      </c>
      <c r="K32" s="6">
        <f t="shared" si="11"/>
        <v>-68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468</v>
      </c>
      <c r="K33" s="6">
        <f t="shared" si="11"/>
        <v>-68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468</v>
      </c>
      <c r="K34" s="6">
        <f t="shared" si="11"/>
        <v>-68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468</v>
      </c>
      <c r="K35" s="6">
        <f t="shared" ref="K35:K41" si="17">E$4-J35</f>
        <v>-68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468</v>
      </c>
      <c r="K36" s="6">
        <f t="shared" si="17"/>
        <v>-68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468</v>
      </c>
      <c r="K37" s="6">
        <f t="shared" si="17"/>
        <v>-68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468</v>
      </c>
      <c r="K38" s="6">
        <f t="shared" si="17"/>
        <v>-68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468</v>
      </c>
      <c r="K39" s="6">
        <f t="shared" si="17"/>
        <v>-68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468</v>
      </c>
      <c r="K40" s="6">
        <f t="shared" si="17"/>
        <v>-68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468</v>
      </c>
      <c r="K41" s="6">
        <f t="shared" si="17"/>
        <v>-68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468</v>
      </c>
      <c r="K42" s="6">
        <f t="shared" si="11"/>
        <v>-68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468</v>
      </c>
      <c r="K43" s="6">
        <f t="shared" si="11"/>
        <v>-68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468</v>
      </c>
      <c r="K44" s="6">
        <f t="shared" si="11"/>
        <v>-68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468</v>
      </c>
      <c r="K45" s="6">
        <f t="shared" si="11"/>
        <v>-68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468</v>
      </c>
      <c r="K46" s="6">
        <f t="shared" ref="K46:K49" si="23">E$4-J46</f>
        <v>-68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468</v>
      </c>
      <c r="K47" s="6">
        <f t="shared" si="23"/>
        <v>-68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468</v>
      </c>
      <c r="K48" s="6">
        <f t="shared" si="23"/>
        <v>-68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468</v>
      </c>
      <c r="K49" s="6">
        <f t="shared" si="23"/>
        <v>-68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468</v>
      </c>
      <c r="K50" s="6">
        <f t="shared" si="8"/>
        <v>-68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27.2</v>
      </c>
      <c r="F51" s="56">
        <f>SUM(F13:F50)</f>
        <v>2</v>
      </c>
      <c r="G51" s="56">
        <f>SUM(G13:G50)</f>
        <v>468</v>
      </c>
      <c r="H51" s="57"/>
      <c r="I51" s="56">
        <f>SUM(I13:I50)</f>
        <v>29.7</v>
      </c>
      <c r="J51" s="58">
        <f>J50</f>
        <v>468</v>
      </c>
      <c r="K51" s="58">
        <f>K50</f>
        <v>-68</v>
      </c>
      <c r="L51" s="59">
        <f>SUM(L13:L50)</f>
        <v>0</v>
      </c>
      <c r="M51" s="57">
        <f>SUM(M13:M50)</f>
        <v>468</v>
      </c>
      <c r="N51" s="110" t="str">
        <f>IF(L51&lt;&gt;0,SUM(M51/L51),"")</f>
        <v/>
      </c>
      <c r="O51" s="111"/>
      <c r="P51" s="60"/>
      <c r="Q51" s="56">
        <f>SUM(Q13:Q50)</f>
        <v>0.5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5">
        <v>42200</v>
      </c>
      <c r="N55" s="92"/>
      <c r="O55" s="102" t="s">
        <v>68</v>
      </c>
      <c r="P55" s="95"/>
      <c r="Q55" s="95"/>
      <c r="R55" s="95" t="s">
        <v>69</v>
      </c>
      <c r="S55" s="95"/>
      <c r="T55" s="95" t="s">
        <v>70</v>
      </c>
      <c r="U55" s="95"/>
      <c r="V55" s="95" t="s">
        <v>71</v>
      </c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468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2015-07-14T15:23:50Z</cp:lastPrinted>
  <dcterms:created xsi:type="dcterms:W3CDTF">2014-06-10T19:48:08Z</dcterms:created>
  <dcterms:modified xsi:type="dcterms:W3CDTF">2015-07-17T17:52:57Z</dcterms:modified>
</cp:coreProperties>
</file>