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<sst xmlns="http://schemas.openxmlformats.org/spreadsheetml/2006/main" count="143" uniqueCount="75">
  <si>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</si>
  <si>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</si>
  <si>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</si>
  <si>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</si>
  <si>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</si>
  <si>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</si>
  <si>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</si>
  <si>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</si>
  <si>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</si>
  <si>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</si>
  <si>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</si>
  <si>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</si>
  <si>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</si>
  <si>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</si>
  <si>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</si>
  <si>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</si>
  <si>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</si>
  <si>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</si>
  <si>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</si>
  <si>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</si>
  <si>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</si>
  <si>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</si>
  <si>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</si>
  <si>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</si>
  <si>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</si>
  <si>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</si>
  <si>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</si>
  <si>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</si>
  <si>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</si>
  <si>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</si>
  <si>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</si>
  <si>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</si>
  <si>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</si>
  <si>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</si>
  <si>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</si>
  <si>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</si>
  <si>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</si>
  <si>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</si>
  <si>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</si>
  <si>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</si>
  <si>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</si>
  <si>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</si>
  <si>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</si>
  <si>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</si>
  <si>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</si>
  <si>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</si>
  <si>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</si>
  <si>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</si>
  <si>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</si>
  <si>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</si>
  <si>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</si>
  <si>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</si>
  <si>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</si>
  <si>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</si>
  <si>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</si>
  <si>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</si>
  <si>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</si>
  <si>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</si>
  <si>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</si>
  <si>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</si>
  <si>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</si>
  <si>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</si>
  <si>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</si>
  <si>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B3222-3</t>
  </si>
  <si>
    <t>B3222-3 (A)</t>
  </si>
  <si>
    <t>2ND OP / 1ST OP IS ON SEPARATE PROD SHEET IN SEC FOLDER</t>
  </si>
  <si>
    <t>MP</t>
  </si>
  <si>
    <t>YES</t>
  </si>
  <si>
    <t>VG</t>
  </si>
  <si>
    <t>J,M,K, .060</t>
  </si>
  <si>
    <t>JM</t>
  </si>
  <si>
    <t>458116H</t>
  </si>
  <si>
    <t>Routing:        PACK DEPT</t>
  </si>
  <si>
    <t>JOB OUT</t>
  </si>
  <si>
    <t>No parts @ mach per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</si>
</sst>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28" zoomScale="90" zoomScaleNormal="90" workbookViewId="0">
      <selection activeCell="F57" sqref="F57:G57"/>
    </sheetView>
  </sheetViews>
  <sheetFormatPr defaultColWidth="9.140625"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25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 x14ac:dyDescent="0.25">
      <c r="B3" s="148" t="s">
        <v>22</v>
      </c>
      <c r="C3" s="149"/>
      <c r="D3" s="24"/>
      <c r="E3" s="150">
        <v>381208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6"/>
      <c r="S3" s="197"/>
      <c r="T3" s="198"/>
      <c r="U3" s="146" t="s">
        <v>71</v>
      </c>
      <c r="V3" s="149"/>
      <c r="W3" s="187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 x14ac:dyDescent="0.25">
      <c r="B4" s="214" t="s">
        <v>23</v>
      </c>
      <c r="C4" s="195"/>
      <c r="D4" s="24"/>
      <c r="E4" s="193">
        <v>600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25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25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25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6"/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 x14ac:dyDescent="0.25">
      <c r="B8" s="214" t="s">
        <v>65</v>
      </c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 x14ac:dyDescent="0.3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 x14ac:dyDescent="0.25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 x14ac:dyDescent="0.3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 x14ac:dyDescent="0.25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600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>
        <v>4</v>
      </c>
      <c r="V12" s="54">
        <f>SUM(F13:F23)</f>
        <v>4</v>
      </c>
      <c r="W12" s="55">
        <f>U12/V12</f>
        <v>1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42243</v>
      </c>
      <c r="C13" s="30" t="s">
        <v>66</v>
      </c>
      <c r="D13" s="30"/>
      <c r="E13" s="30">
        <v>2.5</v>
      </c>
      <c r="F13" s="78">
        <v>4</v>
      </c>
      <c r="G13" s="32">
        <v>168</v>
      </c>
      <c r="H13" s="4"/>
      <c r="I13" s="5">
        <f t="shared" ref="I13" si="0">IF(G13="","",(SUM(E13+F13+Q13)))</f>
        <v>6.5</v>
      </c>
      <c r="J13" s="6">
        <f>SUM(G$12:G13)</f>
        <v>168</v>
      </c>
      <c r="K13" s="6">
        <f>E$4-J13</f>
        <v>432</v>
      </c>
      <c r="L13" s="7">
        <f t="shared" ref="L13" si="1">IF(G13="",0,$T$12*(I13-F13-Q13))</f>
        <v>0</v>
      </c>
      <c r="M13" s="4">
        <f>G13</f>
        <v>168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70"/>
      <c r="U13" s="171"/>
      <c r="V13" s="171"/>
      <c r="W13" s="17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70"/>
      <c r="AR13" s="171"/>
      <c r="AS13" s="171"/>
      <c r="AT13" s="172"/>
    </row>
    <row r="14" spans="2:46" ht="15" customHeight="1" x14ac:dyDescent="0.25">
      <c r="B14" s="29">
        <v>42244</v>
      </c>
      <c r="C14" s="30" t="s">
        <v>70</v>
      </c>
      <c r="D14" s="30"/>
      <c r="E14" s="30">
        <v>5.5</v>
      </c>
      <c r="F14" s="78">
        <v>0</v>
      </c>
      <c r="G14" s="32">
        <v>525</v>
      </c>
      <c r="H14" s="4"/>
      <c r="I14" s="5">
        <f t="shared" ref="I14:I23" si="4">IF(G14="","",(SUM(E14+F14+Q14)))</f>
        <v>5.5</v>
      </c>
      <c r="J14" s="6">
        <f>SUM(G$12:G14)</f>
        <v>693</v>
      </c>
      <c r="K14" s="6">
        <f t="shared" ref="K14:K23" si="5">E$4-J14</f>
        <v>-93</v>
      </c>
      <c r="L14" s="7">
        <f t="shared" ref="L14:L23" si="6">IF(G14="",0,$T$12*(I14-F14-Q14))</f>
        <v>0</v>
      </c>
      <c r="M14" s="4">
        <f t="shared" ref="M14:M23" si="7">G14</f>
        <v>525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70" t="s">
        <v>73</v>
      </c>
      <c r="U14" s="171"/>
      <c r="V14" s="171"/>
      <c r="W14" s="172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25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693</v>
      </c>
      <c r="K15" s="6">
        <f t="shared" si="5"/>
        <v>-93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170" t="s">
        <v>74</v>
      </c>
      <c r="U15" s="171"/>
      <c r="V15" s="171"/>
      <c r="W15" s="17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25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693</v>
      </c>
      <c r="K16" s="6">
        <f t="shared" si="5"/>
        <v>-93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25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693</v>
      </c>
      <c r="K17" s="6">
        <f t="shared" si="5"/>
        <v>-93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25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693</v>
      </c>
      <c r="K18" s="6">
        <f t="shared" si="5"/>
        <v>-93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25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693</v>
      </c>
      <c r="K19" s="6">
        <f t="shared" si="5"/>
        <v>-93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25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693</v>
      </c>
      <c r="K20" s="6">
        <f t="shared" si="5"/>
        <v>-93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25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693</v>
      </c>
      <c r="K21" s="6">
        <f t="shared" si="5"/>
        <v>-93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25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693</v>
      </c>
      <c r="K22" s="6">
        <f t="shared" si="5"/>
        <v>-93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25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693</v>
      </c>
      <c r="K23" s="6">
        <f t="shared" si="5"/>
        <v>-93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25">
      <c r="B24" s="124" t="s">
        <v>20</v>
      </c>
      <c r="C24" s="125"/>
      <c r="D24" s="52"/>
      <c r="E24" s="62">
        <f>SUM(E13:E23)</f>
        <v>8</v>
      </c>
      <c r="F24" s="62">
        <f>SUM(F13:F23)</f>
        <v>4</v>
      </c>
      <c r="G24" s="62">
        <f>SUM(G13:G23)</f>
        <v>693</v>
      </c>
      <c r="H24" s="81"/>
      <c r="I24" s="62">
        <f t="shared" ref="I24" si="15">IF(G24="","",(SUM(E24+F24+Q24)))</f>
        <v>12</v>
      </c>
      <c r="J24" s="82">
        <f>J23</f>
        <v>693</v>
      </c>
      <c r="K24" s="82">
        <f t="shared" ref="K24" si="16">E$4-J24</f>
        <v>-93</v>
      </c>
      <c r="L24" s="83">
        <f>SUM(L13:L23)</f>
        <v>0</v>
      </c>
      <c r="M24" s="81">
        <f>SUM(M13:M23)</f>
        <v>693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 x14ac:dyDescent="0.3">
      <c r="B25" s="162" t="s">
        <v>72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25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600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600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25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600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25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600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25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600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600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600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600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600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600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600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600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25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600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 x14ac:dyDescent="0.3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25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600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600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600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600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600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600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600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600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600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600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600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600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25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600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25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25">
      <c r="B56" s="134" t="s">
        <v>51</v>
      </c>
      <c r="C56" s="135"/>
      <c r="D56" s="135"/>
      <c r="E56" s="135"/>
      <c r="F56" s="126">
        <v>710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42243</v>
      </c>
      <c r="N56" s="143"/>
      <c r="O56" s="237">
        <v>0.48958333333333331</v>
      </c>
      <c r="P56" s="117"/>
      <c r="Q56" s="117"/>
      <c r="R56" s="116" t="s">
        <v>67</v>
      </c>
      <c r="S56" s="117"/>
      <c r="T56" s="116" t="s">
        <v>68</v>
      </c>
      <c r="U56" s="117"/>
      <c r="V56" s="116" t="s">
        <v>69</v>
      </c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25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25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25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">
      <c r="B60" s="224" t="s">
        <v>47</v>
      </c>
      <c r="C60" s="225"/>
      <c r="D60" s="225"/>
      <c r="E60" s="225"/>
      <c r="F60" s="226">
        <f>G24</f>
        <v>693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25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2015-04-22T11:19:37Z</cp:lastPrinted>
  <dcterms:created xsi:type="dcterms:W3CDTF">2014-06-10T19:48:08Z</dcterms:created>
  <dcterms:modified xsi:type="dcterms:W3CDTF">2015-09-12T11:54:35Z</dcterms:modified>
</cp:coreProperties>
</file>