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<sst xmlns="http://schemas.openxmlformats.org/spreadsheetml/2006/main" count="140" uniqueCount="72">
  <si>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</si>
  <si>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</si>
  <si>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</si>
  <si>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</si>
  <si>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</si>
  <si>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</si>
  <si>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</si>
  <si>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</si>
  <si>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</si>
  <si>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</si>
  <si>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</si>
  <si>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</si>
  <si>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</si>
  <si>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</si>
  <si>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</si>
  <si>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</si>
  <si>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</si>
  <si>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</si>
  <si>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</si>
  <si>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</si>
  <si>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</si>
  <si>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</si>
  <si>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</si>
  <si>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</si>
  <si>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</si>
  <si>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</si>
  <si>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</si>
  <si>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</si>
  <si>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</si>
  <si>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</si>
  <si>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</si>
  <si>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</si>
  <si>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</si>
  <si>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</si>
  <si>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</si>
  <si>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</si>
  <si>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</si>
  <si>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</si>
  <si>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</si>
  <si>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</si>
  <si>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</si>
  <si>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</si>
  <si>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</si>
  <si>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</si>
  <si>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</si>
  <si>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</si>
  <si>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</si>
  <si>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</si>
  <si>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</si>
  <si>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</si>
  <si>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</si>
  <si>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</si>
  <si>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</si>
  <si>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</si>
  <si>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</si>
  <si>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</si>
  <si>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</si>
  <si>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</si>
  <si>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</si>
  <si>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</si>
  <si>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</si>
  <si>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</si>
  <si>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</si>
  <si>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C3000-1-6</t>
  </si>
  <si>
    <t>C3000-1-6U</t>
  </si>
  <si>
    <t>JT</t>
  </si>
  <si>
    <t>Machine # 0053</t>
  </si>
  <si>
    <t>YES</t>
  </si>
  <si>
    <t>DH</t>
  </si>
  <si>
    <t>M</t>
  </si>
  <si>
    <t>JOB OUT</t>
  </si>
  <si>
    <t>No parts @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</si>
</sst>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5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25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69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25">
      <c r="B3" s="148" t="s">
        <v>22</v>
      </c>
      <c r="C3" s="149"/>
      <c r="D3" s="24"/>
      <c r="E3" s="150">
        <v>382845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25">
      <c r="B4" s="211" t="s">
        <v>23</v>
      </c>
      <c r="C4" s="192"/>
      <c r="D4" s="24"/>
      <c r="E4" s="190">
        <v>600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25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25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25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25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25">
      <c r="B12" s="165" t="s">
        <v>66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600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42255</v>
      </c>
      <c r="C13" s="30" t="s">
        <v>65</v>
      </c>
      <c r="D13" s="30"/>
      <c r="E13" s="30">
        <v>3.4</v>
      </c>
      <c r="F13" s="78">
        <v>0</v>
      </c>
      <c r="G13" s="32">
        <v>565</v>
      </c>
      <c r="H13" s="4"/>
      <c r="I13" s="5">
        <f t="shared" ref="I13" si="0">IF(G13="","",(SUM(E13+F13+Q13)))</f>
        <v>3.4</v>
      </c>
      <c r="J13" s="6">
        <f>SUM(G$12:G13)</f>
        <v>565</v>
      </c>
      <c r="K13" s="6">
        <f>E$4-J13</f>
        <v>35</v>
      </c>
      <c r="L13" s="7">
        <f t="shared" ref="L13" si="1">IF(G13="",0,$T$12*(I13-F13-Q13))</f>
        <v>0</v>
      </c>
      <c r="M13" s="4">
        <f>G13</f>
        <v>565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 t="s">
        <v>70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25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565</v>
      </c>
      <c r="K14" s="6">
        <f t="shared" ref="K14:K23" si="5">E$4-J14</f>
        <v>35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 t="s">
        <v>71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565</v>
      </c>
      <c r="K15" s="6">
        <f t="shared" si="5"/>
        <v>35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565</v>
      </c>
      <c r="K16" s="6">
        <f t="shared" si="5"/>
        <v>35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565</v>
      </c>
      <c r="K17" s="6">
        <f t="shared" si="5"/>
        <v>35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565</v>
      </c>
      <c r="K18" s="6">
        <f t="shared" si="5"/>
        <v>35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565</v>
      </c>
      <c r="K19" s="6">
        <f t="shared" si="5"/>
        <v>35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565</v>
      </c>
      <c r="K20" s="6">
        <f t="shared" si="5"/>
        <v>35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565</v>
      </c>
      <c r="K21" s="6">
        <f t="shared" si="5"/>
        <v>35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565</v>
      </c>
      <c r="K22" s="6">
        <f t="shared" si="5"/>
        <v>35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565</v>
      </c>
      <c r="K23" s="6">
        <f t="shared" si="5"/>
        <v>35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25">
      <c r="B24" s="124" t="s">
        <v>20</v>
      </c>
      <c r="C24" s="125"/>
      <c r="D24" s="52"/>
      <c r="E24" s="62">
        <f>SUM(E13:E23)</f>
        <v>3.4</v>
      </c>
      <c r="F24" s="62">
        <f>SUM(F13:F23)</f>
        <v>0</v>
      </c>
      <c r="G24" s="62">
        <f>SUM(G13:G23)</f>
        <v>565</v>
      </c>
      <c r="H24" s="81"/>
      <c r="I24" s="62">
        <f t="shared" ref="I24" si="15">IF(G24="","",(SUM(E24+F24+Q24)))</f>
        <v>3.4</v>
      </c>
      <c r="J24" s="82">
        <f>J23</f>
        <v>565</v>
      </c>
      <c r="K24" s="82">
        <f t="shared" ref="K24" si="16">E$4-J24</f>
        <v>35</v>
      </c>
      <c r="L24" s="83">
        <f>SUM(L13:L23)</f>
        <v>0</v>
      </c>
      <c r="M24" s="81">
        <f>SUM(M13:M23)</f>
        <v>565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 x14ac:dyDescent="0.3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600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600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600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600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600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600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600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600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600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600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600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600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 x14ac:dyDescent="0.3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25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600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600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600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600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600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600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600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600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600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600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25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600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25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25">
      <c r="B56" s="134" t="s">
        <v>51</v>
      </c>
      <c r="C56" s="135"/>
      <c r="D56" s="135"/>
      <c r="E56" s="135"/>
      <c r="F56" s="126">
        <v>679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42255</v>
      </c>
      <c r="N56" s="143"/>
      <c r="O56" s="237">
        <v>0.45833333333333331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224" t="s">
        <v>47</v>
      </c>
      <c r="C60" s="225"/>
      <c r="D60" s="225"/>
      <c r="E60" s="225"/>
      <c r="F60" s="226">
        <f>G24</f>
        <v>565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25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2015-04-22T11:19:37Z</cp:lastPrinted>
  <dcterms:created xsi:type="dcterms:W3CDTF">2014-06-10T19:48:08Z</dcterms:created>
  <dcterms:modified xsi:type="dcterms:W3CDTF">2015-09-12T12:18:50Z</dcterms:modified>
</cp:coreProperties>
</file>