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<sst xmlns="http://schemas.openxmlformats.org/spreadsheetml/2006/main" count="145" uniqueCount="72">
  <si>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</si>
  <si>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</si>
  <si>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</si>
  <si>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</si>
  <si>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</si>
  <si>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</si>
  <si>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</si>
  <si>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</si>
  <si>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</si>
  <si>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</si>
  <si>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</si>
  <si>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</si>
  <si>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</si>
  <si>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</si>
  <si>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</si>
  <si>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</si>
  <si>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</si>
  <si>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</si>
  <si>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</si>
  <si>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</si>
  <si>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</si>
  <si>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</si>
  <si>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</si>
  <si>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</si>
  <si>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</si>
  <si>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</si>
  <si>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</si>
  <si>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</si>
  <si>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</si>
  <si>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</si>
  <si>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</si>
  <si>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</si>
  <si>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</si>
  <si>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</si>
  <si>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</si>
  <si>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</si>
  <si>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</si>
  <si>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</si>
  <si>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</si>
  <si>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</si>
  <si>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</si>
  <si>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</si>
  <si>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</si>
  <si>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</si>
  <si>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</si>
  <si>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</si>
  <si>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</si>
  <si>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</si>
  <si>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</si>
  <si>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</si>
  <si>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</si>
  <si>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</si>
  <si>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</si>
  <si>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</si>
  <si>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</si>
  <si>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</si>
  <si>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</si>
  <si>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</si>
  <si>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</si>
  <si>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</si>
  <si>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</si>
  <si>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</si>
  <si>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C3838B22-10</t>
  </si>
  <si>
    <t>B</t>
  </si>
  <si>
    <t>A02002-0026</t>
  </si>
  <si>
    <t>BA</t>
  </si>
  <si>
    <t>BJ</t>
  </si>
  <si>
    <t>Reset form</t>
  </si>
  <si>
    <t>Routing:        HOLD AT MACH</t>
  </si>
  <si>
    <t>JO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</si>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</sst>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47" sqref="G4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4"/>
      <c r="AT1" s="20"/>
    </row>
    <row r="2" spans="2:46" ht="19.5" customHeight="1">
      <c r="B2" s="151" t="s">
        <v>24</v>
      </c>
      <c r="C2" s="152"/>
      <c r="D2" s="21"/>
      <c r="E2" s="153" t="s">
        <v>62</v>
      </c>
      <c r="F2" s="154"/>
      <c r="G2" s="155"/>
      <c r="H2" s="22"/>
      <c r="I2" s="2"/>
      <c r="J2" s="149" t="s">
        <v>0</v>
      </c>
      <c r="K2" s="150"/>
      <c r="L2" s="23" t="s">
        <v>63</v>
      </c>
      <c r="M2" s="22"/>
      <c r="N2" s="22"/>
      <c r="O2" s="22"/>
      <c r="P2" s="22"/>
      <c r="Q2" s="22"/>
      <c r="R2" s="193" t="s">
        <v>45</v>
      </c>
      <c r="S2" s="194"/>
      <c r="T2" s="195"/>
      <c r="U2" s="149"/>
      <c r="V2" s="152"/>
      <c r="W2" s="187"/>
      <c r="Y2" s="151" t="s">
        <v>24</v>
      </c>
      <c r="Z2" s="152"/>
      <c r="AA2" s="93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9"/>
      <c r="AS2" s="152"/>
      <c r="AT2" s="187"/>
    </row>
    <row r="3" spans="2:46" ht="19.5" customHeight="1">
      <c r="B3" s="151" t="s">
        <v>22</v>
      </c>
      <c r="C3" s="152"/>
      <c r="D3" s="24"/>
      <c r="E3" s="153">
        <v>365290</v>
      </c>
      <c r="F3" s="154"/>
      <c r="G3" s="155"/>
      <c r="H3" s="22"/>
      <c r="I3" s="25"/>
      <c r="J3" s="149" t="s">
        <v>25</v>
      </c>
      <c r="K3" s="150"/>
      <c r="L3" s="149" t="s">
        <v>64</v>
      </c>
      <c r="M3" s="152"/>
      <c r="N3" s="152"/>
      <c r="O3" s="150"/>
      <c r="P3" s="22"/>
      <c r="Q3" s="22"/>
      <c r="R3" s="196"/>
      <c r="S3" s="197"/>
      <c r="T3" s="198"/>
      <c r="U3" s="149"/>
      <c r="V3" s="152"/>
      <c r="W3" s="187"/>
      <c r="Y3" s="151" t="s">
        <v>22</v>
      </c>
      <c r="Z3" s="152"/>
      <c r="AA3" s="92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6"/>
      <c r="AP3" s="197"/>
      <c r="AQ3" s="198"/>
      <c r="AR3" s="149"/>
      <c r="AS3" s="152"/>
      <c r="AT3" s="187"/>
    </row>
    <row r="4" spans="2:46" ht="19.5" customHeight="1">
      <c r="B4" s="214" t="s">
        <v>23</v>
      </c>
      <c r="C4" s="195"/>
      <c r="D4" s="24"/>
      <c r="E4" s="193">
        <v>150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9"/>
      <c r="V7" s="152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9"/>
      <c r="AS7" s="152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9"/>
      <c r="V8" s="152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9"/>
      <c r="AS8" s="152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2" t="s">
        <v>59</v>
      </c>
      <c r="S9" s="232"/>
      <c r="T9" s="232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2" t="s">
        <v>59</v>
      </c>
      <c r="AP9" s="232"/>
      <c r="AQ9" s="232"/>
      <c r="AR9" s="206"/>
      <c r="AS9" s="207"/>
      <c r="AT9" s="208"/>
    </row>
    <row r="10" spans="2:46" ht="20.25" customHeight="1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3" t="s">
        <v>17</v>
      </c>
      <c r="O10" s="184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3" t="s">
        <v>19</v>
      </c>
      <c r="V10" s="158" t="s">
        <v>28</v>
      </c>
      <c r="W10" s="180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3" t="s">
        <v>17</v>
      </c>
      <c r="AL10" s="184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3" t="s">
        <v>19</v>
      </c>
      <c r="AS10" s="158" t="s">
        <v>28</v>
      </c>
      <c r="AT10" s="180" t="s">
        <v>29</v>
      </c>
    </row>
    <row r="11" spans="2:46" ht="30.75" customHeight="1" thickBot="1">
      <c r="B11" s="157"/>
      <c r="C11" s="159"/>
      <c r="D11" s="182"/>
      <c r="E11" s="182"/>
      <c r="F11" s="159"/>
      <c r="G11" s="182"/>
      <c r="H11" s="161"/>
      <c r="I11" s="161"/>
      <c r="J11" s="161"/>
      <c r="K11" s="161"/>
      <c r="L11" s="161"/>
      <c r="M11" s="161"/>
      <c r="N11" s="185"/>
      <c r="O11" s="186"/>
      <c r="P11" s="172"/>
      <c r="Q11" s="172"/>
      <c r="R11" s="172"/>
      <c r="S11" s="172"/>
      <c r="T11" s="172"/>
      <c r="U11" s="204"/>
      <c r="V11" s="205"/>
      <c r="W11" s="181"/>
      <c r="Y11" s="157"/>
      <c r="Z11" s="159"/>
      <c r="AA11" s="182"/>
      <c r="AB11" s="182"/>
      <c r="AC11" s="159"/>
      <c r="AD11" s="182"/>
      <c r="AE11" s="161"/>
      <c r="AF11" s="161"/>
      <c r="AG11" s="161"/>
      <c r="AH11" s="161"/>
      <c r="AI11" s="161"/>
      <c r="AJ11" s="161"/>
      <c r="AK11" s="185"/>
      <c r="AL11" s="186"/>
      <c r="AM11" s="172"/>
      <c r="AN11" s="172"/>
      <c r="AO11" s="172"/>
      <c r="AP11" s="172"/>
      <c r="AQ11" s="172"/>
      <c r="AR11" s="204"/>
      <c r="AS11" s="205"/>
      <c r="AT11" s="181"/>
    </row>
    <row r="12" spans="2:46" ht="15" customHeight="1">
      <c r="B12" s="168" t="s">
        <v>61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150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5</v>
      </c>
      <c r="W12" s="55">
        <f>U12/V12</f>
        <v>0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42086</v>
      </c>
      <c r="C13" s="30" t="s">
        <v>65</v>
      </c>
      <c r="D13" s="30"/>
      <c r="E13" s="30">
        <v>3</v>
      </c>
      <c r="F13" s="77">
        <v>4</v>
      </c>
      <c r="G13" s="32">
        <v>24</v>
      </c>
      <c r="H13" s="4" t="e">
        <f>IF(G13="","",(IF(#REF!=0,"",(#REF!*G13*#REF!))))</f>
        <v>#REF!</v>
      </c>
      <c r="I13" s="5">
        <f t="shared" ref="I13:I24" si="0">IF(G13="","",(SUM(E13+F13+Q13)))</f>
        <v>7</v>
      </c>
      <c r="J13" s="6">
        <f>SUM(G$12:G13)</f>
        <v>24</v>
      </c>
      <c r="K13" s="6">
        <f>E$4-J13</f>
        <v>126</v>
      </c>
      <c r="L13" s="7">
        <f t="shared" ref="L13:L23" si="1">IF(G13="",0,$T$12*(I13-F13-Q13))</f>
        <v>0</v>
      </c>
      <c r="M13" s="4">
        <f>G13</f>
        <v>24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42087</v>
      </c>
      <c r="C14" s="30" t="s">
        <v>66</v>
      </c>
      <c r="D14" s="30"/>
      <c r="E14" s="30">
        <v>7</v>
      </c>
      <c r="F14" s="78">
        <v>0</v>
      </c>
      <c r="G14" s="32">
        <v>64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88</v>
      </c>
      <c r="K14" s="6">
        <f>E$4-J14</f>
        <v>62</v>
      </c>
      <c r="L14" s="7">
        <f t="shared" si="1"/>
        <v>0</v>
      </c>
      <c r="M14" s="4">
        <f t="shared" ref="M14:M23" si="4">G14</f>
        <v>64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42087</v>
      </c>
      <c r="C15" s="30" t="s">
        <v>65</v>
      </c>
      <c r="D15" s="30"/>
      <c r="E15" s="30">
        <v>5</v>
      </c>
      <c r="F15" s="78">
        <v>1</v>
      </c>
      <c r="G15" s="32">
        <v>50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138</v>
      </c>
      <c r="K15" s="6">
        <f>E$4-J15</f>
        <v>12</v>
      </c>
      <c r="L15" s="7">
        <f t="shared" si="1"/>
        <v>0</v>
      </c>
      <c r="M15" s="4">
        <f t="shared" si="4"/>
        <v>50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>
        <v>42088</v>
      </c>
      <c r="C16" s="35" t="s">
        <v>66</v>
      </c>
      <c r="D16" s="50"/>
      <c r="E16" s="50">
        <v>8</v>
      </c>
      <c r="F16" s="79">
        <v>0</v>
      </c>
      <c r="G16" s="10">
        <v>77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215</v>
      </c>
      <c r="K16" s="6">
        <f t="shared" ref="K16:K24" si="8">E$4-J16</f>
        <v>-65</v>
      </c>
      <c r="L16" s="7">
        <f t="shared" si="1"/>
        <v>0</v>
      </c>
      <c r="M16" s="4">
        <f t="shared" si="4"/>
        <v>77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 t="s">
        <v>67</v>
      </c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>
        <v>42088</v>
      </c>
      <c r="C17" s="35" t="s">
        <v>69</v>
      </c>
      <c r="D17" s="61"/>
      <c r="E17" s="61">
        <v>0.5</v>
      </c>
      <c r="F17" s="79">
        <v>0</v>
      </c>
      <c r="G17" s="10">
        <v>5</v>
      </c>
      <c r="H17" s="4"/>
      <c r="I17" s="5">
        <f t="shared" ref="I17" si="10">IF(G17="","",(SUM(E17+F17+Q17)))</f>
        <v>0.5</v>
      </c>
      <c r="J17" s="6">
        <f>SUM(G$12:G17)</f>
        <v>220</v>
      </c>
      <c r="K17" s="6">
        <f t="shared" ref="K17" si="11">E$4-J17</f>
        <v>-70</v>
      </c>
      <c r="L17" s="7">
        <f t="shared" ref="L17" si="12">IF(G17="",0,$T$12*(I17-F17-Q17))</f>
        <v>0</v>
      </c>
      <c r="M17" s="4">
        <f t="shared" ref="M17" si="13">G17</f>
        <v>5</v>
      </c>
      <c r="N17" s="110" t="str">
        <f t="shared" ref="N17" si="14">IF(L17=0,"",(M17/L17))</f>
        <v/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220</v>
      </c>
      <c r="K18" s="6">
        <f t="shared" ref="K18:K20" si="17">E$4-J18</f>
        <v>-70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220</v>
      </c>
      <c r="K19" s="6">
        <f t="shared" si="17"/>
        <v>-70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220</v>
      </c>
      <c r="K20" s="6">
        <f t="shared" si="17"/>
        <v>-70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220</v>
      </c>
      <c r="K21" s="6">
        <f t="shared" si="8"/>
        <v>-70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220</v>
      </c>
      <c r="K22" s="6">
        <f t="shared" si="8"/>
        <v>-70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6"/>
      <c r="AR22" s="117"/>
      <c r="AS22" s="117"/>
      <c r="AT22" s="118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220</v>
      </c>
      <c r="K23" s="6">
        <f t="shared" si="8"/>
        <v>-70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6"/>
      <c r="AR23" s="117"/>
      <c r="AS23" s="117"/>
      <c r="AT23" s="118"/>
    </row>
    <row r="24" spans="2:46" ht="15" customHeight="1">
      <c r="B24" s="127" t="s">
        <v>20</v>
      </c>
      <c r="C24" s="128"/>
      <c r="D24" s="52"/>
      <c r="E24" s="62">
        <f>SUM(E13:E23)</f>
        <v>23.5</v>
      </c>
      <c r="F24" s="62">
        <f>SUM(F13:F23)</f>
        <v>5</v>
      </c>
      <c r="G24" s="62">
        <f>SUM(G13:G23)</f>
        <v>220</v>
      </c>
      <c r="H24" s="81"/>
      <c r="I24" s="62">
        <f t="shared" si="0"/>
        <v>28.5</v>
      </c>
      <c r="J24" s="82">
        <f>J23</f>
        <v>220</v>
      </c>
      <c r="K24" s="82">
        <f t="shared" si="8"/>
        <v>-70</v>
      </c>
      <c r="L24" s="83">
        <f>SUM(L13:L23)</f>
        <v>0</v>
      </c>
      <c r="M24" s="81">
        <f>SUM(M13:M23)</f>
        <v>220</v>
      </c>
      <c r="N24" s="125" t="e">
        <f>SUM(M24/L24)</f>
        <v>#DIV/0!</v>
      </c>
      <c r="O24" s="126"/>
      <c r="P24" s="84"/>
      <c r="Q24" s="83">
        <f>SUM(Q13:Q23)</f>
        <v>0</v>
      </c>
      <c r="R24" s="83"/>
      <c r="S24" s="83">
        <f>SUM(S13:S23)</f>
        <v>0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5" t="e">
        <f>SUM(AJ24/AI24)</f>
        <v>#DIV/0!</v>
      </c>
      <c r="AL24" s="126"/>
      <c r="AM24" s="84"/>
      <c r="AN24" s="83">
        <f>SUM(AN13:AN23)</f>
        <v>0</v>
      </c>
      <c r="AO24" s="83"/>
      <c r="AP24" s="83">
        <f>SUM(AP13:AP23)</f>
        <v>0</v>
      </c>
      <c r="AQ24" s="162"/>
      <c r="AR24" s="163"/>
      <c r="AS24" s="163"/>
      <c r="AT24" s="164"/>
    </row>
    <row r="25" spans="2:46" s="12" customFormat="1" ht="15.75" thickBot="1">
      <c r="B25" s="165" t="s">
        <v>68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8" t="s">
        <v>38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150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3</v>
      </c>
      <c r="W26" s="57">
        <f>U26/V26</f>
        <v>0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42093</v>
      </c>
      <c r="C27" s="60" t="s">
        <v>69</v>
      </c>
      <c r="D27" s="8"/>
      <c r="E27" s="30">
        <v>2</v>
      </c>
      <c r="F27" s="31">
        <v>3</v>
      </c>
      <c r="G27" s="32">
        <v>27</v>
      </c>
      <c r="H27" s="4" t="e">
        <f>IF(G27="","",(IF(#REF!=0,"",(#REF!*G27*#REF!))))</f>
        <v>#REF!</v>
      </c>
      <c r="I27" s="7">
        <f t="shared" ref="I27:I37" si="23">IF(G27="","",(SUM(E27+F27+Q27)))</f>
        <v>5</v>
      </c>
      <c r="J27" s="6">
        <f>SUM(G$26:G27)</f>
        <v>27</v>
      </c>
      <c r="K27" s="6">
        <f>E$4-J27</f>
        <v>123</v>
      </c>
      <c r="L27" s="7">
        <f t="shared" ref="L27:L37" si="24">IF(G27="",0,T$26*(I27-F27-Q27))</f>
        <v>0</v>
      </c>
      <c r="M27" s="4">
        <f>G27</f>
        <v>27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112"/>
      <c r="U27" s="113"/>
      <c r="V27" s="113"/>
      <c r="W27" s="114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112"/>
      <c r="AR27" s="113"/>
      <c r="AS27" s="113"/>
      <c r="AT27" s="114"/>
    </row>
    <row r="28" spans="2:46" ht="15" customHeight="1">
      <c r="B28" s="9">
        <v>42094</v>
      </c>
      <c r="C28" s="60" t="s">
        <v>66</v>
      </c>
      <c r="D28" s="8"/>
      <c r="E28" s="30">
        <v>7</v>
      </c>
      <c r="F28" s="34">
        <v>0</v>
      </c>
      <c r="G28" s="32">
        <v>114</v>
      </c>
      <c r="H28" s="4" t="e">
        <f>IF(G28="","",(IF(#REF!=0,"",(#REF!*G28*#REF!))))</f>
        <v>#REF!</v>
      </c>
      <c r="I28" s="7">
        <f t="shared" si="23"/>
        <v>7</v>
      </c>
      <c r="J28" s="6">
        <f>SUM(G$26:G28)</f>
        <v>141</v>
      </c>
      <c r="K28" s="6">
        <f>E$4-J28</f>
        <v>9</v>
      </c>
      <c r="L28" s="7">
        <f t="shared" si="24"/>
        <v>0</v>
      </c>
      <c r="M28" s="4">
        <f t="shared" ref="M28:M37" si="27">G28</f>
        <v>114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>
        <v>42094</v>
      </c>
      <c r="C29" s="60" t="s">
        <v>69</v>
      </c>
      <c r="D29" s="58"/>
      <c r="E29" s="58">
        <v>4.5</v>
      </c>
      <c r="F29" s="58">
        <v>0</v>
      </c>
      <c r="G29" s="10">
        <v>78</v>
      </c>
      <c r="H29" s="4"/>
      <c r="I29" s="7">
        <f t="shared" ref="I29:I31" si="31">IF(G29="","",(SUM(E29+F29+Q29)))</f>
        <v>4.5</v>
      </c>
      <c r="J29" s="6">
        <f>SUM(G$26:G29)</f>
        <v>219</v>
      </c>
      <c r="K29" s="6">
        <f t="shared" ref="K29:K31" si="32">E$4-J29</f>
        <v>-69</v>
      </c>
      <c r="L29" s="7">
        <f t="shared" ref="L29:L31" si="33">IF(G29="",0,T$26*(I29-F29-Q29))</f>
        <v>0</v>
      </c>
      <c r="M29" s="4">
        <f t="shared" ref="M29:M31" si="34">G29</f>
        <v>78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1</v>
      </c>
      <c r="T29" s="112" t="s">
        <v>70</v>
      </c>
      <c r="U29" s="113"/>
      <c r="V29" s="113"/>
      <c r="W29" s="114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219</v>
      </c>
      <c r="K30" s="6">
        <f t="shared" si="32"/>
        <v>-69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15" t="s">
        <v>71</v>
      </c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219</v>
      </c>
      <c r="K31" s="6">
        <f t="shared" si="32"/>
        <v>-69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219</v>
      </c>
      <c r="K32" s="6">
        <f t="shared" ref="K32" si="39">E$4-J32</f>
        <v>-69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219</v>
      </c>
      <c r="K33" s="6">
        <f>E$4-J33</f>
        <v>-69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219</v>
      </c>
      <c r="K34" s="6">
        <f t="shared" ref="K34:K38" si="45">E$4-J34</f>
        <v>-69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219</v>
      </c>
      <c r="K35" s="6">
        <f t="shared" si="45"/>
        <v>-69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219</v>
      </c>
      <c r="K36" s="6">
        <f t="shared" si="45"/>
        <v>-69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219</v>
      </c>
      <c r="K37" s="6">
        <f t="shared" si="45"/>
        <v>-69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7" t="s">
        <v>20</v>
      </c>
      <c r="C38" s="128"/>
      <c r="D38" s="53"/>
      <c r="E38" s="63">
        <f t="shared" ref="E38:F38" si="47">SUM(E27:E37)</f>
        <v>13.5</v>
      </c>
      <c r="F38" s="63">
        <f t="shared" si="47"/>
        <v>3</v>
      </c>
      <c r="G38" s="63">
        <f>SUM(G27:G37)</f>
        <v>219</v>
      </c>
      <c r="H38" s="81"/>
      <c r="I38" s="83">
        <f t="shared" ref="I38" si="48">IF(G38="","",(SUM(E38+F38+Q38)))</f>
        <v>16.5</v>
      </c>
      <c r="J38" s="82">
        <f>J37</f>
        <v>219</v>
      </c>
      <c r="K38" s="82">
        <f t="shared" si="45"/>
        <v>-69</v>
      </c>
      <c r="L38" s="83">
        <f>SUM(L27:L37)</f>
        <v>0</v>
      </c>
      <c r="M38" s="81">
        <f>SUM(M27:M37)</f>
        <v>219</v>
      </c>
      <c r="N38" s="125" t="e">
        <f>SUM(M38/L38)</f>
        <v>#DIV/0!</v>
      </c>
      <c r="O38" s="126"/>
      <c r="P38" s="84"/>
      <c r="Q38" s="63">
        <f>SUM(Q27:Q37)</f>
        <v>0</v>
      </c>
      <c r="R38" s="63"/>
      <c r="S38" s="63">
        <f>SUM(S27:S37)</f>
        <v>1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5" t="e">
        <f>SUM(AJ38/AI38)</f>
        <v>#DIV/0!</v>
      </c>
      <c r="AL38" s="126"/>
      <c r="AM38" s="84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.75" thickBot="1">
      <c r="B39" s="132" t="s">
        <v>39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97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150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150</v>
      </c>
      <c r="L52" s="83">
        <f>SUM(L41:L51)</f>
        <v>0</v>
      </c>
      <c r="M52" s="81">
        <f>SUM(M41:M51)</f>
        <v>0</v>
      </c>
      <c r="N52" s="125" t="e">
        <f>SUM(M52/L52)</f>
        <v>#DIV/0!</v>
      </c>
      <c r="O52" s="126"/>
      <c r="P52" s="84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5" t="e">
        <f>SUM(AJ52/AI52)</f>
        <v>#DIV/0!</v>
      </c>
      <c r="AL52" s="126"/>
      <c r="AM52" s="84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41" t="s">
        <v>31</v>
      </c>
      <c r="AH55" s="142"/>
      <c r="AI55" s="95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>
      <c r="B56" s="137" t="s">
        <v>51</v>
      </c>
      <c r="C56" s="138"/>
      <c r="D56" s="138"/>
      <c r="E56" s="138"/>
      <c r="F56" s="129">
        <v>218</v>
      </c>
      <c r="G56" s="130"/>
      <c r="H56" s="2"/>
      <c r="I56" s="43">
        <v>1</v>
      </c>
      <c r="J56" s="115" t="s">
        <v>43</v>
      </c>
      <c r="K56" s="143"/>
      <c r="L56" s="44">
        <f>SUMIF($R$13:$R$23,1,$Q$13:$Q$50)+SUMIF($R$27:$R$37,1,$Q$27:$Q$37)+SUMIF($R$41:$R$51,1,$Q$41:$Q$51)</f>
        <v>0</v>
      </c>
      <c r="M56" s="146"/>
      <c r="N56" s="146"/>
      <c r="O56" s="233"/>
      <c r="P56" s="120"/>
      <c r="Q56" s="120"/>
      <c r="R56" s="119"/>
      <c r="S56" s="120"/>
      <c r="T56" s="119"/>
      <c r="U56" s="120"/>
      <c r="V56" s="120"/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115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33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>
      <c r="B57" s="137" t="s">
        <v>50</v>
      </c>
      <c r="C57" s="138"/>
      <c r="D57" s="138"/>
      <c r="E57" s="138"/>
      <c r="F57" s="129">
        <f>SUM(S24+S38+S52)</f>
        <v>1</v>
      </c>
      <c r="G57" s="130"/>
      <c r="H57" s="2"/>
      <c r="I57" s="43">
        <v>2</v>
      </c>
      <c r="J57" s="104" t="s">
        <v>14</v>
      </c>
      <c r="K57" s="143"/>
      <c r="L57" s="44">
        <f>SUMIF($R$13:$R$23,2,$Q$13:$Q$50)+SUMIF($R$27:$R$37,2,$Q$27:$Q$37)+SUMIF($R$41:$R$51,2,$Q$41:$Q$51)</f>
        <v>0</v>
      </c>
      <c r="M57" s="146"/>
      <c r="N57" s="146"/>
      <c r="O57" s="120"/>
      <c r="P57" s="120"/>
      <c r="Q57" s="120"/>
      <c r="R57" s="120"/>
      <c r="S57" s="120"/>
      <c r="T57" s="120"/>
      <c r="U57" s="120"/>
      <c r="V57" s="120"/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04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6"/>
      <c r="N58" s="146"/>
      <c r="O58" s="120"/>
      <c r="P58" s="120"/>
      <c r="Q58" s="120"/>
      <c r="R58" s="120"/>
      <c r="S58" s="120"/>
      <c r="T58" s="120"/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>
      <c r="B59" s="139" t="s">
        <v>48</v>
      </c>
      <c r="C59" s="140"/>
      <c r="D59" s="140"/>
      <c r="E59" s="140"/>
      <c r="F59" s="129">
        <f>G38</f>
        <v>219</v>
      </c>
      <c r="G59" s="130"/>
      <c r="H59" s="2"/>
      <c r="I59" s="43">
        <v>4</v>
      </c>
      <c r="J59" s="104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04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220</v>
      </c>
      <c r="G60" s="227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2015-03-24T17:54:40Z</cp:lastPrinted>
  <dcterms:created xsi:type="dcterms:W3CDTF">2014-06-10T19:48:08Z</dcterms:created>
  <dcterms:modified xsi:type="dcterms:W3CDTF">2015-04-06T18:55:21Z</dcterms:modified>
</cp:coreProperties>
</file>