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<sst xmlns="http://schemas.openxmlformats.org/spreadsheetml/2006/main" count="140" uniqueCount="72">
  <si>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</si>
  <si>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</si>
  <si>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</si>
  <si>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</si>
  <si>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</si>
  <si>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</si>
  <si>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</si>
  <si>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</si>
  <si>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</si>
  <si>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</si>
  <si>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</si>
  <si>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</si>
  <si>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</si>
  <si>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</si>
  <si>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</si>
  <si>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</si>
  <si>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</si>
  <si>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</si>
  <si>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</si>
  <si>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</si>
  <si>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</si>
  <si>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</si>
  <si>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</si>
  <si>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</si>
  <si>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</si>
  <si>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</si>
  <si>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</si>
  <si>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</si>
  <si>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</si>
  <si>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</si>
  <si>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</si>
  <si>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</si>
  <si>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</si>
  <si>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</si>
  <si>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</si>
  <si>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</si>
  <si>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</si>
  <si>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</si>
  <si>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</si>
  <si>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</si>
  <si>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</si>
  <si>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</si>
  <si>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</si>
  <si>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</si>
  <si>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</si>
  <si>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</si>
  <si>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</si>
  <si>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</si>
  <si>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</si>
  <si>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</si>
  <si>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</si>
  <si>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</si>
  <si>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</si>
  <si>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</si>
  <si>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</si>
  <si>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</si>
  <si>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</si>
  <si>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</si>
  <si>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</si>
  <si>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</si>
  <si>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</si>
  <si>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</t>
  </si>
  <si>
    <t>FS135-10</t>
  </si>
  <si>
    <t>8M 52SEC</t>
  </si>
  <si>
    <t>MR 9/18/14</t>
  </si>
  <si>
    <t>Routing:        PACK DEPT</t>
  </si>
  <si>
    <t>Machine #  HARDING</t>
  </si>
  <si>
    <t>JO</t>
  </si>
  <si>
    <t>BA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</si>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</sst>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359613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64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244" t="s">
        <v>63</v>
      </c>
      <c r="O12" s="245"/>
      <c r="P12" s="70"/>
      <c r="Q12" s="70"/>
      <c r="R12" s="70"/>
      <c r="S12" s="71"/>
      <c r="T12" s="72">
        <v>5</v>
      </c>
      <c r="U12" s="72">
        <v>5</v>
      </c>
      <c r="V12" s="54">
        <f>SUM(F13:F23)</f>
        <v>3</v>
      </c>
      <c r="W12" s="55">
        <f>U12/V12</f>
        <v>1.6666666666666667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42030</v>
      </c>
      <c r="C13" s="30" t="s">
        <v>67</v>
      </c>
      <c r="D13" s="30"/>
      <c r="E13" s="30">
        <v>1</v>
      </c>
      <c r="F13" s="80">
        <v>3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</v>
      </c>
      <c r="K13" s="6">
        <f>E$4-J13</f>
        <v>98</v>
      </c>
      <c r="L13" s="7">
        <f t="shared" ref="L13:L23" si="1">IF(G13="",0,$T$12*(I13-F13-Q13))</f>
        <v>5</v>
      </c>
      <c r="M13" s="4">
        <f>G13</f>
        <v>2</v>
      </c>
      <c r="N13" s="135">
        <f>IF(L13=0,"",(M13/L13))</f>
        <v>0.4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42030</v>
      </c>
      <c r="C14" s="30" t="s">
        <v>68</v>
      </c>
      <c r="D14" s="30"/>
      <c r="E14" s="30">
        <v>2</v>
      </c>
      <c r="F14" s="81">
        <v>0</v>
      </c>
      <c r="G14" s="32">
        <v>28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30</v>
      </c>
      <c r="K14" s="6">
        <f>E$4-J14</f>
        <v>70</v>
      </c>
      <c r="L14" s="7">
        <f t="shared" si="1"/>
        <v>10</v>
      </c>
      <c r="M14" s="4">
        <f t="shared" ref="M14:M23" si="4">G14</f>
        <v>28</v>
      </c>
      <c r="N14" s="135">
        <f t="shared" ref="N14:N23" si="5">IF(L14=0,"",(M14/L14))</f>
        <v>2.8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42031</v>
      </c>
      <c r="C15" s="30" t="s">
        <v>69</v>
      </c>
      <c r="D15" s="30"/>
      <c r="E15" s="30">
        <v>8</v>
      </c>
      <c r="F15" s="81">
        <v>0</v>
      </c>
      <c r="G15" s="32">
        <v>101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131</v>
      </c>
      <c r="K15" s="6">
        <f>E$4-J15</f>
        <v>-31</v>
      </c>
      <c r="L15" s="7">
        <f t="shared" si="1"/>
        <v>40</v>
      </c>
      <c r="M15" s="4">
        <f t="shared" si="4"/>
        <v>101</v>
      </c>
      <c r="N15" s="135">
        <f t="shared" si="5"/>
        <v>2.5249999999999999</v>
      </c>
      <c r="O15" s="136"/>
      <c r="P15" s="33"/>
      <c r="Q15" s="8">
        <v>0</v>
      </c>
      <c r="R15" s="8">
        <v>0</v>
      </c>
      <c r="S15" s="8">
        <v>0</v>
      </c>
      <c r="T15" s="172" t="s">
        <v>70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131</v>
      </c>
      <c r="K16" s="6">
        <f t="shared" ref="K16:K24" si="8">E$4-J16</f>
        <v>-31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71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131</v>
      </c>
      <c r="K17" s="6">
        <f t="shared" ref="K17" si="11">E$4-J17</f>
        <v>-31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131</v>
      </c>
      <c r="K18" s="6">
        <f t="shared" ref="K18:K20" si="17">E$4-J18</f>
        <v>-31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131</v>
      </c>
      <c r="K19" s="6">
        <f t="shared" si="17"/>
        <v>-31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131</v>
      </c>
      <c r="K20" s="6">
        <f t="shared" si="17"/>
        <v>-31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131</v>
      </c>
      <c r="K21" s="6">
        <f t="shared" si="8"/>
        <v>-31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131</v>
      </c>
      <c r="K22" s="6">
        <f t="shared" si="8"/>
        <v>-31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131</v>
      </c>
      <c r="K23" s="6">
        <f t="shared" si="8"/>
        <v>-31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11</v>
      </c>
      <c r="F24" s="62">
        <f>SUM(F13:F23)</f>
        <v>3</v>
      </c>
      <c r="G24" s="62">
        <f>SUM(G13:G23)</f>
        <v>131</v>
      </c>
      <c r="H24" s="84"/>
      <c r="I24" s="62">
        <f t="shared" si="0"/>
        <v>14</v>
      </c>
      <c r="J24" s="85">
        <f>J23</f>
        <v>131</v>
      </c>
      <c r="K24" s="85">
        <f t="shared" si="8"/>
        <v>-31</v>
      </c>
      <c r="L24" s="86">
        <f>SUM(L13:L23)</f>
        <v>55</v>
      </c>
      <c r="M24" s="84">
        <f>SUM(M13:M23)</f>
        <v>131</v>
      </c>
      <c r="N24" s="142">
        <f>SUM(M24/L24)</f>
        <v>2.3818181818181818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132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131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2015-02-05T22:56:37Z</dcterms:modified>
</cp:coreProperties>
</file>