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I52" i="1" s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G24" i="1"/>
  <c r="AH24" i="1" s="1"/>
  <c r="AD24" i="1"/>
  <c r="AC60" i="1" s="1"/>
  <c r="AC24" i="1"/>
  <c r="AB24" i="1"/>
  <c r="AJ23" i="1"/>
  <c r="AI23" i="1"/>
  <c r="AK23" i="1" s="1"/>
  <c r="AH23" i="1"/>
  <c r="AG23" i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37" i="1" l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<sst xmlns="http://schemas.openxmlformats.org/spreadsheetml/2006/main" count="140" uniqueCount="72">
  <si>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</si>
  <si>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</si>
  <si>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</si>
  <si>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</si>
  <si>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</si>
  <si>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</si>
  <si>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</si>
  <si>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</si>
  <si>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</si>
  <si>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</si>
  <si>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</si>
  <si>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</si>
  <si>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</si>
  <si>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</si>
  <si>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</si>
  <si>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</si>
  <si>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</si>
  <si>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</si>
  <si>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</si>
  <si>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</si>
  <si>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</si>
  <si>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</si>
  <si>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</si>
  <si>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</si>
  <si>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</si>
  <si>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</si>
  <si>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</si>
  <si>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</si>
  <si>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</si>
  <si>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</si>
  <si>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</si>
  <si>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</si>
  <si>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</si>
  <si>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</si>
  <si>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</si>
  <si>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</si>
  <si>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</si>
  <si>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</si>
  <si>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</si>
  <si>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</si>
  <si>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</si>
  <si>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</si>
  <si>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</si>
  <si>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</si>
  <si>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</si>
  <si>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</si>
  <si>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</si>
  <si>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</si>
  <si>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</si>
  <si>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</si>
  <si>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</si>
  <si>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</si>
  <si>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</si>
  <si>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</si>
  <si>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</si>
  <si>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</si>
  <si>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</si>
  <si>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</si>
  <si>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</si>
  <si>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</si>
  <si>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</si>
  <si>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FS22-20</t>
  </si>
  <si>
    <t>FS22-10</t>
  </si>
  <si>
    <t>Machine #  B/S 16</t>
  </si>
  <si>
    <t>59 SEC</t>
  </si>
  <si>
    <t>Routing:        WASH &amp; PACK DEPT</t>
  </si>
  <si>
    <t>MR 2/25/15</t>
  </si>
  <si>
    <t>MP</t>
  </si>
  <si>
    <t>DR</t>
  </si>
  <si>
    <t>BW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</si>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</sst>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7" sqref="G47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 x14ac:dyDescent="0.3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378723</v>
      </c>
      <c r="F3" s="227"/>
      <c r="G3" s="228"/>
      <c r="H3" s="22"/>
      <c r="I3" s="25"/>
      <c r="J3" s="204" t="s">
        <v>25</v>
      </c>
      <c r="K3" s="229"/>
      <c r="L3" s="204" t="s">
        <v>61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1500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66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1500</v>
      </c>
      <c r="L12" s="154" t="s">
        <v>55</v>
      </c>
      <c r="M12" s="155"/>
      <c r="N12" s="154" t="s">
        <v>64</v>
      </c>
      <c r="O12" s="156"/>
      <c r="P12" s="70"/>
      <c r="Q12" s="70"/>
      <c r="R12" s="70"/>
      <c r="S12" s="71"/>
      <c r="T12" s="72">
        <v>49</v>
      </c>
      <c r="U12" s="72">
        <v>4</v>
      </c>
      <c r="V12" s="54">
        <f>SUM(F13:F23)</f>
        <v>5.5</v>
      </c>
      <c r="W12" s="55">
        <f>U12/V12</f>
        <v>0.72727272727272729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42213</v>
      </c>
      <c r="C13" s="30" t="s">
        <v>67</v>
      </c>
      <c r="D13" s="30"/>
      <c r="E13" s="30">
        <v>0</v>
      </c>
      <c r="F13" s="80">
        <v>5.5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5.5</v>
      </c>
      <c r="J13" s="6">
        <f>SUM(G$12:G13)</f>
        <v>0</v>
      </c>
      <c r="K13" s="6">
        <f>E$4-J13</f>
        <v>1500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42213</v>
      </c>
      <c r="C14" s="30" t="s">
        <v>68</v>
      </c>
      <c r="D14" s="30"/>
      <c r="E14" s="30">
        <v>7.6</v>
      </c>
      <c r="F14" s="81">
        <v>0</v>
      </c>
      <c r="G14" s="32">
        <v>680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680</v>
      </c>
      <c r="K14" s="6">
        <f>E$4-J14</f>
        <v>820</v>
      </c>
      <c r="L14" s="7">
        <f t="shared" si="1"/>
        <v>372.4</v>
      </c>
      <c r="M14" s="4">
        <f t="shared" ref="M14:M23" si="4">G14</f>
        <v>680</v>
      </c>
      <c r="N14" s="135">
        <f t="shared" ref="N14:N23" si="5">IF(L14=0,"",(M14/L14))</f>
        <v>1.8259935553168638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42214</v>
      </c>
      <c r="C15" s="30" t="s">
        <v>69</v>
      </c>
      <c r="D15" s="30"/>
      <c r="E15" s="30">
        <v>7.6</v>
      </c>
      <c r="F15" s="81">
        <v>0</v>
      </c>
      <c r="G15" s="32">
        <v>9.5</v>
      </c>
      <c r="H15" s="4" t="e">
        <f>IF(G15="","",(IF(#REF!=0,"",(#REF!*G15*#REF!))))</f>
        <v>#REF!</v>
      </c>
      <c r="I15" s="5">
        <f t="shared" si="0"/>
        <v>7.6</v>
      </c>
      <c r="J15" s="6">
        <f>SUM(G$12:G15)</f>
        <v>689.5</v>
      </c>
      <c r="K15" s="6">
        <f>E$4-J15</f>
        <v>810.5</v>
      </c>
      <c r="L15" s="7">
        <f t="shared" si="1"/>
        <v>372.4</v>
      </c>
      <c r="M15" s="4">
        <f t="shared" si="4"/>
        <v>9.5</v>
      </c>
      <c r="N15" s="135">
        <f t="shared" si="5"/>
        <v>2.5510204081632654E-2</v>
      </c>
      <c r="O15" s="136"/>
      <c r="P15" s="33"/>
      <c r="Q15" s="8">
        <v>0</v>
      </c>
      <c r="R15" s="8">
        <v>0</v>
      </c>
      <c r="S15" s="8">
        <v>0</v>
      </c>
      <c r="T15" s="172" t="s">
        <v>70</v>
      </c>
      <c r="U15" s="173"/>
      <c r="V15" s="173"/>
      <c r="W15" s="174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689.5</v>
      </c>
      <c r="K16" s="6">
        <f t="shared" ref="K16:K24" si="8">E$4-J16</f>
        <v>810.5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 t="s">
        <v>71</v>
      </c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689.5</v>
      </c>
      <c r="K17" s="6">
        <f t="shared" ref="K17" si="11">E$4-J17</f>
        <v>810.5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689.5</v>
      </c>
      <c r="K18" s="6">
        <f t="shared" ref="K18:K20" si="17">E$4-J18</f>
        <v>810.5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689.5</v>
      </c>
      <c r="K19" s="6">
        <f t="shared" si="17"/>
        <v>810.5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689.5</v>
      </c>
      <c r="K20" s="6">
        <f t="shared" si="17"/>
        <v>810.5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689.5</v>
      </c>
      <c r="K21" s="6">
        <f t="shared" si="8"/>
        <v>810.5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689.5</v>
      </c>
      <c r="K22" s="6">
        <f t="shared" si="8"/>
        <v>810.5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689.5</v>
      </c>
      <c r="K23" s="6">
        <f t="shared" si="8"/>
        <v>810.5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15.2</v>
      </c>
      <c r="F24" s="62">
        <f>SUM(F13:F23)</f>
        <v>5.5</v>
      </c>
      <c r="G24" s="62">
        <f>SUM(G13:G23)</f>
        <v>689.5</v>
      </c>
      <c r="H24" s="84"/>
      <c r="I24" s="62">
        <f t="shared" si="0"/>
        <v>20.7</v>
      </c>
      <c r="J24" s="85">
        <f>J23</f>
        <v>689.5</v>
      </c>
      <c r="K24" s="85">
        <f t="shared" si="8"/>
        <v>810.5</v>
      </c>
      <c r="L24" s="86">
        <f>SUM(L13:L23)</f>
        <v>744.8</v>
      </c>
      <c r="M24" s="84">
        <f>SUM(M13:M23)</f>
        <v>689.5</v>
      </c>
      <c r="N24" s="142">
        <f>SUM(M24/L24)</f>
        <v>0.92575187969924821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1" t="s">
        <v>65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1500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1500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1500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1500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1500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1500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1500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1500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1500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1500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1500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1500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1500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1500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1500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1500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1500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1500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1500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1500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1500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1500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1500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1500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1500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1500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1579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v>680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2015-07-30T19:03:54Z</dcterms:modified>
</cp:coreProperties>
</file>