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3" i="1"/>
  <c r="AI59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L13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<sst xmlns="http://schemas.openxmlformats.org/spreadsheetml/2006/main" count="139" uniqueCount="71">
  <si>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</si>
  <si>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</si>
  <si>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</si>
  <si>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</si>
  <si>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</si>
  <si>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</si>
  <si>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</si>
  <si>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</si>
  <si>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</si>
  <si>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</si>
  <si>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</si>
  <si>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</si>
  <si>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</si>
  <si>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</si>
  <si>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</si>
  <si>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</si>
  <si>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</si>
  <si>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</si>
  <si>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</si>
  <si>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</si>
  <si>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</si>
  <si>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</si>
  <si>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</si>
  <si>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</si>
  <si>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</si>
  <si>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</si>
  <si>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</si>
  <si>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</si>
  <si>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</si>
  <si>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</si>
  <si>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</si>
  <si>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</si>
  <si>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</si>
  <si>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</si>
  <si>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</si>
  <si>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</si>
  <si>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</si>
  <si>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</si>
  <si>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</si>
  <si>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</si>
  <si>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</si>
  <si>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</si>
  <si>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</si>
  <si>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</si>
  <si>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</si>
  <si>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</si>
  <si>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</si>
  <si>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</si>
  <si>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</si>
  <si>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</si>
  <si>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</si>
  <si>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</si>
  <si>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</si>
  <si>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</si>
  <si>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</si>
  <si>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</si>
  <si>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</si>
  <si>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</si>
  <si>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</si>
  <si>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</si>
  <si>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</si>
  <si>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</si>
  <si>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FS31</t>
  </si>
  <si>
    <t>A02001-0012</t>
  </si>
  <si>
    <t>CHI6405</t>
  </si>
  <si>
    <t>BA</t>
  </si>
  <si>
    <t>C</t>
  </si>
  <si>
    <t>Routing:        DEBURR AT CNC // WASH &amp; PACK DEPT</t>
  </si>
  <si>
    <t>JO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</si>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</sst>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4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 t="s">
        <v>66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3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359990</v>
      </c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 t="s">
        <v>64</v>
      </c>
      <c r="V3" s="148"/>
      <c r="W3" s="183"/>
      <c r="Y3" s="147" t="s">
        <v>22</v>
      </c>
      <c r="Z3" s="148"/>
      <c r="AA3" s="92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100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2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4"/>
      <c r="N6" s="85"/>
      <c r="O6" s="85"/>
      <c r="P6" s="85"/>
      <c r="Q6" s="86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3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3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3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3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100</v>
      </c>
      <c r="L12" s="169" t="s">
        <v>55</v>
      </c>
      <c r="M12" s="170"/>
      <c r="N12" s="169"/>
      <c r="O12" s="171"/>
      <c r="P12" s="67"/>
      <c r="Q12" s="67"/>
      <c r="R12" s="67"/>
      <c r="S12" s="68"/>
      <c r="T12" s="69"/>
      <c r="U12" s="69">
        <v>3</v>
      </c>
      <c r="V12" s="54">
        <f>SUM(F13:F23)</f>
        <v>3</v>
      </c>
      <c r="W12" s="55">
        <f>U12/V12</f>
        <v>1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42037</v>
      </c>
      <c r="C13" s="30" t="s">
        <v>65</v>
      </c>
      <c r="D13" s="30"/>
      <c r="E13" s="30">
        <v>8</v>
      </c>
      <c r="F13" s="77">
        <v>3</v>
      </c>
      <c r="G13" s="32">
        <v>160</v>
      </c>
      <c r="H13" s="4" t="e">
        <f>IF(G13="","",(IF(#REF!=0,"",(#REF!*G13*#REF!))))</f>
        <v>#REF!</v>
      </c>
      <c r="I13" s="5">
        <f t="shared" ref="I13:I24" si="0">IF(G13="","",(SUM(E13+F13+Q13)))</f>
        <v>11</v>
      </c>
      <c r="J13" s="6">
        <f>SUM(G$12:G13)</f>
        <v>160</v>
      </c>
      <c r="K13" s="6">
        <f>E$4-J13</f>
        <v>-60</v>
      </c>
      <c r="L13" s="7">
        <f t="shared" ref="L13:L23" si="1">IF(G13="",0,$T$12*(I13-F13-Q13))</f>
        <v>0</v>
      </c>
      <c r="M13" s="4">
        <f>G13</f>
        <v>160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42038</v>
      </c>
      <c r="C14" s="30" t="s">
        <v>68</v>
      </c>
      <c r="D14" s="30"/>
      <c r="E14" s="30">
        <v>1.5</v>
      </c>
      <c r="F14" s="78">
        <v>0</v>
      </c>
      <c r="G14" s="32">
        <v>22</v>
      </c>
      <c r="H14" s="4" t="e">
        <f>IF(G14="","",(IF(#REF!=0,"",(#REF!*G14*#REF!))))</f>
        <v>#REF!</v>
      </c>
      <c r="I14" s="5">
        <f t="shared" si="0"/>
        <v>1.5</v>
      </c>
      <c r="J14" s="6">
        <f>SUM(G$12:G14)</f>
        <v>182</v>
      </c>
      <c r="K14" s="6">
        <f>E$4-J14</f>
        <v>-82</v>
      </c>
      <c r="L14" s="7">
        <f t="shared" si="1"/>
        <v>0</v>
      </c>
      <c r="M14" s="4">
        <f t="shared" ref="M14:M23" si="4">G14</f>
        <v>22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237" t="s">
        <v>69</v>
      </c>
      <c r="U14" s="238"/>
      <c r="V14" s="238"/>
      <c r="W14" s="239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182</v>
      </c>
      <c r="K15" s="6">
        <f>E$4-J15</f>
        <v>-82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 t="s">
        <v>70</v>
      </c>
      <c r="U15" s="108"/>
      <c r="V15" s="108"/>
      <c r="W15" s="109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182</v>
      </c>
      <c r="K16" s="6">
        <f t="shared" ref="K16:K24" si="8">E$4-J16</f>
        <v>-82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182</v>
      </c>
      <c r="K17" s="6">
        <f t="shared" ref="K17" si="11">E$4-J17</f>
        <v>-82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182</v>
      </c>
      <c r="K18" s="6">
        <f t="shared" ref="K18:K20" si="17">E$4-J18</f>
        <v>-82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182</v>
      </c>
      <c r="K19" s="6">
        <f t="shared" si="17"/>
        <v>-82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182</v>
      </c>
      <c r="K20" s="6">
        <f t="shared" si="17"/>
        <v>-82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182</v>
      </c>
      <c r="K21" s="6">
        <f t="shared" si="8"/>
        <v>-82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182</v>
      </c>
      <c r="K22" s="6">
        <f t="shared" si="8"/>
        <v>-82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182</v>
      </c>
      <c r="K23" s="6">
        <f t="shared" si="8"/>
        <v>-82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9.5</v>
      </c>
      <c r="F24" s="62">
        <f>SUM(F13:F23)</f>
        <v>3</v>
      </c>
      <c r="G24" s="62">
        <f>SUM(G13:G23)</f>
        <v>182</v>
      </c>
      <c r="H24" s="81"/>
      <c r="I24" s="62">
        <f t="shared" si="0"/>
        <v>12.5</v>
      </c>
      <c r="J24" s="82">
        <f>J23</f>
        <v>182</v>
      </c>
      <c r="K24" s="82">
        <f t="shared" si="8"/>
        <v>-82</v>
      </c>
      <c r="L24" s="83">
        <f>SUM(L13:L23)</f>
        <v>0</v>
      </c>
      <c r="M24" s="81">
        <f>SUM(M13:M23)</f>
        <v>182</v>
      </c>
      <c r="N24" s="121" t="e">
        <f>SUM(M24/L24)</f>
        <v>#DIV/0!</v>
      </c>
      <c r="O24" s="122"/>
      <c r="P24" s="84"/>
      <c r="Q24" s="83">
        <f>SUM(Q13:Q23)</f>
        <v>0</v>
      </c>
      <c r="R24" s="83"/>
      <c r="S24" s="83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1" t="e">
        <f>SUM(AJ24/AI24)</f>
        <v>#DIV/0!</v>
      </c>
      <c r="AL24" s="122"/>
      <c r="AM24" s="84"/>
      <c r="AN24" s="83">
        <f>SUM(AN13:AN23)</f>
        <v>0</v>
      </c>
      <c r="AO24" s="83"/>
      <c r="AP24" s="83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100</v>
      </c>
      <c r="L26" s="169" t="s">
        <v>55</v>
      </c>
      <c r="M26" s="170"/>
      <c r="N26" s="169"/>
      <c r="O26" s="171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100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100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100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100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100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100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100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100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100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100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100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100</v>
      </c>
      <c r="L38" s="83">
        <f>SUM(L27:L37)</f>
        <v>0</v>
      </c>
      <c r="M38" s="81">
        <f>SUM(M27:M37)</f>
        <v>0</v>
      </c>
      <c r="N38" s="121" t="e">
        <f>SUM(M38/L38)</f>
        <v>#DIV/0!</v>
      </c>
      <c r="O38" s="122"/>
      <c r="P38" s="84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1" t="e">
        <f>SUM(AJ38/AI38)</f>
        <v>#DIV/0!</v>
      </c>
      <c r="AL38" s="122"/>
      <c r="AM38" s="84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97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100</v>
      </c>
      <c r="L40" s="169" t="s">
        <v>55</v>
      </c>
      <c r="M40" s="170"/>
      <c r="N40" s="169"/>
      <c r="O40" s="171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100</v>
      </c>
      <c r="L52" s="83">
        <f>SUM(L41:L51)</f>
        <v>0</v>
      </c>
      <c r="M52" s="81">
        <f>SUM(M41:M51)</f>
        <v>0</v>
      </c>
      <c r="N52" s="121" t="e">
        <f>SUM(M52/L52)</f>
        <v>#DIV/0!</v>
      </c>
      <c r="O52" s="122"/>
      <c r="P52" s="84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1" t="e">
        <f>SUM(AJ52/AI52)</f>
        <v>#DIV/0!</v>
      </c>
      <c r="AL52" s="122"/>
      <c r="AM52" s="84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97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97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5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182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182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2014-10-07T20:17:03Z</cp:lastPrinted>
  <dcterms:created xsi:type="dcterms:W3CDTF">2014-06-10T19:48:08Z</dcterms:created>
  <dcterms:modified xsi:type="dcterms:W3CDTF">2015-02-16T20:11:27Z</dcterms:modified>
</cp:coreProperties>
</file>