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14" i="1"/>
  <c r="L14" s="1"/>
  <c r="N14" s="1"/>
  <c r="J14"/>
  <c r="K14" s="1"/>
  <c r="I15"/>
  <c r="L15" s="1"/>
  <c r="N15" s="1"/>
  <c r="J15"/>
  <c r="K15" s="1"/>
  <c r="I16"/>
  <c r="J16"/>
  <c r="K16" s="1"/>
  <c r="L16"/>
  <c r="N16" s="1"/>
  <c r="I17"/>
  <c r="L17" s="1"/>
  <c r="N17" s="1"/>
  <c r="J17"/>
  <c r="K17" s="1"/>
  <c r="I18"/>
  <c r="L18" s="1"/>
  <c r="N18" s="1"/>
  <c r="J18"/>
  <c r="K18" s="1"/>
  <c r="I19"/>
  <c r="J19"/>
  <c r="K19" s="1"/>
  <c r="L19"/>
  <c r="I20"/>
  <c r="J20"/>
  <c r="K20" s="1"/>
  <c r="L20"/>
  <c r="N20" s="1"/>
  <c r="I21"/>
  <c r="J21"/>
  <c r="K21" s="1"/>
  <c r="L21"/>
  <c r="N21" s="1"/>
  <c r="I22"/>
  <c r="J22"/>
  <c r="K22" s="1"/>
  <c r="L22"/>
  <c r="N22" s="1"/>
  <c r="I23"/>
  <c r="J23"/>
  <c r="K23" s="1"/>
  <c r="L23"/>
  <c r="N23" s="1"/>
  <c r="M14"/>
  <c r="M15"/>
  <c r="M16"/>
  <c r="M17"/>
  <c r="M18"/>
  <c r="M19"/>
  <c r="M20"/>
  <c r="M21"/>
  <c r="M22"/>
  <c r="M23"/>
  <c r="N19"/>
  <c r="M13"/>
  <c r="J13"/>
  <c r="K13" s="1"/>
  <c r="I13"/>
  <c r="L13" s="1"/>
  <c r="N13" s="1"/>
  <c r="AI59" l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41"/>
  <c r="AK14"/>
  <c r="AK28"/>
  <c r="AF52"/>
  <c r="AF24"/>
  <c r="AE52"/>
  <c r="AK52" l="1"/>
  <c r="AK24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V40" l="1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L27"/>
  <c r="K51" l="1"/>
  <c r="J52"/>
  <c r="K52" s="1"/>
  <c r="K37"/>
  <c r="J38"/>
  <c r="K38" s="1"/>
  <c r="F57"/>
  <c r="N36"/>
  <c r="N34"/>
  <c r="N27"/>
  <c r="M24"/>
  <c r="M38"/>
  <c r="L28"/>
  <c r="N28" s="1"/>
  <c r="J24" l="1"/>
  <c r="K24" s="1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6"/>
  <c r="H23"/>
  <c r="H22"/>
  <c r="H21"/>
  <c r="H16"/>
  <c r="L41" l="1"/>
  <c r="N41" s="1"/>
  <c r="L38"/>
  <c r="N38" s="1"/>
  <c r="L24" l="1"/>
  <c r="N24" s="1"/>
  <c r="L52"/>
  <c r="N52" s="1"/>
</calcChain>
</file>

<file path=xl/sharedStrings.xml><?xml version="1.0" encoding="utf-8"?>
<sst xmlns="http://schemas.openxmlformats.org/spreadsheetml/2006/main" count="144" uniqueCount="73">
  <si>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</si>
  <si>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</si>
  <si>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</si>
  <si>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</si>
  <si>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</si>
  <si>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</si>
  <si>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</si>
  <si>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</si>
  <si>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</si>
  <si>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</si>
  <si>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</si>
  <si>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</si>
  <si>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</si>
  <si>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</si>
  <si>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</si>
  <si>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</si>
  <si>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</si>
  <si>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</si>
  <si>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</si>
  <si>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</si>
  <si>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</si>
  <si>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</si>
  <si>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</si>
  <si>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</si>
  <si>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</si>
  <si>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</si>
  <si>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</si>
  <si>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</si>
  <si>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</si>
  <si>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</si>
  <si>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</si>
  <si>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</si>
  <si>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</si>
  <si>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</si>
  <si>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</si>
  <si>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</si>
  <si>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</si>
  <si>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</si>
  <si>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</si>
  <si>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</si>
  <si>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</si>
  <si>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</si>
  <si>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</si>
  <si>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</si>
  <si>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</si>
  <si>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</si>
  <si>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</si>
  <si>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</si>
  <si>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</si>
  <si>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</si>
  <si>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</si>
  <si>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</si>
  <si>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</si>
  <si>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</si>
  <si>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</si>
  <si>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</si>
  <si>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</si>
  <si>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</si>
  <si>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</si>
  <si>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</si>
  <si>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</si>
  <si>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</si>
  <si>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M30035-1</t>
  </si>
  <si>
    <t>M30035</t>
  </si>
  <si>
    <t>Machine # KINGS -0470</t>
  </si>
  <si>
    <t>B</t>
  </si>
  <si>
    <t>JT</t>
  </si>
  <si>
    <t>JN</t>
  </si>
  <si>
    <t>TWN</t>
  </si>
  <si>
    <t>YES</t>
  </si>
  <si>
    <t>DH</t>
  </si>
  <si>
    <t>Routing:        WASH</t>
  </si>
  <si>
    <t>JOB OUT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</si>
</sst>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9" sqref="B19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>
      <c r="B2" s="225" t="s">
        <v>24</v>
      </c>
      <c r="C2" s="205"/>
      <c r="D2" s="21"/>
      <c r="E2" s="226" t="s">
        <v>62</v>
      </c>
      <c r="F2" s="227"/>
      <c r="G2" s="228"/>
      <c r="H2" s="22"/>
      <c r="I2" s="2"/>
      <c r="J2" s="204" t="s">
        <v>0</v>
      </c>
      <c r="K2" s="229"/>
      <c r="L2" s="23" t="s">
        <v>65</v>
      </c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>
        <v>382939</v>
      </c>
      <c r="F3" s="227"/>
      <c r="G3" s="228"/>
      <c r="H3" s="22"/>
      <c r="I3" s="25"/>
      <c r="J3" s="204" t="s">
        <v>25</v>
      </c>
      <c r="K3" s="229"/>
      <c r="L3" s="204" t="s">
        <v>63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1700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64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1700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0.5</v>
      </c>
      <c r="W12" s="55">
        <f>U12/V12</f>
        <v>0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42256</v>
      </c>
      <c r="C13" s="30" t="s">
        <v>66</v>
      </c>
      <c r="D13" s="30"/>
      <c r="E13" s="30">
        <v>0</v>
      </c>
      <c r="F13" s="78">
        <v>0.5</v>
      </c>
      <c r="G13" s="32">
        <v>4</v>
      </c>
      <c r="H13" s="4"/>
      <c r="I13" s="5">
        <f t="shared" ref="I13" si="0">IF(G13="","",(SUM(E13+F13+Q13)))</f>
        <v>0.5</v>
      </c>
      <c r="J13" s="6">
        <f>SUM(G$12:G13)</f>
        <v>4</v>
      </c>
      <c r="K13" s="6">
        <f>E$4-J13</f>
        <v>1696</v>
      </c>
      <c r="L13" s="7">
        <f t="shared" ref="L13" si="1">IF(G13="",0,$T$12*(I13-F13-Q13))</f>
        <v>0</v>
      </c>
      <c r="M13" s="4">
        <f>G13</f>
        <v>4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3</v>
      </c>
      <c r="T13" s="172">
        <v>11</v>
      </c>
      <c r="U13" s="173"/>
      <c r="V13" s="173"/>
      <c r="W13" s="174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42256</v>
      </c>
      <c r="C14" s="30" t="s">
        <v>66</v>
      </c>
      <c r="D14" s="30"/>
      <c r="E14" s="30">
        <v>0.1</v>
      </c>
      <c r="F14" s="78">
        <v>0</v>
      </c>
      <c r="G14" s="32">
        <v>5</v>
      </c>
      <c r="H14" s="4"/>
      <c r="I14" s="5">
        <f t="shared" ref="I14:I23" si="4">IF(G14="","",(SUM(E14+F14+Q14)))</f>
        <v>0.1</v>
      </c>
      <c r="J14" s="6">
        <f>SUM(G$12:G14)</f>
        <v>9</v>
      </c>
      <c r="K14" s="6">
        <f t="shared" ref="K14:K23" si="5">E$4-J14</f>
        <v>1691</v>
      </c>
      <c r="L14" s="7">
        <f t="shared" ref="L14:L23" si="6">IF(G14="",0,$T$12*(I14-F14-Q14))</f>
        <v>0</v>
      </c>
      <c r="M14" s="4">
        <f t="shared" ref="M14:M23" si="7">G14</f>
        <v>5</v>
      </c>
      <c r="N14" s="135" t="str">
        <f t="shared" ref="N14:N23" si="8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35" t="str">
        <f t="shared" ref="AK14:AK23" si="10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>
        <v>42256</v>
      </c>
      <c r="C15" s="30" t="s">
        <v>67</v>
      </c>
      <c r="D15" s="30"/>
      <c r="E15" s="30">
        <v>5</v>
      </c>
      <c r="F15" s="78">
        <v>0</v>
      </c>
      <c r="G15" s="32">
        <v>405</v>
      </c>
      <c r="H15" s="4"/>
      <c r="I15" s="5">
        <f t="shared" si="4"/>
        <v>5</v>
      </c>
      <c r="J15" s="6">
        <f>SUM(G$12:G15)</f>
        <v>414</v>
      </c>
      <c r="K15" s="6">
        <f t="shared" si="5"/>
        <v>1286</v>
      </c>
      <c r="L15" s="7">
        <f t="shared" si="6"/>
        <v>0</v>
      </c>
      <c r="M15" s="4">
        <f t="shared" si="7"/>
        <v>405</v>
      </c>
      <c r="N15" s="135" t="str">
        <f t="shared" si="8"/>
        <v/>
      </c>
      <c r="O15" s="136"/>
      <c r="P15" s="33"/>
      <c r="Q15" s="8">
        <v>0</v>
      </c>
      <c r="R15" s="8">
        <v>0</v>
      </c>
      <c r="S15" s="8">
        <v>0</v>
      </c>
      <c r="T15" s="172"/>
      <c r="U15" s="173"/>
      <c r="V15" s="173"/>
      <c r="W15" s="174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35" t="str">
        <f t="shared" si="10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>
      <c r="B16" s="9">
        <v>42257</v>
      </c>
      <c r="C16" s="35" t="s">
        <v>68</v>
      </c>
      <c r="D16" s="50"/>
      <c r="E16" s="50">
        <v>7</v>
      </c>
      <c r="F16" s="79">
        <v>0</v>
      </c>
      <c r="G16" s="10">
        <v>536</v>
      </c>
      <c r="H16" s="4" t="e">
        <f>IF(G16="","",(IF(#REF!=0,"",(#REF!*G16*#REF!))))</f>
        <v>#REF!</v>
      </c>
      <c r="I16" s="5">
        <f t="shared" si="4"/>
        <v>7</v>
      </c>
      <c r="J16" s="6">
        <f>SUM(G$12:G16)</f>
        <v>950</v>
      </c>
      <c r="K16" s="6">
        <f t="shared" si="5"/>
        <v>750</v>
      </c>
      <c r="L16" s="7">
        <f t="shared" si="6"/>
        <v>0</v>
      </c>
      <c r="M16" s="4">
        <f t="shared" si="7"/>
        <v>536</v>
      </c>
      <c r="N16" s="135" t="str">
        <f t="shared" si="8"/>
        <v/>
      </c>
      <c r="O16" s="136"/>
      <c r="P16" s="33"/>
      <c r="Q16" s="8">
        <v>0</v>
      </c>
      <c r="R16" s="8">
        <v>0</v>
      </c>
      <c r="S16" s="8">
        <v>0</v>
      </c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35" t="str">
        <f t="shared" si="10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>
      <c r="B17" s="9">
        <v>42257</v>
      </c>
      <c r="C17" s="35" t="s">
        <v>67</v>
      </c>
      <c r="D17" s="61"/>
      <c r="E17" s="61">
        <v>6.5</v>
      </c>
      <c r="F17" s="79">
        <v>0</v>
      </c>
      <c r="G17" s="10">
        <v>643</v>
      </c>
      <c r="H17" s="4"/>
      <c r="I17" s="5">
        <f t="shared" si="4"/>
        <v>6.5</v>
      </c>
      <c r="J17" s="6">
        <f>SUM(G$12:G17)</f>
        <v>1593</v>
      </c>
      <c r="K17" s="6">
        <f t="shared" si="5"/>
        <v>107</v>
      </c>
      <c r="L17" s="7">
        <f t="shared" si="6"/>
        <v>0</v>
      </c>
      <c r="M17" s="4">
        <f t="shared" si="7"/>
        <v>643</v>
      </c>
      <c r="N17" s="135" t="str">
        <f t="shared" si="8"/>
        <v/>
      </c>
      <c r="O17" s="136"/>
      <c r="P17" s="33"/>
      <c r="Q17" s="61">
        <v>0</v>
      </c>
      <c r="R17" s="61">
        <v>0</v>
      </c>
      <c r="S17" s="61">
        <v>0</v>
      </c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35" t="str">
        <f t="shared" si="10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>
      <c r="B18" s="98">
        <v>42258</v>
      </c>
      <c r="C18" s="59" t="s">
        <v>68</v>
      </c>
      <c r="D18" s="61"/>
      <c r="E18" s="61">
        <v>5.75</v>
      </c>
      <c r="F18" s="79">
        <v>0</v>
      </c>
      <c r="G18" s="10">
        <v>356</v>
      </c>
      <c r="H18" s="4"/>
      <c r="I18" s="5">
        <f t="shared" si="4"/>
        <v>5.75</v>
      </c>
      <c r="J18" s="6">
        <f>SUM(G$12:G18)</f>
        <v>1949</v>
      </c>
      <c r="K18" s="6">
        <f t="shared" si="5"/>
        <v>-249</v>
      </c>
      <c r="L18" s="7">
        <f t="shared" si="6"/>
        <v>0</v>
      </c>
      <c r="M18" s="4">
        <f t="shared" si="7"/>
        <v>356</v>
      </c>
      <c r="N18" s="135" t="str">
        <f t="shared" si="8"/>
        <v/>
      </c>
      <c r="O18" s="136"/>
      <c r="P18" s="33"/>
      <c r="Q18" s="61">
        <v>0</v>
      </c>
      <c r="R18" s="61">
        <v>0</v>
      </c>
      <c r="S18" s="61">
        <v>0</v>
      </c>
      <c r="T18" s="172" t="s">
        <v>72</v>
      </c>
      <c r="U18" s="173"/>
      <c r="V18" s="173"/>
      <c r="W18" s="174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35" t="str">
        <f t="shared" si="10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1949</v>
      </c>
      <c r="K19" s="6">
        <f t="shared" si="5"/>
        <v>-249</v>
      </c>
      <c r="L19" s="7">
        <f t="shared" si="6"/>
        <v>0</v>
      </c>
      <c r="M19" s="4">
        <f t="shared" si="7"/>
        <v>0</v>
      </c>
      <c r="N19" s="135" t="str">
        <f t="shared" si="8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35" t="str">
        <f t="shared" si="10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1949</v>
      </c>
      <c r="K20" s="6">
        <f t="shared" si="5"/>
        <v>-249</v>
      </c>
      <c r="L20" s="7">
        <f t="shared" si="6"/>
        <v>0</v>
      </c>
      <c r="M20" s="4">
        <f t="shared" si="7"/>
        <v>0</v>
      </c>
      <c r="N20" s="135" t="str">
        <f t="shared" si="8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35" t="str">
        <f t="shared" si="10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1949</v>
      </c>
      <c r="K21" s="6">
        <f t="shared" si="5"/>
        <v>-249</v>
      </c>
      <c r="L21" s="7">
        <f t="shared" si="6"/>
        <v>0</v>
      </c>
      <c r="M21" s="4">
        <f t="shared" si="7"/>
        <v>0</v>
      </c>
      <c r="N21" s="135" t="str">
        <f t="shared" si="8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35" t="str">
        <f t="shared" si="10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1949</v>
      </c>
      <c r="K22" s="6">
        <f t="shared" si="5"/>
        <v>-249</v>
      </c>
      <c r="L22" s="7">
        <f t="shared" si="6"/>
        <v>0</v>
      </c>
      <c r="M22" s="4">
        <f t="shared" si="7"/>
        <v>0</v>
      </c>
      <c r="N22" s="135" t="str">
        <f t="shared" si="8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35" t="str">
        <f t="shared" si="10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1949</v>
      </c>
      <c r="K23" s="6">
        <f t="shared" si="5"/>
        <v>-249</v>
      </c>
      <c r="L23" s="7">
        <f t="shared" si="6"/>
        <v>0</v>
      </c>
      <c r="M23" s="4">
        <f t="shared" si="7"/>
        <v>0</v>
      </c>
      <c r="N23" s="135" t="str">
        <f t="shared" si="8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35" t="str">
        <f t="shared" si="10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24.35</v>
      </c>
      <c r="F24" s="62">
        <f>SUM(F13:F23)</f>
        <v>0.5</v>
      </c>
      <c r="G24" s="62">
        <f>SUM(G13:G23)</f>
        <v>1949</v>
      </c>
      <c r="H24" s="81"/>
      <c r="I24" s="62">
        <f t="shared" ref="I24" si="15">IF(G24="","",(SUM(E24+F24+Q24)))</f>
        <v>24.85</v>
      </c>
      <c r="J24" s="82">
        <f>J23</f>
        <v>1949</v>
      </c>
      <c r="K24" s="82">
        <f t="shared" ref="K24" si="16">E$4-J24</f>
        <v>-249</v>
      </c>
      <c r="L24" s="83">
        <f>SUM(L13:L23)</f>
        <v>0</v>
      </c>
      <c r="M24" s="81">
        <f>SUM(M13:M23)</f>
        <v>1949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3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2" t="s">
        <v>71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40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1700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1700</v>
      </c>
      <c r="L27" s="7">
        <f t="shared" ref="L27:L37" si="17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1700</v>
      </c>
      <c r="L28" s="7">
        <f t="shared" si="17"/>
        <v>0</v>
      </c>
      <c r="M28" s="4">
        <f t="shared" ref="M28:M37" si="21">G28</f>
        <v>0</v>
      </c>
      <c r="N28" s="135" t="str">
        <f t="shared" ref="N28:N37" si="22">IF(L28=0,"",(M28/L28))</f>
        <v/>
      </c>
      <c r="O28" s="136"/>
      <c r="P28" s="33"/>
      <c r="Q28" s="8"/>
      <c r="R28" s="8"/>
      <c r="S28" s="8"/>
      <c r="T28" s="121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35" t="str">
        <f t="shared" ref="AK28:AK37" si="24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1700</v>
      </c>
      <c r="L29" s="7">
        <f t="shared" ref="L29:L31" si="27">IF(G29="",0,T$26*(I29-F29-Q29))</f>
        <v>0</v>
      </c>
      <c r="M29" s="4">
        <f t="shared" ref="M29:M31" si="28">G29</f>
        <v>0</v>
      </c>
      <c r="N29" s="135" t="str">
        <f t="shared" ref="N29:N31" si="29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35" t="str">
        <f t="shared" si="24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1700</v>
      </c>
      <c r="L30" s="7">
        <f t="shared" si="27"/>
        <v>0</v>
      </c>
      <c r="M30" s="4">
        <f t="shared" si="28"/>
        <v>0</v>
      </c>
      <c r="N30" s="135" t="str">
        <f t="shared" si="29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35" t="str">
        <f t="shared" si="24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1700</v>
      </c>
      <c r="L31" s="7">
        <f t="shared" si="27"/>
        <v>0</v>
      </c>
      <c r="M31" s="4">
        <f t="shared" si="28"/>
        <v>0</v>
      </c>
      <c r="N31" s="135" t="str">
        <f t="shared" si="29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35" t="str">
        <f t="shared" si="24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1700</v>
      </c>
      <c r="L32" s="7">
        <f t="shared" ref="L32" si="34">IF(G32="",0,T$26*(I32-F32-Q32))</f>
        <v>0</v>
      </c>
      <c r="M32" s="4">
        <f t="shared" ref="M32" si="35">G32</f>
        <v>0</v>
      </c>
      <c r="N32" s="135" t="str">
        <f t="shared" ref="N32" si="36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35" t="str">
        <f t="shared" si="24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1700</v>
      </c>
      <c r="L33" s="7">
        <f t="shared" si="17"/>
        <v>0</v>
      </c>
      <c r="M33" s="4">
        <f t="shared" si="21"/>
        <v>0</v>
      </c>
      <c r="N33" s="135" t="str">
        <f t="shared" si="22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35" t="str">
        <f t="shared" si="24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1700</v>
      </c>
      <c r="L34" s="7">
        <f t="shared" si="17"/>
        <v>0</v>
      </c>
      <c r="M34" s="4">
        <f t="shared" si="21"/>
        <v>0</v>
      </c>
      <c r="N34" s="135" t="str">
        <f t="shared" si="22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35" t="str">
        <f t="shared" si="24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1700</v>
      </c>
      <c r="L35" s="7">
        <f t="shared" si="17"/>
        <v>0</v>
      </c>
      <c r="M35" s="4">
        <f t="shared" si="21"/>
        <v>0</v>
      </c>
      <c r="N35" s="135" t="str">
        <f t="shared" si="22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35" t="str">
        <f t="shared" si="24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1700</v>
      </c>
      <c r="L36" s="7">
        <f t="shared" si="17"/>
        <v>0</v>
      </c>
      <c r="M36" s="4">
        <f t="shared" si="21"/>
        <v>0</v>
      </c>
      <c r="N36" s="135" t="str">
        <f t="shared" si="22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35" t="str">
        <f t="shared" si="24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1700</v>
      </c>
      <c r="L37" s="7">
        <f t="shared" si="17"/>
        <v>0</v>
      </c>
      <c r="M37" s="4">
        <f t="shared" si="21"/>
        <v>0</v>
      </c>
      <c r="N37" s="135" t="str">
        <f t="shared" si="22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35" t="str">
        <f t="shared" si="24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1700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1700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1700</v>
      </c>
      <c r="L41" s="7">
        <f t="shared" ref="L41:L51" si="46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1700</v>
      </c>
      <c r="L42" s="7">
        <f t="shared" si="46"/>
        <v>0</v>
      </c>
      <c r="M42" s="4">
        <f t="shared" ref="M42:M51" si="49">G42</f>
        <v>0</v>
      </c>
      <c r="N42" s="135" t="str">
        <f t="shared" ref="N42:N51" si="50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35" t="str">
        <f t="shared" ref="AK42:AK51" si="52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1700</v>
      </c>
      <c r="L43" s="7">
        <f t="shared" ref="L43:L45" si="55">IF(G43="",0,T$26*(I43-F43-Q43))</f>
        <v>0</v>
      </c>
      <c r="M43" s="4">
        <f t="shared" ref="M43:M45" si="56">G43</f>
        <v>0</v>
      </c>
      <c r="N43" s="135" t="str">
        <f t="shared" ref="N43:N45" si="57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35" t="str">
        <f t="shared" si="52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1700</v>
      </c>
      <c r="L44" s="7">
        <f t="shared" si="55"/>
        <v>0</v>
      </c>
      <c r="M44" s="4">
        <f t="shared" si="56"/>
        <v>0</v>
      </c>
      <c r="N44" s="135" t="str">
        <f t="shared" si="57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35" t="str">
        <f t="shared" si="52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1700</v>
      </c>
      <c r="L45" s="7">
        <f t="shared" si="55"/>
        <v>0</v>
      </c>
      <c r="M45" s="4">
        <f t="shared" si="56"/>
        <v>0</v>
      </c>
      <c r="N45" s="135" t="str">
        <f t="shared" si="57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35" t="str">
        <f t="shared" si="52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1700</v>
      </c>
      <c r="L46" s="7">
        <f t="shared" si="46"/>
        <v>0</v>
      </c>
      <c r="M46" s="4">
        <f t="shared" si="49"/>
        <v>0</v>
      </c>
      <c r="N46" s="135" t="str">
        <f t="shared" si="50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35" t="str">
        <f t="shared" si="52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1700</v>
      </c>
      <c r="L47" s="7">
        <f t="shared" si="46"/>
        <v>0</v>
      </c>
      <c r="M47" s="4">
        <f t="shared" si="49"/>
        <v>0</v>
      </c>
      <c r="N47" s="135" t="str">
        <f t="shared" si="50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35" t="str">
        <f t="shared" si="52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1700</v>
      </c>
      <c r="L48" s="7">
        <f t="shared" ref="L48" si="64">IF(G48="",0,T$26*(I48-F48-Q48))</f>
        <v>0</v>
      </c>
      <c r="M48" s="4">
        <f t="shared" ref="M48" si="65">G48</f>
        <v>0</v>
      </c>
      <c r="N48" s="135" t="str">
        <f t="shared" ref="N48" si="66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35" t="str">
        <f t="shared" si="52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1700</v>
      </c>
      <c r="L49" s="7">
        <f t="shared" si="46"/>
        <v>0</v>
      </c>
      <c r="M49" s="4">
        <f t="shared" si="49"/>
        <v>0</v>
      </c>
      <c r="N49" s="135" t="str">
        <f t="shared" si="50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35" t="str">
        <f t="shared" si="52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1700</v>
      </c>
      <c r="L50" s="7">
        <f t="shared" si="46"/>
        <v>0</v>
      </c>
      <c r="M50" s="4">
        <f t="shared" si="49"/>
        <v>0</v>
      </c>
      <c r="N50" s="135" t="str">
        <f t="shared" si="50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35" t="str">
        <f t="shared" si="52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1700</v>
      </c>
      <c r="L51" s="7">
        <f t="shared" si="46"/>
        <v>0</v>
      </c>
      <c r="M51" s="4">
        <f t="shared" si="49"/>
        <v>0</v>
      </c>
      <c r="N51" s="135" t="str">
        <f t="shared" si="50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35" t="str">
        <f t="shared" si="52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1700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>
        <v>1995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>
        <v>42256</v>
      </c>
      <c r="N56" s="114"/>
      <c r="O56" s="240">
        <v>0.59375</v>
      </c>
      <c r="P56" s="115"/>
      <c r="Q56" s="115"/>
      <c r="R56" s="241" t="s">
        <v>69</v>
      </c>
      <c r="S56" s="115"/>
      <c r="T56" s="241" t="s">
        <v>70</v>
      </c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3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241"/>
      <c r="P57" s="115"/>
      <c r="Q57" s="115"/>
      <c r="R57" s="241"/>
      <c r="S57" s="115"/>
      <c r="T57" s="241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1949</v>
      </c>
      <c r="G60" s="105"/>
      <c r="H60" s="66"/>
      <c r="I60" s="245" t="s">
        <v>61</v>
      </c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1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T18:W18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2015-04-22T11:19:37Z</cp:lastPrinted>
  <dcterms:created xsi:type="dcterms:W3CDTF">2014-06-10T19:48:08Z</dcterms:created>
  <dcterms:modified xsi:type="dcterms:W3CDTF">2015-09-28T16:55:09Z</dcterms:modified>
</cp:coreProperties>
</file>