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L18"/>
  <c r="J18"/>
  <c r="K18" s="1"/>
  <c r="M18"/>
  <c r="L19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<sst xmlns="http://schemas.openxmlformats.org/spreadsheetml/2006/main" count="148" uniqueCount="75">
  <si>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</si>
  <si>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</si>
  <si>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</si>
  <si>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</si>
  <si>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</si>
  <si>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</si>
  <si>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</si>
  <si>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</si>
  <si>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</si>
  <si>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</si>
  <si>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</si>
  <si>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</si>
  <si>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</si>
  <si>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</si>
  <si>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</si>
  <si>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</si>
  <si>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</si>
  <si>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</si>
  <si>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</si>
  <si>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</si>
  <si>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</si>
  <si>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</si>
  <si>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</si>
  <si>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</si>
  <si>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</si>
  <si>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</si>
  <si>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</si>
  <si>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</si>
  <si>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</si>
  <si>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</si>
  <si>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</si>
  <si>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</si>
  <si>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</si>
  <si>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</si>
  <si>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</si>
  <si>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</si>
  <si>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</si>
  <si>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</si>
  <si>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</si>
  <si>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</si>
  <si>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</si>
  <si>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</si>
  <si>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</si>
  <si>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</si>
  <si>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</si>
  <si>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</si>
  <si>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</si>
  <si>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</si>
  <si>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</si>
  <si>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</si>
  <si>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</si>
  <si>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</si>
  <si>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</si>
  <si>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</si>
  <si>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</si>
  <si>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</si>
  <si>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</si>
  <si>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</si>
  <si>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</si>
  <si>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</si>
  <si>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</si>
  <si>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</si>
  <si>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M40070</t>
  </si>
  <si>
    <t>B</t>
  </si>
  <si>
    <t>M40070-10</t>
  </si>
  <si>
    <t>MP</t>
  </si>
  <si>
    <t>315 pm</t>
  </si>
  <si>
    <t>yes</t>
  </si>
  <si>
    <t>DH</t>
  </si>
  <si>
    <t>MR</t>
  </si>
  <si>
    <t>SB</t>
  </si>
  <si>
    <t>JM</t>
  </si>
  <si>
    <t>4hrs at B&amp;S-16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</si>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</sst>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366629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4000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4000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42100</v>
      </c>
      <c r="C13" s="30" t="s">
        <v>65</v>
      </c>
      <c r="D13" s="30"/>
      <c r="E13" s="30">
        <v>0</v>
      </c>
      <c r="F13" s="77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4000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42101</v>
      </c>
      <c r="C14" s="30" t="s">
        <v>69</v>
      </c>
      <c r="D14" s="30"/>
      <c r="E14" s="30">
        <v>8</v>
      </c>
      <c r="F14" s="78">
        <v>0</v>
      </c>
      <c r="G14" s="32">
        <v>855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855</v>
      </c>
      <c r="K14" s="6">
        <f>E$4-J14</f>
        <v>3145</v>
      </c>
      <c r="L14" s="7">
        <f t="shared" si="1"/>
        <v>0</v>
      </c>
      <c r="M14" s="4">
        <f t="shared" ref="M14:M23" si="4">G14</f>
        <v>855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42102</v>
      </c>
      <c r="C15" s="30" t="s">
        <v>69</v>
      </c>
      <c r="D15" s="30"/>
      <c r="E15" s="30">
        <v>8</v>
      </c>
      <c r="F15" s="78">
        <v>0</v>
      </c>
      <c r="G15" s="32">
        <v>928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1783</v>
      </c>
      <c r="K15" s="6">
        <f>E$4-J15</f>
        <v>2217</v>
      </c>
      <c r="L15" s="7">
        <f t="shared" si="1"/>
        <v>0</v>
      </c>
      <c r="M15" s="4">
        <f t="shared" si="4"/>
        <v>928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42102</v>
      </c>
      <c r="C16" s="35" t="s">
        <v>70</v>
      </c>
      <c r="D16" s="50"/>
      <c r="E16" s="50">
        <v>2</v>
      </c>
      <c r="F16" s="79">
        <v>0</v>
      </c>
      <c r="G16" s="10">
        <v>100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1883</v>
      </c>
      <c r="K16" s="6">
        <f t="shared" ref="K16:K24" si="8">E$4-J16</f>
        <v>2117</v>
      </c>
      <c r="L16" s="7">
        <f t="shared" si="1"/>
        <v>0</v>
      </c>
      <c r="M16" s="4">
        <f t="shared" si="4"/>
        <v>100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42102</v>
      </c>
      <c r="C17" s="35" t="s">
        <v>69</v>
      </c>
      <c r="D17" s="61"/>
      <c r="E17" s="61">
        <v>8</v>
      </c>
      <c r="F17" s="79">
        <v>0</v>
      </c>
      <c r="G17" s="10">
        <v>954</v>
      </c>
      <c r="H17" s="4"/>
      <c r="I17" s="5">
        <f t="shared" ref="I17" si="10">IF(G17="","",(SUM(E17+F17+Q17)))</f>
        <v>8</v>
      </c>
      <c r="J17" s="6">
        <f>SUM(G$12:G17)</f>
        <v>2837</v>
      </c>
      <c r="K17" s="6">
        <f t="shared" ref="K17" si="11">E$4-J17</f>
        <v>1163</v>
      </c>
      <c r="L17" s="7">
        <f t="shared" ref="L17" si="12">IF(G17="",0,$T$12*(I17-F17-Q17))</f>
        <v>0</v>
      </c>
      <c r="M17" s="4">
        <f t="shared" ref="M17" si="13">G17</f>
        <v>954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72"/>
      <c r="U17" s="173"/>
      <c r="V17" s="173"/>
      <c r="W17" s="174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42104</v>
      </c>
      <c r="C18" s="59" t="s">
        <v>69</v>
      </c>
      <c r="D18" s="61"/>
      <c r="E18" s="61">
        <v>8</v>
      </c>
      <c r="F18" s="79">
        <v>0</v>
      </c>
      <c r="G18" s="10">
        <v>1030</v>
      </c>
      <c r="H18" s="4"/>
      <c r="I18" s="5">
        <v>8</v>
      </c>
      <c r="J18" s="6">
        <f>SUM(G$12:G18)</f>
        <v>3867</v>
      </c>
      <c r="K18" s="6">
        <f t="shared" ref="K18:K20" si="16">E$4-J18</f>
        <v>133</v>
      </c>
      <c r="L18" s="7">
        <f t="shared" ref="L18:L20" si="17">IF(G18="",0,$T$12*(I18-F18-Q18))</f>
        <v>0</v>
      </c>
      <c r="M18" s="4">
        <f t="shared" ref="M18:M20" si="18">G18</f>
        <v>1030</v>
      </c>
      <c r="N18" s="135" t="str">
        <f t="shared" ref="N18:N20" si="19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245"/>
      <c r="U18" s="246"/>
      <c r="V18" s="246"/>
      <c r="W18" s="247"/>
      <c r="Y18" s="9"/>
      <c r="Z18" s="59"/>
      <c r="AA18" s="87"/>
      <c r="AB18" s="87"/>
      <c r="AC18" s="79"/>
      <c r="AD18" s="10"/>
      <c r="AE18" s="4"/>
      <c r="AF18" s="5" t="str">
        <f t="shared" ref="AF18:AF20" si="20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42105</v>
      </c>
      <c r="C19" s="59" t="s">
        <v>71</v>
      </c>
      <c r="D19" s="61"/>
      <c r="E19" s="61">
        <v>6</v>
      </c>
      <c r="F19" s="79">
        <v>0</v>
      </c>
      <c r="G19" s="10">
        <v>528</v>
      </c>
      <c r="H19" s="4"/>
      <c r="I19" s="5">
        <v>6</v>
      </c>
      <c r="J19" s="6">
        <f>SUM(G$12:G19)</f>
        <v>4395</v>
      </c>
      <c r="K19" s="6">
        <f t="shared" si="16"/>
        <v>-395</v>
      </c>
      <c r="L19" s="7">
        <f t="shared" si="17"/>
        <v>0</v>
      </c>
      <c r="M19" s="4">
        <f t="shared" si="18"/>
        <v>528</v>
      </c>
      <c r="N19" s="135" t="str">
        <f t="shared" si="19"/>
        <v/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0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42105</v>
      </c>
      <c r="C20" s="59" t="s">
        <v>70</v>
      </c>
      <c r="D20" s="61"/>
      <c r="E20" s="61">
        <v>2</v>
      </c>
      <c r="F20" s="79">
        <v>0</v>
      </c>
      <c r="G20" s="10">
        <v>180</v>
      </c>
      <c r="H20" s="4"/>
      <c r="I20" s="5">
        <f t="shared" ref="I20" si="21">IF(G20="","",(SUM(E20+F20+Q20)))</f>
        <v>2</v>
      </c>
      <c r="J20" s="6">
        <f>SUM(G$12:G20)</f>
        <v>4575</v>
      </c>
      <c r="K20" s="6">
        <f t="shared" si="16"/>
        <v>-575</v>
      </c>
      <c r="L20" s="7">
        <f t="shared" si="17"/>
        <v>0</v>
      </c>
      <c r="M20" s="4">
        <f t="shared" si="18"/>
        <v>180</v>
      </c>
      <c r="N20" s="135" t="str">
        <f t="shared" si="19"/>
        <v/>
      </c>
      <c r="O20" s="136"/>
      <c r="P20" s="33"/>
      <c r="Q20" s="61">
        <v>0</v>
      </c>
      <c r="R20" s="61">
        <v>0</v>
      </c>
      <c r="S20" s="61">
        <v>0</v>
      </c>
      <c r="T20" s="245" t="s">
        <v>72</v>
      </c>
      <c r="U20" s="246"/>
      <c r="V20" s="246"/>
      <c r="W20" s="247"/>
      <c r="Y20" s="9"/>
      <c r="Z20" s="59"/>
      <c r="AA20" s="87"/>
      <c r="AB20" s="87"/>
      <c r="AC20" s="79"/>
      <c r="AD20" s="10"/>
      <c r="AE20" s="4"/>
      <c r="AF20" s="5" t="str">
        <f t="shared" si="20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4575</v>
      </c>
      <c r="K21" s="6">
        <f t="shared" si="8"/>
        <v>-575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4575</v>
      </c>
      <c r="K22" s="6">
        <f t="shared" si="8"/>
        <v>-575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242" t="s">
        <v>73</v>
      </c>
      <c r="U22" s="243"/>
      <c r="V22" s="243"/>
      <c r="W22" s="24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4575</v>
      </c>
      <c r="K23" s="6">
        <f t="shared" si="8"/>
        <v>-575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 t="s">
        <v>74</v>
      </c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42</v>
      </c>
      <c r="F24" s="62">
        <f>SUM(F13:F23)</f>
        <v>2</v>
      </c>
      <c r="G24" s="62">
        <f>SUM(G13:G23)</f>
        <v>4575</v>
      </c>
      <c r="H24" s="81"/>
      <c r="I24" s="62">
        <f t="shared" si="0"/>
        <v>44</v>
      </c>
      <c r="J24" s="82">
        <f>J23</f>
        <v>4575</v>
      </c>
      <c r="K24" s="82">
        <f t="shared" si="8"/>
        <v>-575</v>
      </c>
      <c r="L24" s="83">
        <f>SUM(L13:L23)</f>
        <v>0</v>
      </c>
      <c r="M24" s="81">
        <f>SUM(M13:M23)</f>
        <v>4575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8" t="s">
        <v>37</v>
      </c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50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4000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4000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4000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4000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5032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42100</v>
      </c>
      <c r="N56" s="114"/>
      <c r="O56" s="240" t="s">
        <v>66</v>
      </c>
      <c r="P56" s="115"/>
      <c r="Q56" s="115"/>
      <c r="R56" s="241" t="s">
        <v>67</v>
      </c>
      <c r="S56" s="115"/>
      <c r="T56" s="241" t="s">
        <v>68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4575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2015-04-08T12:02:18Z</cp:lastPrinted>
  <dcterms:created xsi:type="dcterms:W3CDTF">2014-06-10T19:48:08Z</dcterms:created>
  <dcterms:modified xsi:type="dcterms:W3CDTF">2015-04-15T19:17:09Z</dcterms:modified>
</cp:coreProperties>
</file>