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I35" i="1" l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<sst xmlns="http://schemas.openxmlformats.org/spreadsheetml/2006/main" count="125" uniqueCount="69">
  <si>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</si>
  <si>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</si>
  <si>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</si>
  <si>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</si>
  <si>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</si>
  <si>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</si>
  <si>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</si>
  <si>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</si>
  <si>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</si>
  <si>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</si>
  <si>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</si>
  <si>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</si>
  <si>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</si>
  <si>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</si>
  <si>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</si>
  <si>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</si>
  <si>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</si>
  <si>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</si>
  <si>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</si>
  <si>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</si>
  <si>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</si>
  <si>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</si>
  <si>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</si>
  <si>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</si>
  <si>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</si>
  <si>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</si>
  <si>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</si>
  <si>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</si>
  <si>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</si>
  <si>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</si>
  <si>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</si>
  <si>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</si>
  <si>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</si>
  <si>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</si>
  <si>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</si>
  <si>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</si>
  <si>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</si>
  <si>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</si>
  <si>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</si>
  <si>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</si>
  <si>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</si>
  <si>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</si>
  <si>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</si>
  <si>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</si>
  <si>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</si>
  <si>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</si>
  <si>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</si>
  <si>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</si>
  <si>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</si>
  <si>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</si>
  <si>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</si>
  <si>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</si>
  <si>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</si>
  <si>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</si>
  <si>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</si>
  <si>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</si>
  <si>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A02002-0048</t>
  </si>
  <si>
    <t>JB</t>
  </si>
  <si>
    <t>MPC40001</t>
  </si>
  <si>
    <t xml:space="preserve">Machine # </t>
  </si>
  <si>
    <t>7min 15sec      5hr</t>
  </si>
  <si>
    <t>B</t>
  </si>
  <si>
    <t>11AM</t>
  </si>
  <si>
    <t>YES</t>
  </si>
  <si>
    <t>DH</t>
  </si>
  <si>
    <t>B5</t>
  </si>
  <si>
    <t>C1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</si>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</sst>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58</v>
      </c>
      <c r="F2" s="129"/>
      <c r="G2" s="130"/>
      <c r="H2" s="22"/>
      <c r="I2" s="2"/>
      <c r="J2" s="124" t="s">
        <v>0</v>
      </c>
      <c r="K2" s="125"/>
      <c r="L2" s="54" t="s">
        <v>61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374976</v>
      </c>
      <c r="F3" s="145"/>
      <c r="G3" s="146"/>
      <c r="H3" s="22"/>
      <c r="I3" s="23"/>
      <c r="J3" s="124" t="s">
        <v>25</v>
      </c>
      <c r="K3" s="125"/>
      <c r="L3" s="124" t="s">
        <v>56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500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60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500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42175</v>
      </c>
      <c r="C13" s="28" t="s">
        <v>57</v>
      </c>
      <c r="D13" s="28"/>
      <c r="E13" s="28">
        <v>11</v>
      </c>
      <c r="F13" s="29">
        <v>0</v>
      </c>
      <c r="G13" s="30">
        <v>84</v>
      </c>
      <c r="H13" s="4" t="e">
        <f>IF(G13="","",(IF(#REF!=0,"",(#REF!*G13*#REF!))))</f>
        <v>#REF!</v>
      </c>
      <c r="I13" s="5">
        <f t="shared" ref="I13:I50" si="0">IF(G13="","",(SUM(E13+F13+Q13)))</f>
        <v>11</v>
      </c>
      <c r="J13" s="6">
        <f>SUM(G$12:G13)</f>
        <v>84</v>
      </c>
      <c r="K13" s="6">
        <f>E$4-J13</f>
        <v>416</v>
      </c>
      <c r="L13" s="7">
        <f t="shared" ref="L13:L50" si="1">IF(G13="",0,$T$12*(I13-F13-Q13))</f>
        <v>0</v>
      </c>
      <c r="M13" s="4">
        <f>G13</f>
        <v>84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7</v>
      </c>
      <c r="T13" s="175" t="s">
        <v>65</v>
      </c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80"/>
      <c r="AR13" s="181"/>
      <c r="AS13" s="181"/>
      <c r="AT13" s="182"/>
    </row>
    <row r="14" spans="2:46" ht="15" customHeight="1" x14ac:dyDescent="0.3">
      <c r="B14" s="27">
        <v>42177</v>
      </c>
      <c r="C14" s="28" t="s">
        <v>57</v>
      </c>
      <c r="D14" s="28"/>
      <c r="E14" s="28">
        <v>9.5</v>
      </c>
      <c r="F14" s="32">
        <v>0</v>
      </c>
      <c r="G14" s="30">
        <v>73</v>
      </c>
      <c r="H14" s="4" t="e">
        <f>IF(G14="","",(IF(#REF!=0,"",(#REF!*G14*#REF!))))</f>
        <v>#REF!</v>
      </c>
      <c r="I14" s="5">
        <f t="shared" si="0"/>
        <v>9.5</v>
      </c>
      <c r="J14" s="6">
        <f>SUM(G$12:G14)</f>
        <v>157</v>
      </c>
      <c r="K14" s="6">
        <f>E$4-J14</f>
        <v>343</v>
      </c>
      <c r="L14" s="7">
        <f t="shared" si="1"/>
        <v>0</v>
      </c>
      <c r="M14" s="4">
        <f t="shared" ref="M14:M50" si="4">G14</f>
        <v>73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2</v>
      </c>
      <c r="T14" s="175" t="s">
        <v>66</v>
      </c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80"/>
      <c r="AR14" s="181"/>
      <c r="AS14" s="181"/>
      <c r="AT14" s="182"/>
    </row>
    <row r="15" spans="2:46" ht="15" customHeight="1" x14ac:dyDescent="0.3">
      <c r="B15" s="27">
        <v>42178</v>
      </c>
      <c r="C15" s="28" t="s">
        <v>57</v>
      </c>
      <c r="D15" s="28"/>
      <c r="E15" s="28">
        <v>15</v>
      </c>
      <c r="F15" s="32">
        <v>0</v>
      </c>
      <c r="G15" s="30">
        <v>110</v>
      </c>
      <c r="H15" s="4" t="e">
        <f>IF(G15="","",(IF(#REF!=0,"",(#REF!*G15*#REF!))))</f>
        <v>#REF!</v>
      </c>
      <c r="I15" s="5">
        <f t="shared" si="0"/>
        <v>15</v>
      </c>
      <c r="J15" s="6">
        <f>SUM(G$12:G15)</f>
        <v>267</v>
      </c>
      <c r="K15" s="6">
        <f>E$4-J15</f>
        <v>233</v>
      </c>
      <c r="L15" s="7">
        <f t="shared" si="1"/>
        <v>0</v>
      </c>
      <c r="M15" s="4">
        <f t="shared" si="4"/>
        <v>110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1</v>
      </c>
      <c r="T15" s="175">
        <v>11</v>
      </c>
      <c r="U15" s="176"/>
      <c r="V15" s="176"/>
      <c r="W15" s="17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5"/>
      <c r="AR15" s="176"/>
      <c r="AS15" s="176"/>
      <c r="AT15" s="177"/>
    </row>
    <row r="16" spans="2:46" ht="15" customHeight="1" x14ac:dyDescent="0.3">
      <c r="B16" s="9">
        <v>42179</v>
      </c>
      <c r="C16" s="33" t="s">
        <v>57</v>
      </c>
      <c r="D16" s="48"/>
      <c r="E16" s="48">
        <v>9</v>
      </c>
      <c r="F16" s="10">
        <v>0</v>
      </c>
      <c r="G16" s="11">
        <v>64</v>
      </c>
      <c r="H16" s="4" t="e">
        <f>IF(G16="","",(IF(#REF!=0,"",(#REF!*G16*#REF!))))</f>
        <v>#REF!</v>
      </c>
      <c r="I16" s="5">
        <f t="shared" si="0"/>
        <v>9</v>
      </c>
      <c r="J16" s="6">
        <f>SUM(G$12:G16)</f>
        <v>331</v>
      </c>
      <c r="K16" s="6">
        <f t="shared" ref="K16:K50" si="8">E$4-J16</f>
        <v>169</v>
      </c>
      <c r="L16" s="7">
        <f t="shared" si="1"/>
        <v>0</v>
      </c>
      <c r="M16" s="4">
        <f t="shared" si="4"/>
        <v>64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5" t="s">
        <v>67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80"/>
      <c r="AR16" s="181"/>
      <c r="AS16" s="181"/>
      <c r="AT16" s="182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331</v>
      </c>
      <c r="K17" s="6">
        <f t="shared" si="8"/>
        <v>169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80" t="s">
        <v>68</v>
      </c>
      <c r="U17" s="181"/>
      <c r="V17" s="181"/>
      <c r="W17" s="182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80"/>
      <c r="AR17" s="181"/>
      <c r="AS17" s="181"/>
      <c r="AT17" s="182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331</v>
      </c>
      <c r="K18" s="6">
        <f t="shared" si="8"/>
        <v>169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331</v>
      </c>
      <c r="K19" s="6">
        <f t="shared" ref="K19:K45" si="11">E$4-J19</f>
        <v>169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331</v>
      </c>
      <c r="K20" s="6">
        <f t="shared" si="11"/>
        <v>169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331</v>
      </c>
      <c r="K21" s="6">
        <f t="shared" si="11"/>
        <v>169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331</v>
      </c>
      <c r="K22" s="6">
        <f t="shared" si="11"/>
        <v>169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331</v>
      </c>
      <c r="K23" s="6">
        <f t="shared" si="11"/>
        <v>169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331</v>
      </c>
      <c r="K24" s="6">
        <f t="shared" si="11"/>
        <v>169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331</v>
      </c>
      <c r="K25" s="6">
        <f t="shared" si="11"/>
        <v>169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331</v>
      </c>
      <c r="K26" s="6">
        <f t="shared" si="11"/>
        <v>169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331</v>
      </c>
      <c r="K27" s="6">
        <f t="shared" si="11"/>
        <v>169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331</v>
      </c>
      <c r="K28" s="6">
        <f t="shared" si="11"/>
        <v>169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331</v>
      </c>
      <c r="K29" s="6">
        <f t="shared" si="11"/>
        <v>169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331</v>
      </c>
      <c r="K30" s="6">
        <f t="shared" si="11"/>
        <v>169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331</v>
      </c>
      <c r="K31" s="6">
        <f t="shared" si="11"/>
        <v>169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331</v>
      </c>
      <c r="K32" s="6">
        <f t="shared" si="11"/>
        <v>169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331</v>
      </c>
      <c r="K33" s="6">
        <f t="shared" si="11"/>
        <v>169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331</v>
      </c>
      <c r="K34" s="6">
        <f t="shared" si="11"/>
        <v>169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331</v>
      </c>
      <c r="K35" s="6">
        <f t="shared" ref="K35:K41" si="17">E$4-J35</f>
        <v>169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331</v>
      </c>
      <c r="K36" s="6">
        <f t="shared" si="17"/>
        <v>169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331</v>
      </c>
      <c r="K37" s="6">
        <f t="shared" si="17"/>
        <v>169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331</v>
      </c>
      <c r="K38" s="6">
        <f t="shared" si="17"/>
        <v>169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331</v>
      </c>
      <c r="K39" s="6">
        <f t="shared" si="17"/>
        <v>169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331</v>
      </c>
      <c r="K40" s="6">
        <f t="shared" si="17"/>
        <v>169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331</v>
      </c>
      <c r="K41" s="6">
        <f t="shared" si="17"/>
        <v>169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331</v>
      </c>
      <c r="K42" s="6">
        <f t="shared" si="11"/>
        <v>169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331</v>
      </c>
      <c r="K43" s="6">
        <f t="shared" si="11"/>
        <v>169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331</v>
      </c>
      <c r="K44" s="6">
        <f t="shared" si="11"/>
        <v>169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331</v>
      </c>
      <c r="K45" s="6">
        <f t="shared" si="11"/>
        <v>169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331</v>
      </c>
      <c r="K46" s="6">
        <f t="shared" ref="K46:K49" si="23">E$4-J46</f>
        <v>169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331</v>
      </c>
      <c r="K47" s="6">
        <f t="shared" si="23"/>
        <v>169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331</v>
      </c>
      <c r="K48" s="6">
        <f t="shared" si="23"/>
        <v>169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331</v>
      </c>
      <c r="K49" s="6">
        <f t="shared" si="23"/>
        <v>169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331</v>
      </c>
      <c r="K50" s="6">
        <f t="shared" si="8"/>
        <v>169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44.5</v>
      </c>
      <c r="F51" s="56">
        <f>SUM(F13:F50)</f>
        <v>0</v>
      </c>
      <c r="G51" s="56">
        <f>SUM(G13:G50)</f>
        <v>331</v>
      </c>
      <c r="H51" s="57"/>
      <c r="I51" s="56">
        <f>SUM(I13:I50)</f>
        <v>44.5</v>
      </c>
      <c r="J51" s="58">
        <f>J50</f>
        <v>331</v>
      </c>
      <c r="K51" s="58">
        <f>K50</f>
        <v>169</v>
      </c>
      <c r="L51" s="59">
        <f>SUM(L13:L50)</f>
        <v>0</v>
      </c>
      <c r="M51" s="57">
        <f>SUM(M13:M50)</f>
        <v>331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10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322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42174</v>
      </c>
      <c r="N55" s="119"/>
      <c r="O55" s="183" t="s">
        <v>62</v>
      </c>
      <c r="P55" s="116"/>
      <c r="Q55" s="116"/>
      <c r="R55" s="116" t="s">
        <v>63</v>
      </c>
      <c r="S55" s="116"/>
      <c r="T55" s="116" t="s">
        <v>64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v>9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331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2015-06-29T18:54:17Z</dcterms:modified>
</cp:coreProperties>
</file>